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Q168ZR\Downloads\"/>
    </mc:Choice>
  </mc:AlternateContent>
  <xr:revisionPtr revIDLastSave="0" documentId="13_ncr:1_{C0850156-11B7-40BC-B846-DB95BBB49B68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LAB" sheetId="9" r:id="rId1"/>
    <sheet name="Mathematical Functions" sheetId="2" r:id="rId2"/>
    <sheet name="Logical Functions" sheetId="1" r:id="rId3"/>
    <sheet name="Text Functions" sheetId="3" r:id="rId4"/>
    <sheet name="Date Functions" sheetId="4" r:id="rId5"/>
    <sheet name="LOOKUP" sheetId="6" r:id="rId6"/>
    <sheet name="Assurance data" sheetId="7" r:id="rId7"/>
    <sheet name="Nested Functions" sheetId="5" r:id="rId8"/>
  </sheets>
  <definedNames>
    <definedName name="_xlnm._FilterDatabase" localSheetId="4" hidden="1">'Date Functions'!$A$1:$L$1072</definedName>
    <definedName name="_xlnm._FilterDatabase" localSheetId="0" hidden="1">LAB!$A$1:$U$1</definedName>
    <definedName name="_xlnm._FilterDatabase" localSheetId="2" hidden="1">'Logical Functions'!$A$1:$L$1072</definedName>
    <definedName name="_xlnm._FilterDatabase" localSheetId="7" hidden="1">'Nested Functions'!$A$1:$L$1072</definedName>
    <definedName name="_xlnm._FilterDatabase" localSheetId="3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9" l="1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647" i="9"/>
  <c r="U648" i="9"/>
  <c r="U649" i="9"/>
  <c r="U650" i="9"/>
  <c r="U651" i="9"/>
  <c r="U652" i="9"/>
  <c r="U653" i="9"/>
  <c r="U654" i="9"/>
  <c r="U655" i="9"/>
  <c r="U656" i="9"/>
  <c r="U657" i="9"/>
  <c r="U658" i="9"/>
  <c r="U659" i="9"/>
  <c r="U660" i="9"/>
  <c r="U661" i="9"/>
  <c r="U662" i="9"/>
  <c r="U663" i="9"/>
  <c r="U664" i="9"/>
  <c r="U665" i="9"/>
  <c r="U666" i="9"/>
  <c r="U667" i="9"/>
  <c r="U668" i="9"/>
  <c r="U669" i="9"/>
  <c r="U670" i="9"/>
  <c r="U671" i="9"/>
  <c r="U672" i="9"/>
  <c r="U673" i="9"/>
  <c r="U674" i="9"/>
  <c r="U675" i="9"/>
  <c r="U676" i="9"/>
  <c r="U677" i="9"/>
  <c r="U678" i="9"/>
  <c r="U679" i="9"/>
  <c r="U680" i="9"/>
  <c r="U681" i="9"/>
  <c r="U682" i="9"/>
  <c r="U683" i="9"/>
  <c r="U684" i="9"/>
  <c r="U685" i="9"/>
  <c r="U686" i="9"/>
  <c r="U687" i="9"/>
  <c r="U688" i="9"/>
  <c r="U689" i="9"/>
  <c r="U690" i="9"/>
  <c r="U691" i="9"/>
  <c r="U692" i="9"/>
  <c r="U693" i="9"/>
  <c r="U694" i="9"/>
  <c r="U695" i="9"/>
  <c r="U696" i="9"/>
  <c r="U697" i="9"/>
  <c r="U698" i="9"/>
  <c r="U699" i="9"/>
  <c r="U700" i="9"/>
  <c r="U701" i="9"/>
  <c r="U702" i="9"/>
  <c r="U703" i="9"/>
  <c r="U704" i="9"/>
  <c r="U705" i="9"/>
  <c r="U706" i="9"/>
  <c r="U707" i="9"/>
  <c r="U708" i="9"/>
  <c r="U709" i="9"/>
  <c r="U710" i="9"/>
  <c r="U711" i="9"/>
  <c r="U712" i="9"/>
  <c r="U713" i="9"/>
  <c r="U714" i="9"/>
  <c r="U715" i="9"/>
  <c r="U716" i="9"/>
  <c r="U717" i="9"/>
  <c r="U718" i="9"/>
  <c r="U719" i="9"/>
  <c r="U720" i="9"/>
  <c r="U721" i="9"/>
  <c r="U722" i="9"/>
  <c r="U723" i="9"/>
  <c r="U724" i="9"/>
  <c r="U725" i="9"/>
  <c r="U726" i="9"/>
  <c r="U727" i="9"/>
  <c r="U728" i="9"/>
  <c r="U729" i="9"/>
  <c r="U730" i="9"/>
  <c r="U731" i="9"/>
  <c r="U732" i="9"/>
  <c r="U733" i="9"/>
  <c r="U734" i="9"/>
  <c r="U735" i="9"/>
  <c r="U736" i="9"/>
  <c r="U737" i="9"/>
  <c r="U738" i="9"/>
  <c r="U739" i="9"/>
  <c r="U740" i="9"/>
  <c r="U741" i="9"/>
  <c r="U742" i="9"/>
  <c r="U743" i="9"/>
  <c r="U744" i="9"/>
  <c r="U745" i="9"/>
  <c r="U746" i="9"/>
  <c r="U747" i="9"/>
  <c r="U748" i="9"/>
  <c r="U749" i="9"/>
  <c r="U750" i="9"/>
  <c r="U751" i="9"/>
  <c r="U752" i="9"/>
  <c r="U753" i="9"/>
  <c r="U754" i="9"/>
  <c r="U755" i="9"/>
  <c r="U756" i="9"/>
  <c r="U757" i="9"/>
  <c r="U758" i="9"/>
  <c r="U759" i="9"/>
  <c r="U760" i="9"/>
  <c r="U761" i="9"/>
  <c r="U762" i="9"/>
  <c r="U763" i="9"/>
  <c r="U764" i="9"/>
  <c r="U765" i="9"/>
  <c r="U766" i="9"/>
  <c r="U767" i="9"/>
  <c r="U768" i="9"/>
  <c r="U769" i="9"/>
  <c r="U770" i="9"/>
  <c r="U771" i="9"/>
  <c r="U772" i="9"/>
  <c r="U773" i="9"/>
  <c r="U774" i="9"/>
  <c r="U775" i="9"/>
  <c r="U776" i="9"/>
  <c r="U777" i="9"/>
  <c r="U778" i="9"/>
  <c r="U779" i="9"/>
  <c r="U780" i="9"/>
  <c r="U781" i="9"/>
  <c r="U782" i="9"/>
  <c r="U783" i="9"/>
  <c r="U784" i="9"/>
  <c r="U785" i="9"/>
  <c r="U786" i="9"/>
  <c r="U787" i="9"/>
  <c r="U788" i="9"/>
  <c r="U789" i="9"/>
  <c r="U790" i="9"/>
  <c r="U791" i="9"/>
  <c r="U792" i="9"/>
  <c r="U793" i="9"/>
  <c r="U794" i="9"/>
  <c r="U795" i="9"/>
  <c r="U796" i="9"/>
  <c r="U797" i="9"/>
  <c r="U798" i="9"/>
  <c r="U799" i="9"/>
  <c r="U800" i="9"/>
  <c r="U801" i="9"/>
  <c r="U802" i="9"/>
  <c r="U803" i="9"/>
  <c r="U804" i="9"/>
  <c r="U805" i="9"/>
  <c r="U806" i="9"/>
  <c r="U807" i="9"/>
  <c r="U808" i="9"/>
  <c r="U809" i="9"/>
  <c r="U810" i="9"/>
  <c r="U811" i="9"/>
  <c r="U812" i="9"/>
  <c r="U813" i="9"/>
  <c r="U814" i="9"/>
  <c r="U815" i="9"/>
  <c r="U816" i="9"/>
  <c r="U817" i="9"/>
  <c r="U818" i="9"/>
  <c r="U819" i="9"/>
  <c r="U820" i="9"/>
  <c r="U821" i="9"/>
  <c r="U822" i="9"/>
  <c r="U823" i="9"/>
  <c r="U824" i="9"/>
  <c r="U825" i="9"/>
  <c r="U826" i="9"/>
  <c r="U827" i="9"/>
  <c r="U828" i="9"/>
  <c r="U829" i="9"/>
  <c r="U830" i="9"/>
  <c r="U831" i="9"/>
  <c r="U832" i="9"/>
  <c r="U833" i="9"/>
  <c r="U834" i="9"/>
  <c r="U835" i="9"/>
  <c r="U836" i="9"/>
  <c r="U837" i="9"/>
  <c r="U838" i="9"/>
  <c r="U839" i="9"/>
  <c r="U840" i="9"/>
  <c r="U841" i="9"/>
  <c r="U842" i="9"/>
  <c r="U843" i="9"/>
  <c r="U844" i="9"/>
  <c r="U845" i="9"/>
  <c r="U846" i="9"/>
  <c r="U847" i="9"/>
  <c r="U848" i="9"/>
  <c r="U849" i="9"/>
  <c r="U850" i="9"/>
  <c r="U851" i="9"/>
  <c r="U852" i="9"/>
  <c r="U853" i="9"/>
  <c r="U854" i="9"/>
  <c r="U855" i="9"/>
  <c r="U856" i="9"/>
  <c r="U857" i="9"/>
  <c r="U858" i="9"/>
  <c r="U859" i="9"/>
  <c r="U860" i="9"/>
  <c r="U861" i="9"/>
  <c r="U862" i="9"/>
  <c r="U863" i="9"/>
  <c r="U864" i="9"/>
  <c r="U865" i="9"/>
  <c r="U866" i="9"/>
  <c r="U867" i="9"/>
  <c r="U868" i="9"/>
  <c r="U869" i="9"/>
  <c r="U870" i="9"/>
  <c r="U871" i="9"/>
  <c r="U872" i="9"/>
  <c r="U873" i="9"/>
  <c r="U874" i="9"/>
  <c r="U875" i="9"/>
  <c r="U876" i="9"/>
  <c r="U877" i="9"/>
  <c r="U878" i="9"/>
  <c r="U879" i="9"/>
  <c r="U880" i="9"/>
  <c r="U881" i="9"/>
  <c r="U882" i="9"/>
  <c r="U883" i="9"/>
  <c r="U884" i="9"/>
  <c r="U885" i="9"/>
  <c r="U886" i="9"/>
  <c r="U887" i="9"/>
  <c r="U888" i="9"/>
  <c r="U889" i="9"/>
  <c r="U890" i="9"/>
  <c r="U891" i="9"/>
  <c r="U892" i="9"/>
  <c r="U893" i="9"/>
  <c r="U894" i="9"/>
  <c r="U895" i="9"/>
  <c r="U896" i="9"/>
  <c r="U897" i="9"/>
  <c r="U898" i="9"/>
  <c r="U899" i="9"/>
  <c r="U900" i="9"/>
  <c r="U901" i="9"/>
  <c r="U902" i="9"/>
  <c r="U903" i="9"/>
  <c r="U904" i="9"/>
  <c r="U905" i="9"/>
  <c r="U906" i="9"/>
  <c r="U907" i="9"/>
  <c r="U908" i="9"/>
  <c r="U909" i="9"/>
  <c r="U910" i="9"/>
  <c r="U911" i="9"/>
  <c r="U912" i="9"/>
  <c r="U913" i="9"/>
  <c r="U914" i="9"/>
  <c r="U915" i="9"/>
  <c r="U916" i="9"/>
  <c r="U917" i="9"/>
  <c r="U918" i="9"/>
  <c r="U919" i="9"/>
  <c r="U920" i="9"/>
  <c r="U921" i="9"/>
  <c r="U922" i="9"/>
  <c r="U923" i="9"/>
  <c r="U924" i="9"/>
  <c r="U925" i="9"/>
  <c r="U926" i="9"/>
  <c r="U927" i="9"/>
  <c r="U928" i="9"/>
  <c r="U929" i="9"/>
  <c r="U930" i="9"/>
  <c r="U931" i="9"/>
  <c r="U932" i="9"/>
  <c r="U933" i="9"/>
  <c r="U934" i="9"/>
  <c r="U935" i="9"/>
  <c r="U936" i="9"/>
  <c r="U937" i="9"/>
  <c r="U938" i="9"/>
  <c r="U939" i="9"/>
  <c r="U940" i="9"/>
  <c r="U941" i="9"/>
  <c r="U942" i="9"/>
  <c r="U943" i="9"/>
  <c r="U944" i="9"/>
  <c r="U945" i="9"/>
  <c r="U946" i="9"/>
  <c r="U947" i="9"/>
  <c r="U948" i="9"/>
  <c r="U949" i="9"/>
  <c r="U950" i="9"/>
  <c r="U951" i="9"/>
  <c r="U952" i="9"/>
  <c r="U953" i="9"/>
  <c r="U954" i="9"/>
  <c r="U955" i="9"/>
  <c r="U956" i="9"/>
  <c r="U957" i="9"/>
  <c r="U958" i="9"/>
  <c r="U959" i="9"/>
  <c r="U960" i="9"/>
  <c r="U961" i="9"/>
  <c r="U962" i="9"/>
  <c r="U963" i="9"/>
  <c r="U964" i="9"/>
  <c r="U965" i="9"/>
  <c r="U966" i="9"/>
  <c r="U967" i="9"/>
  <c r="U968" i="9"/>
  <c r="U969" i="9"/>
  <c r="U970" i="9"/>
  <c r="U971" i="9"/>
  <c r="U972" i="9"/>
  <c r="U973" i="9"/>
  <c r="U974" i="9"/>
  <c r="U975" i="9"/>
  <c r="U976" i="9"/>
  <c r="U977" i="9"/>
  <c r="U978" i="9"/>
  <c r="U979" i="9"/>
  <c r="U980" i="9"/>
  <c r="U981" i="9"/>
  <c r="U982" i="9"/>
  <c r="U983" i="9"/>
  <c r="U984" i="9"/>
  <c r="U985" i="9"/>
  <c r="U986" i="9"/>
  <c r="U987" i="9"/>
  <c r="U988" i="9"/>
  <c r="U989" i="9"/>
  <c r="U990" i="9"/>
  <c r="U991" i="9"/>
  <c r="U992" i="9"/>
  <c r="U993" i="9"/>
  <c r="U994" i="9"/>
  <c r="U995" i="9"/>
  <c r="U996" i="9"/>
  <c r="U997" i="9"/>
  <c r="U998" i="9"/>
  <c r="U999" i="9"/>
  <c r="U1000" i="9"/>
  <c r="U1001" i="9"/>
  <c r="U1002" i="9"/>
  <c r="U1003" i="9"/>
  <c r="U1004" i="9"/>
  <c r="U1005" i="9"/>
  <c r="U1006" i="9"/>
  <c r="U1007" i="9"/>
  <c r="U1008" i="9"/>
  <c r="U1009" i="9"/>
  <c r="U1010" i="9"/>
  <c r="U1011" i="9"/>
  <c r="U1012" i="9"/>
  <c r="U1013" i="9"/>
  <c r="U1014" i="9"/>
  <c r="U1015" i="9"/>
  <c r="U1016" i="9"/>
  <c r="U1017" i="9"/>
  <c r="U1018" i="9"/>
  <c r="U1019" i="9"/>
  <c r="U1020" i="9"/>
  <c r="U1021" i="9"/>
  <c r="U1022" i="9"/>
  <c r="U1023" i="9"/>
  <c r="U1024" i="9"/>
  <c r="U1025" i="9"/>
  <c r="U1026" i="9"/>
  <c r="U1027" i="9"/>
  <c r="U1028" i="9"/>
  <c r="U1029" i="9"/>
  <c r="U1030" i="9"/>
  <c r="U1031" i="9"/>
  <c r="U1032" i="9"/>
  <c r="U1033" i="9"/>
  <c r="U1034" i="9"/>
  <c r="U1035" i="9"/>
  <c r="U1036" i="9"/>
  <c r="U1037" i="9"/>
  <c r="U1038" i="9"/>
  <c r="U1039" i="9"/>
  <c r="U1040" i="9"/>
  <c r="U1041" i="9"/>
  <c r="U1042" i="9"/>
  <c r="U1043" i="9"/>
  <c r="U1044" i="9"/>
  <c r="U1045" i="9"/>
  <c r="U1046" i="9"/>
  <c r="U1047" i="9"/>
  <c r="U1048" i="9"/>
  <c r="U1049" i="9"/>
  <c r="U1050" i="9"/>
  <c r="U1051" i="9"/>
  <c r="U1052" i="9"/>
  <c r="U1053" i="9"/>
  <c r="U1054" i="9"/>
  <c r="U1055" i="9"/>
  <c r="U1056" i="9"/>
  <c r="U1057" i="9"/>
  <c r="U1058" i="9"/>
  <c r="U1059" i="9"/>
  <c r="U1060" i="9"/>
  <c r="U1061" i="9"/>
  <c r="U1062" i="9"/>
  <c r="U1063" i="9"/>
  <c r="U1064" i="9"/>
  <c r="U1065" i="9"/>
  <c r="U1066" i="9"/>
  <c r="U1067" i="9"/>
  <c r="U1068" i="9"/>
  <c r="U1069" i="9"/>
  <c r="U1070" i="9"/>
  <c r="U1071" i="9"/>
  <c r="U1072" i="9"/>
  <c r="U2" i="9"/>
  <c r="N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5" i="9"/>
  <c r="O806" i="9"/>
  <c r="O807" i="9"/>
  <c r="O808" i="9"/>
  <c r="O809" i="9"/>
  <c r="O810" i="9"/>
  <c r="O811" i="9"/>
  <c r="O812" i="9"/>
  <c r="O813" i="9"/>
  <c r="O814" i="9"/>
  <c r="O815" i="9"/>
  <c r="O816" i="9"/>
  <c r="O817" i="9"/>
  <c r="O818" i="9"/>
  <c r="O819" i="9"/>
  <c r="O820" i="9"/>
  <c r="O821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3" i="9"/>
  <c r="O874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1" i="9"/>
  <c r="O902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976" i="9"/>
  <c r="O977" i="9"/>
  <c r="O978" i="9"/>
  <c r="O979" i="9"/>
  <c r="O980" i="9"/>
  <c r="O981" i="9"/>
  <c r="O982" i="9"/>
  <c r="O983" i="9"/>
  <c r="O984" i="9"/>
  <c r="O985" i="9"/>
  <c r="O986" i="9"/>
  <c r="O987" i="9"/>
  <c r="O988" i="9"/>
  <c r="O989" i="9"/>
  <c r="O990" i="9"/>
  <c r="O991" i="9"/>
  <c r="O992" i="9"/>
  <c r="O993" i="9"/>
  <c r="O994" i="9"/>
  <c r="O995" i="9"/>
  <c r="O996" i="9"/>
  <c r="O997" i="9"/>
  <c r="O998" i="9"/>
  <c r="O999" i="9"/>
  <c r="O1000" i="9"/>
  <c r="O1001" i="9"/>
  <c r="O1002" i="9"/>
  <c r="O1003" i="9"/>
  <c r="O1004" i="9"/>
  <c r="O1005" i="9"/>
  <c r="O1006" i="9"/>
  <c r="O1007" i="9"/>
  <c r="O1008" i="9"/>
  <c r="O1009" i="9"/>
  <c r="O1010" i="9"/>
  <c r="O1011" i="9"/>
  <c r="O1012" i="9"/>
  <c r="O1013" i="9"/>
  <c r="O1014" i="9"/>
  <c r="O1015" i="9"/>
  <c r="O1016" i="9"/>
  <c r="O1017" i="9"/>
  <c r="O1018" i="9"/>
  <c r="O1019" i="9"/>
  <c r="O1020" i="9"/>
  <c r="O1021" i="9"/>
  <c r="O1022" i="9"/>
  <c r="O1023" i="9"/>
  <c r="O1024" i="9"/>
  <c r="O1025" i="9"/>
  <c r="O1026" i="9"/>
  <c r="O1027" i="9"/>
  <c r="O1028" i="9"/>
  <c r="O1029" i="9"/>
  <c r="O1030" i="9"/>
  <c r="O1031" i="9"/>
  <c r="O1032" i="9"/>
  <c r="O1033" i="9"/>
  <c r="O1034" i="9"/>
  <c r="O1035" i="9"/>
  <c r="O1036" i="9"/>
  <c r="O1037" i="9"/>
  <c r="O1038" i="9"/>
  <c r="O1039" i="9"/>
  <c r="O1040" i="9"/>
  <c r="O1041" i="9"/>
  <c r="O1042" i="9"/>
  <c r="O1043" i="9"/>
  <c r="O1044" i="9"/>
  <c r="O1045" i="9"/>
  <c r="O1046" i="9"/>
  <c r="O1047" i="9"/>
  <c r="O1048" i="9"/>
  <c r="O1049" i="9"/>
  <c r="O1050" i="9"/>
  <c r="O1051" i="9"/>
  <c r="O1052" i="9"/>
  <c r="O1053" i="9"/>
  <c r="O1054" i="9"/>
  <c r="O1055" i="9"/>
  <c r="O1056" i="9"/>
  <c r="O1057" i="9"/>
  <c r="O1058" i="9"/>
  <c r="O1059" i="9"/>
  <c r="O1060" i="9"/>
  <c r="O1061" i="9"/>
  <c r="O1062" i="9"/>
  <c r="O1063" i="9"/>
  <c r="O1064" i="9"/>
  <c r="O1065" i="9"/>
  <c r="O1066" i="9"/>
  <c r="O1067" i="9"/>
  <c r="O1068" i="9"/>
  <c r="O1069" i="9"/>
  <c r="O1070" i="9"/>
  <c r="O1071" i="9"/>
  <c r="O1072" i="9"/>
  <c r="O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Q666" i="9"/>
  <c r="Q667" i="9"/>
  <c r="Q668" i="9"/>
  <c r="Q669" i="9"/>
  <c r="Q670" i="9"/>
  <c r="Q671" i="9"/>
  <c r="Q672" i="9"/>
  <c r="Q673" i="9"/>
  <c r="Q674" i="9"/>
  <c r="Q675" i="9"/>
  <c r="Q676" i="9"/>
  <c r="Q677" i="9"/>
  <c r="Q678" i="9"/>
  <c r="Q679" i="9"/>
  <c r="Q680" i="9"/>
  <c r="Q681" i="9"/>
  <c r="Q682" i="9"/>
  <c r="Q683" i="9"/>
  <c r="Q684" i="9"/>
  <c r="Q685" i="9"/>
  <c r="Q686" i="9"/>
  <c r="Q687" i="9"/>
  <c r="Q688" i="9"/>
  <c r="Q689" i="9"/>
  <c r="Q690" i="9"/>
  <c r="Q691" i="9"/>
  <c r="Q692" i="9"/>
  <c r="Q693" i="9"/>
  <c r="Q694" i="9"/>
  <c r="Q695" i="9"/>
  <c r="Q696" i="9"/>
  <c r="Q697" i="9"/>
  <c r="Q698" i="9"/>
  <c r="Q699" i="9"/>
  <c r="Q700" i="9"/>
  <c r="Q701" i="9"/>
  <c r="Q702" i="9"/>
  <c r="Q703" i="9"/>
  <c r="Q704" i="9"/>
  <c r="Q705" i="9"/>
  <c r="Q706" i="9"/>
  <c r="Q707" i="9"/>
  <c r="Q708" i="9"/>
  <c r="Q709" i="9"/>
  <c r="Q710" i="9"/>
  <c r="Q711" i="9"/>
  <c r="Q712" i="9"/>
  <c r="Q713" i="9"/>
  <c r="Q714" i="9"/>
  <c r="Q715" i="9"/>
  <c r="Q716" i="9"/>
  <c r="Q717" i="9"/>
  <c r="Q718" i="9"/>
  <c r="Q719" i="9"/>
  <c r="Q720" i="9"/>
  <c r="Q721" i="9"/>
  <c r="Q722" i="9"/>
  <c r="Q723" i="9"/>
  <c r="Q724" i="9"/>
  <c r="Q725" i="9"/>
  <c r="Q726" i="9"/>
  <c r="Q727" i="9"/>
  <c r="Q728" i="9"/>
  <c r="Q729" i="9"/>
  <c r="Q730" i="9"/>
  <c r="Q731" i="9"/>
  <c r="Q732" i="9"/>
  <c r="Q733" i="9"/>
  <c r="Q734" i="9"/>
  <c r="Q735" i="9"/>
  <c r="Q736" i="9"/>
  <c r="Q737" i="9"/>
  <c r="Q738" i="9"/>
  <c r="Q739" i="9"/>
  <c r="Q740" i="9"/>
  <c r="Q741" i="9"/>
  <c r="Q742" i="9"/>
  <c r="Q743" i="9"/>
  <c r="Q744" i="9"/>
  <c r="Q745" i="9"/>
  <c r="Q746" i="9"/>
  <c r="Q747" i="9"/>
  <c r="Q748" i="9"/>
  <c r="Q749" i="9"/>
  <c r="Q750" i="9"/>
  <c r="Q751" i="9"/>
  <c r="Q752" i="9"/>
  <c r="Q753" i="9"/>
  <c r="Q754" i="9"/>
  <c r="Q755" i="9"/>
  <c r="Q756" i="9"/>
  <c r="Q757" i="9"/>
  <c r="Q758" i="9"/>
  <c r="Q759" i="9"/>
  <c r="Q760" i="9"/>
  <c r="Q761" i="9"/>
  <c r="Q762" i="9"/>
  <c r="Q763" i="9"/>
  <c r="Q764" i="9"/>
  <c r="Q765" i="9"/>
  <c r="Q766" i="9"/>
  <c r="Q767" i="9"/>
  <c r="Q768" i="9"/>
  <c r="Q769" i="9"/>
  <c r="Q770" i="9"/>
  <c r="Q771" i="9"/>
  <c r="Q772" i="9"/>
  <c r="Q773" i="9"/>
  <c r="Q774" i="9"/>
  <c r="Q775" i="9"/>
  <c r="Q776" i="9"/>
  <c r="Q777" i="9"/>
  <c r="Q778" i="9"/>
  <c r="Q779" i="9"/>
  <c r="Q780" i="9"/>
  <c r="Q781" i="9"/>
  <c r="Q782" i="9"/>
  <c r="Q783" i="9"/>
  <c r="Q784" i="9"/>
  <c r="Q785" i="9"/>
  <c r="Q786" i="9"/>
  <c r="Q787" i="9"/>
  <c r="Q788" i="9"/>
  <c r="Q789" i="9"/>
  <c r="Q790" i="9"/>
  <c r="Q791" i="9"/>
  <c r="Q792" i="9"/>
  <c r="Q793" i="9"/>
  <c r="Q794" i="9"/>
  <c r="Q795" i="9"/>
  <c r="Q796" i="9"/>
  <c r="Q797" i="9"/>
  <c r="Q798" i="9"/>
  <c r="Q799" i="9"/>
  <c r="Q800" i="9"/>
  <c r="Q801" i="9"/>
  <c r="Q802" i="9"/>
  <c r="Q803" i="9"/>
  <c r="Q804" i="9"/>
  <c r="Q805" i="9"/>
  <c r="Q806" i="9"/>
  <c r="Q807" i="9"/>
  <c r="Q808" i="9"/>
  <c r="Q809" i="9"/>
  <c r="Q810" i="9"/>
  <c r="Q811" i="9"/>
  <c r="Q812" i="9"/>
  <c r="Q813" i="9"/>
  <c r="Q814" i="9"/>
  <c r="Q815" i="9"/>
  <c r="Q816" i="9"/>
  <c r="Q817" i="9"/>
  <c r="Q818" i="9"/>
  <c r="Q819" i="9"/>
  <c r="Q820" i="9"/>
  <c r="Q821" i="9"/>
  <c r="Q822" i="9"/>
  <c r="Q823" i="9"/>
  <c r="Q824" i="9"/>
  <c r="Q825" i="9"/>
  <c r="Q826" i="9"/>
  <c r="Q827" i="9"/>
  <c r="Q828" i="9"/>
  <c r="Q829" i="9"/>
  <c r="Q830" i="9"/>
  <c r="Q831" i="9"/>
  <c r="Q832" i="9"/>
  <c r="Q833" i="9"/>
  <c r="Q834" i="9"/>
  <c r="Q835" i="9"/>
  <c r="Q836" i="9"/>
  <c r="Q837" i="9"/>
  <c r="Q838" i="9"/>
  <c r="Q839" i="9"/>
  <c r="Q840" i="9"/>
  <c r="Q841" i="9"/>
  <c r="Q842" i="9"/>
  <c r="Q843" i="9"/>
  <c r="Q844" i="9"/>
  <c r="Q845" i="9"/>
  <c r="Q846" i="9"/>
  <c r="Q847" i="9"/>
  <c r="Q848" i="9"/>
  <c r="Q849" i="9"/>
  <c r="Q850" i="9"/>
  <c r="Q851" i="9"/>
  <c r="Q852" i="9"/>
  <c r="Q853" i="9"/>
  <c r="Q854" i="9"/>
  <c r="Q855" i="9"/>
  <c r="Q856" i="9"/>
  <c r="Q857" i="9"/>
  <c r="Q858" i="9"/>
  <c r="Q859" i="9"/>
  <c r="Q860" i="9"/>
  <c r="Q861" i="9"/>
  <c r="Q862" i="9"/>
  <c r="Q863" i="9"/>
  <c r="Q864" i="9"/>
  <c r="Q865" i="9"/>
  <c r="Q866" i="9"/>
  <c r="Q867" i="9"/>
  <c r="Q868" i="9"/>
  <c r="Q869" i="9"/>
  <c r="Q870" i="9"/>
  <c r="Q871" i="9"/>
  <c r="Q872" i="9"/>
  <c r="Q873" i="9"/>
  <c r="Q874" i="9"/>
  <c r="Q875" i="9"/>
  <c r="Q876" i="9"/>
  <c r="Q877" i="9"/>
  <c r="Q878" i="9"/>
  <c r="Q879" i="9"/>
  <c r="Q880" i="9"/>
  <c r="Q881" i="9"/>
  <c r="Q882" i="9"/>
  <c r="Q883" i="9"/>
  <c r="Q884" i="9"/>
  <c r="Q885" i="9"/>
  <c r="Q886" i="9"/>
  <c r="Q887" i="9"/>
  <c r="Q888" i="9"/>
  <c r="Q889" i="9"/>
  <c r="Q890" i="9"/>
  <c r="Q891" i="9"/>
  <c r="Q892" i="9"/>
  <c r="Q893" i="9"/>
  <c r="Q894" i="9"/>
  <c r="Q895" i="9"/>
  <c r="Q896" i="9"/>
  <c r="Q897" i="9"/>
  <c r="Q898" i="9"/>
  <c r="Q899" i="9"/>
  <c r="Q900" i="9"/>
  <c r="Q901" i="9"/>
  <c r="Q902" i="9"/>
  <c r="Q903" i="9"/>
  <c r="Q904" i="9"/>
  <c r="Q905" i="9"/>
  <c r="Q906" i="9"/>
  <c r="Q907" i="9"/>
  <c r="Q908" i="9"/>
  <c r="Q909" i="9"/>
  <c r="Q910" i="9"/>
  <c r="Q911" i="9"/>
  <c r="Q912" i="9"/>
  <c r="Q913" i="9"/>
  <c r="Q914" i="9"/>
  <c r="Q915" i="9"/>
  <c r="Q916" i="9"/>
  <c r="Q917" i="9"/>
  <c r="Q918" i="9"/>
  <c r="Q919" i="9"/>
  <c r="Q920" i="9"/>
  <c r="Q921" i="9"/>
  <c r="Q922" i="9"/>
  <c r="Q923" i="9"/>
  <c r="Q924" i="9"/>
  <c r="Q925" i="9"/>
  <c r="Q926" i="9"/>
  <c r="Q927" i="9"/>
  <c r="Q928" i="9"/>
  <c r="Q929" i="9"/>
  <c r="Q930" i="9"/>
  <c r="Q931" i="9"/>
  <c r="Q932" i="9"/>
  <c r="Q933" i="9"/>
  <c r="Q934" i="9"/>
  <c r="Q935" i="9"/>
  <c r="Q936" i="9"/>
  <c r="Q937" i="9"/>
  <c r="Q938" i="9"/>
  <c r="Q939" i="9"/>
  <c r="Q940" i="9"/>
  <c r="Q941" i="9"/>
  <c r="Q942" i="9"/>
  <c r="Q943" i="9"/>
  <c r="Q944" i="9"/>
  <c r="Q945" i="9"/>
  <c r="Q946" i="9"/>
  <c r="Q947" i="9"/>
  <c r="Q948" i="9"/>
  <c r="Q949" i="9"/>
  <c r="Q950" i="9"/>
  <c r="Q951" i="9"/>
  <c r="Q952" i="9"/>
  <c r="Q953" i="9"/>
  <c r="Q954" i="9"/>
  <c r="Q955" i="9"/>
  <c r="Q956" i="9"/>
  <c r="Q957" i="9"/>
  <c r="Q958" i="9"/>
  <c r="Q959" i="9"/>
  <c r="Q960" i="9"/>
  <c r="Q961" i="9"/>
  <c r="Q962" i="9"/>
  <c r="Q963" i="9"/>
  <c r="Q964" i="9"/>
  <c r="Q965" i="9"/>
  <c r="Q966" i="9"/>
  <c r="Q967" i="9"/>
  <c r="Q968" i="9"/>
  <c r="Q969" i="9"/>
  <c r="Q970" i="9"/>
  <c r="Q971" i="9"/>
  <c r="Q972" i="9"/>
  <c r="Q973" i="9"/>
  <c r="Q974" i="9"/>
  <c r="Q975" i="9"/>
  <c r="Q976" i="9"/>
  <c r="Q977" i="9"/>
  <c r="Q978" i="9"/>
  <c r="Q979" i="9"/>
  <c r="Q980" i="9"/>
  <c r="Q981" i="9"/>
  <c r="Q982" i="9"/>
  <c r="Q983" i="9"/>
  <c r="Q984" i="9"/>
  <c r="Q985" i="9"/>
  <c r="Q986" i="9"/>
  <c r="Q987" i="9"/>
  <c r="Q988" i="9"/>
  <c r="Q989" i="9"/>
  <c r="Q990" i="9"/>
  <c r="Q991" i="9"/>
  <c r="Q992" i="9"/>
  <c r="Q993" i="9"/>
  <c r="Q994" i="9"/>
  <c r="Q995" i="9"/>
  <c r="Q996" i="9"/>
  <c r="Q997" i="9"/>
  <c r="Q998" i="9"/>
  <c r="Q999" i="9"/>
  <c r="Q1000" i="9"/>
  <c r="Q1001" i="9"/>
  <c r="Q1002" i="9"/>
  <c r="Q1003" i="9"/>
  <c r="Q1004" i="9"/>
  <c r="Q1005" i="9"/>
  <c r="Q1006" i="9"/>
  <c r="Q1007" i="9"/>
  <c r="Q1008" i="9"/>
  <c r="Q1009" i="9"/>
  <c r="Q1010" i="9"/>
  <c r="Q1011" i="9"/>
  <c r="Q1012" i="9"/>
  <c r="Q1013" i="9"/>
  <c r="Q1014" i="9"/>
  <c r="Q1015" i="9"/>
  <c r="Q1016" i="9"/>
  <c r="Q1017" i="9"/>
  <c r="Q1018" i="9"/>
  <c r="Q1019" i="9"/>
  <c r="Q1020" i="9"/>
  <c r="Q1021" i="9"/>
  <c r="Q1022" i="9"/>
  <c r="Q1023" i="9"/>
  <c r="Q1024" i="9"/>
  <c r="Q1025" i="9"/>
  <c r="Q1026" i="9"/>
  <c r="Q1027" i="9"/>
  <c r="Q1028" i="9"/>
  <c r="Q1029" i="9"/>
  <c r="Q1030" i="9"/>
  <c r="Q1031" i="9"/>
  <c r="Q1032" i="9"/>
  <c r="Q1033" i="9"/>
  <c r="Q1034" i="9"/>
  <c r="Q1035" i="9"/>
  <c r="Q1036" i="9"/>
  <c r="Q1037" i="9"/>
  <c r="Q1038" i="9"/>
  <c r="Q1039" i="9"/>
  <c r="Q1040" i="9"/>
  <c r="Q1041" i="9"/>
  <c r="Q1042" i="9"/>
  <c r="Q1043" i="9"/>
  <c r="Q1044" i="9"/>
  <c r="Q1045" i="9"/>
  <c r="Q1046" i="9"/>
  <c r="Q1047" i="9"/>
  <c r="Q1048" i="9"/>
  <c r="Q1049" i="9"/>
  <c r="Q1050" i="9"/>
  <c r="Q1051" i="9"/>
  <c r="Q1052" i="9"/>
  <c r="Q1053" i="9"/>
  <c r="Q1054" i="9"/>
  <c r="Q1055" i="9"/>
  <c r="Q1056" i="9"/>
  <c r="Q1057" i="9"/>
  <c r="Q1058" i="9"/>
  <c r="Q1059" i="9"/>
  <c r="Q1060" i="9"/>
  <c r="Q1061" i="9"/>
  <c r="Q1062" i="9"/>
  <c r="Q1063" i="9"/>
  <c r="Q1064" i="9"/>
  <c r="Q1065" i="9"/>
  <c r="Q1066" i="9"/>
  <c r="Q1067" i="9"/>
  <c r="Q1068" i="9"/>
  <c r="Q1069" i="9"/>
  <c r="Q1070" i="9"/>
  <c r="Q1071" i="9"/>
  <c r="Q107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/>
  <c r="T25" i="9" a="1"/>
  <c r="T25" i="9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/>
  <c r="T34" i="9" a="1"/>
  <c r="T34" i="9" s="1"/>
  <c r="T35" i="9" a="1"/>
  <c r="T35" i="9"/>
  <c r="T36" i="9" a="1"/>
  <c r="T36" i="9" s="1"/>
  <c r="T37" i="9" a="1"/>
  <c r="T37" i="9" s="1"/>
  <c r="T38" i="9" a="1"/>
  <c r="T38" i="9" s="1"/>
  <c r="T39" i="9" a="1"/>
  <c r="T39" i="9" s="1"/>
  <c r="T40" i="9" a="1"/>
  <c r="T40" i="9"/>
  <c r="T41" i="9" a="1"/>
  <c r="T41" i="9" s="1"/>
  <c r="T42" i="9" a="1"/>
  <c r="T42" i="9"/>
  <c r="T43" i="9" a="1"/>
  <c r="T43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/>
  <c r="T51" i="9" a="1"/>
  <c r="T51" i="9" s="1"/>
  <c r="T52" i="9" a="1"/>
  <c r="T52" i="9" s="1"/>
  <c r="T53" i="9" a="1"/>
  <c r="T53" i="9" s="1"/>
  <c r="T54" i="9" a="1"/>
  <c r="T54" i="9" s="1"/>
  <c r="T55" i="9" a="1"/>
  <c r="T55" i="9" s="1"/>
  <c r="T56" i="9" a="1"/>
  <c r="T56" i="9" s="1"/>
  <c r="T57" i="9" a="1"/>
  <c r="T57" i="9" s="1"/>
  <c r="T58" i="9" a="1"/>
  <c r="T58" i="9" s="1"/>
  <c r="T59" i="9" a="1"/>
  <c r="T59" i="9" s="1"/>
  <c r="T60" i="9" a="1"/>
  <c r="T60" i="9" s="1"/>
  <c r="T61" i="9" a="1"/>
  <c r="T61" i="9" s="1"/>
  <c r="T62" i="9" a="1"/>
  <c r="T62" i="9" s="1"/>
  <c r="T63" i="9" a="1"/>
  <c r="T63" i="9" s="1"/>
  <c r="T64" i="9" a="1"/>
  <c r="T64" i="9" s="1"/>
  <c r="T65" i="9" a="1"/>
  <c r="T65" i="9"/>
  <c r="T66" i="9" a="1"/>
  <c r="T66" i="9"/>
  <c r="T67" i="9" a="1"/>
  <c r="T67" i="9" s="1"/>
  <c r="T68" i="9" a="1"/>
  <c r="T68" i="9" s="1"/>
  <c r="T69" i="9" a="1"/>
  <c r="T69" i="9" s="1"/>
  <c r="T70" i="9" a="1"/>
  <c r="T70" i="9" s="1"/>
  <c r="T71" i="9" a="1"/>
  <c r="T71" i="9" s="1"/>
  <c r="T72" i="9" a="1"/>
  <c r="T72" i="9"/>
  <c r="T73" i="9" a="1"/>
  <c r="T73" i="9" s="1"/>
  <c r="T74" i="9" a="1"/>
  <c r="T74" i="9" s="1"/>
  <c r="T75" i="9" a="1"/>
  <c r="T75" i="9" s="1"/>
  <c r="T76" i="9" a="1"/>
  <c r="T76" i="9" s="1"/>
  <c r="T77" i="9" a="1"/>
  <c r="T77" i="9" s="1"/>
  <c r="T78" i="9" a="1"/>
  <c r="T78" i="9" s="1"/>
  <c r="T79" i="9" a="1"/>
  <c r="T79" i="9" s="1"/>
  <c r="T80" i="9" a="1"/>
  <c r="T80" i="9" s="1"/>
  <c r="T81" i="9" a="1"/>
  <c r="T81" i="9" s="1"/>
  <c r="T82" i="9" a="1"/>
  <c r="T82" i="9" s="1"/>
  <c r="T83" i="9" a="1"/>
  <c r="T83" i="9" s="1"/>
  <c r="T84" i="9" a="1"/>
  <c r="T84" i="9" s="1"/>
  <c r="T85" i="9" a="1"/>
  <c r="T85" i="9" s="1"/>
  <c r="T86" i="9" a="1"/>
  <c r="T86" i="9" s="1"/>
  <c r="T87" i="9" a="1"/>
  <c r="T87" i="9" s="1"/>
  <c r="T88" i="9" a="1"/>
  <c r="T88" i="9"/>
  <c r="T89" i="9" a="1"/>
  <c r="T89" i="9" s="1"/>
  <c r="T90" i="9" a="1"/>
  <c r="T90" i="9" s="1"/>
  <c r="T91" i="9" a="1"/>
  <c r="T91" i="9" s="1"/>
  <c r="T92" i="9" a="1"/>
  <c r="T92" i="9" s="1"/>
  <c r="T93" i="9" a="1"/>
  <c r="T93" i="9" s="1"/>
  <c r="T94" i="9" a="1"/>
  <c r="T94" i="9" s="1"/>
  <c r="T95" i="9" a="1"/>
  <c r="T95" i="9" s="1"/>
  <c r="T96" i="9" a="1"/>
  <c r="T96" i="9" s="1"/>
  <c r="T97" i="9" a="1"/>
  <c r="T97" i="9"/>
  <c r="T98" i="9" a="1"/>
  <c r="T98" i="9" s="1"/>
  <c r="T99" i="9" a="1"/>
  <c r="T99" i="9" s="1"/>
  <c r="T100" i="9" a="1"/>
  <c r="T100" i="9" s="1"/>
  <c r="T101" i="9" a="1"/>
  <c r="T101" i="9" s="1"/>
  <c r="T102" i="9" a="1"/>
  <c r="T102" i="9" s="1"/>
  <c r="T103" i="9" a="1"/>
  <c r="T103" i="9" s="1"/>
  <c r="T104" i="9" a="1"/>
  <c r="T104" i="9" s="1"/>
  <c r="T105" i="9" a="1"/>
  <c r="T105" i="9" s="1"/>
  <c r="T106" i="9" a="1"/>
  <c r="T106" i="9" s="1"/>
  <c r="T107" i="9" a="1"/>
  <c r="T107" i="9" s="1"/>
  <c r="T108" i="9" a="1"/>
  <c r="T108" i="9" s="1"/>
  <c r="T109" i="9" a="1"/>
  <c r="T109" i="9" s="1"/>
  <c r="T110" i="9" a="1"/>
  <c r="T110" i="9" s="1"/>
  <c r="T111" i="9" a="1"/>
  <c r="T111" i="9" s="1"/>
  <c r="T112" i="9" a="1"/>
  <c r="T112" i="9" s="1"/>
  <c r="T113" i="9" a="1"/>
  <c r="T113" i="9" s="1"/>
  <c r="T114" i="9" a="1"/>
  <c r="T114" i="9"/>
  <c r="T115" i="9" a="1"/>
  <c r="T115" i="9"/>
  <c r="T116" i="9" a="1"/>
  <c r="T116" i="9" s="1"/>
  <c r="T117" i="9" a="1"/>
  <c r="T117" i="9" s="1"/>
  <c r="T118" i="9" a="1"/>
  <c r="T118" i="9" s="1"/>
  <c r="T119" i="9" a="1"/>
  <c r="T119" i="9"/>
  <c r="T120" i="9" a="1"/>
  <c r="T120" i="9" s="1"/>
  <c r="T121" i="9" a="1"/>
  <c r="T121" i="9" s="1"/>
  <c r="T122" i="9" a="1"/>
  <c r="T122" i="9" s="1"/>
  <c r="T123" i="9" a="1"/>
  <c r="T123" i="9" s="1"/>
  <c r="T124" i="9" a="1"/>
  <c r="T124" i="9" s="1"/>
  <c r="T125" i="9" a="1"/>
  <c r="T125" i="9" s="1"/>
  <c r="T126" i="9" a="1"/>
  <c r="T126" i="9" s="1"/>
  <c r="T127" i="9" a="1"/>
  <c r="T127" i="9"/>
  <c r="T128" i="9" a="1"/>
  <c r="T128" i="9" s="1"/>
  <c r="T129" i="9" a="1"/>
  <c r="T129" i="9" s="1"/>
  <c r="T130" i="9" a="1"/>
  <c r="T130" i="9" s="1"/>
  <c r="T131" i="9" a="1"/>
  <c r="T131" i="9" s="1"/>
  <c r="T132" i="9" a="1"/>
  <c r="T132" i="9" s="1"/>
  <c r="T133" i="9" a="1"/>
  <c r="T133" i="9" s="1"/>
  <c r="T134" i="9" a="1"/>
  <c r="T134" i="9" s="1"/>
  <c r="T135" i="9" a="1"/>
  <c r="T135" i="9"/>
  <c r="T136" i="9" a="1"/>
  <c r="T136" i="9" s="1"/>
  <c r="T137" i="9" a="1"/>
  <c r="T137" i="9"/>
  <c r="T138" i="9" a="1"/>
  <c r="T138" i="9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 s="1"/>
  <c r="T146" i="9" a="1"/>
  <c r="T146" i="9"/>
  <c r="T147" i="9" a="1"/>
  <c r="T147" i="9" s="1"/>
  <c r="T148" i="9" a="1"/>
  <c r="T148" i="9" s="1"/>
  <c r="T149" i="9" a="1"/>
  <c r="T149" i="9" s="1"/>
  <c r="T150" i="9" a="1"/>
  <c r="T150" i="9" s="1"/>
  <c r="T151" i="9" a="1"/>
  <c r="T151" i="9"/>
  <c r="T152" i="9" a="1"/>
  <c r="T152" i="9" s="1"/>
  <c r="T153" i="9" a="1"/>
  <c r="T153" i="9"/>
  <c r="T154" i="9" a="1"/>
  <c r="T154" i="9" s="1"/>
  <c r="T155" i="9" a="1"/>
  <c r="T155" i="9" s="1"/>
  <c r="T156" i="9" a="1"/>
  <c r="T156" i="9" s="1"/>
  <c r="T157" i="9" a="1"/>
  <c r="T157" i="9" s="1"/>
  <c r="T158" i="9" a="1"/>
  <c r="T158" i="9" s="1"/>
  <c r="T159" i="9" a="1"/>
  <c r="T159" i="9" s="1"/>
  <c r="T160" i="9" a="1"/>
  <c r="T160" i="9" s="1"/>
  <c r="T161" i="9" a="1"/>
  <c r="T161" i="9"/>
  <c r="T162" i="9" a="1"/>
  <c r="T162" i="9" s="1"/>
  <c r="T163" i="9" a="1"/>
  <c r="T163" i="9" s="1"/>
  <c r="T164" i="9" a="1"/>
  <c r="T164" i="9" s="1"/>
  <c r="T165" i="9" a="1"/>
  <c r="T165" i="9" s="1"/>
  <c r="T166" i="9" a="1"/>
  <c r="T166" i="9" s="1"/>
  <c r="T167" i="9" a="1"/>
  <c r="T167" i="9"/>
  <c r="T168" i="9" a="1"/>
  <c r="T168" i="9" s="1"/>
  <c r="T169" i="9" a="1"/>
  <c r="T169" i="9" s="1"/>
  <c r="T170" i="9" a="1"/>
  <c r="T170" i="9" s="1"/>
  <c r="T171" i="9" a="1"/>
  <c r="T171" i="9" s="1"/>
  <c r="T172" i="9" a="1"/>
  <c r="T172" i="9" s="1"/>
  <c r="T173" i="9" a="1"/>
  <c r="T173" i="9" s="1"/>
  <c r="T174" i="9" a="1"/>
  <c r="T174" i="9" s="1"/>
  <c r="T175" i="9" a="1"/>
  <c r="T175" i="9"/>
  <c r="T176" i="9" a="1"/>
  <c r="T176" i="9"/>
  <c r="T177" i="9" a="1"/>
  <c r="T177" i="9"/>
  <c r="T178" i="9" a="1"/>
  <c r="T178" i="9" s="1"/>
  <c r="T179" i="9" a="1"/>
  <c r="T179" i="9" s="1"/>
  <c r="T180" i="9" a="1"/>
  <c r="T180" i="9" s="1"/>
  <c r="T181" i="9" a="1"/>
  <c r="T181" i="9" s="1"/>
  <c r="T182" i="9" a="1"/>
  <c r="T182" i="9" s="1"/>
  <c r="T183" i="9" a="1"/>
  <c r="T183" i="9" s="1"/>
  <c r="T184" i="9" a="1"/>
  <c r="T184" i="9" s="1"/>
  <c r="T185" i="9" a="1"/>
  <c r="T185" i="9" s="1"/>
  <c r="T186" i="9" a="1"/>
  <c r="T186" i="9" s="1"/>
  <c r="T187" i="9" a="1"/>
  <c r="T187" i="9" s="1"/>
  <c r="T188" i="9" a="1"/>
  <c r="T188" i="9" s="1"/>
  <c r="T189" i="9" a="1"/>
  <c r="T189" i="9" s="1"/>
  <c r="T190" i="9" a="1"/>
  <c r="T190" i="9" s="1"/>
  <c r="T191" i="9" a="1"/>
  <c r="T191" i="9" s="1"/>
  <c r="T192" i="9" a="1"/>
  <c r="T192" i="9" s="1"/>
  <c r="T193" i="9" a="1"/>
  <c r="T193" i="9"/>
  <c r="T194" i="9" a="1"/>
  <c r="T194" i="9" s="1"/>
  <c r="T195" i="9" a="1"/>
  <c r="T195" i="9" s="1"/>
  <c r="T196" i="9" a="1"/>
  <c r="T196" i="9" s="1"/>
  <c r="T197" i="9" a="1"/>
  <c r="T197" i="9" s="1"/>
  <c r="T198" i="9" a="1"/>
  <c r="T198" i="9" s="1"/>
  <c r="T199" i="9" a="1"/>
  <c r="T199" i="9" s="1"/>
  <c r="T200" i="9" a="1"/>
  <c r="T200" i="9" s="1"/>
  <c r="T201" i="9" a="1"/>
  <c r="T201" i="9" s="1"/>
  <c r="T202" i="9" a="1"/>
  <c r="T202" i="9" s="1"/>
  <c r="T203" i="9" a="1"/>
  <c r="T203" i="9" s="1"/>
  <c r="T204" i="9" a="1"/>
  <c r="T204" i="9" s="1"/>
  <c r="T205" i="9" a="1"/>
  <c r="T205" i="9" s="1"/>
  <c r="T206" i="9" a="1"/>
  <c r="T206" i="9" s="1"/>
  <c r="T207" i="9" a="1"/>
  <c r="T207" i="9" s="1"/>
  <c r="T208" i="9" a="1"/>
  <c r="T208" i="9" s="1"/>
  <c r="T209" i="9" a="1"/>
  <c r="T209" i="9" s="1"/>
  <c r="T210" i="9" a="1"/>
  <c r="T210" i="9"/>
  <c r="T211" i="9" a="1"/>
  <c r="T211" i="9" s="1"/>
  <c r="T212" i="9" a="1"/>
  <c r="T212" i="9" s="1"/>
  <c r="T213" i="9" a="1"/>
  <c r="T213" i="9" s="1"/>
  <c r="T214" i="9" a="1"/>
  <c r="T214" i="9" s="1"/>
  <c r="T215" i="9" a="1"/>
  <c r="T215" i="9" s="1"/>
  <c r="T216" i="9" a="1"/>
  <c r="T216" i="9" s="1"/>
  <c r="T217" i="9" a="1"/>
  <c r="T217" i="9" s="1"/>
  <c r="T218" i="9" a="1"/>
  <c r="T218" i="9" s="1"/>
  <c r="T219" i="9" a="1"/>
  <c r="T219" i="9" s="1"/>
  <c r="T220" i="9" a="1"/>
  <c r="T220" i="9" s="1"/>
  <c r="T221" i="9" a="1"/>
  <c r="T221" i="9" s="1"/>
  <c r="T222" i="9" a="1"/>
  <c r="T222" i="9" s="1"/>
  <c r="T223" i="9" a="1"/>
  <c r="T223" i="9" s="1"/>
  <c r="T224" i="9" a="1"/>
  <c r="T224" i="9"/>
  <c r="T225" i="9" a="1"/>
  <c r="T225" i="9" s="1"/>
  <c r="T226" i="9" a="1"/>
  <c r="T226" i="9" s="1"/>
  <c r="T227" i="9" a="1"/>
  <c r="T227" i="9" s="1"/>
  <c r="T228" i="9" a="1"/>
  <c r="T228" i="9" s="1"/>
  <c r="T229" i="9" a="1"/>
  <c r="T229" i="9" s="1"/>
  <c r="T230" i="9" a="1"/>
  <c r="T230" i="9" s="1"/>
  <c r="T231" i="9" a="1"/>
  <c r="T231" i="9" s="1"/>
  <c r="T232" i="9" a="1"/>
  <c r="T232" i="9"/>
  <c r="T233" i="9" a="1"/>
  <c r="T233" i="9" s="1"/>
  <c r="T234" i="9" a="1"/>
  <c r="T234" i="9" s="1"/>
  <c r="T235" i="9" a="1"/>
  <c r="T235" i="9" s="1"/>
  <c r="T236" i="9" a="1"/>
  <c r="T236" i="9" s="1"/>
  <c r="T237" i="9" a="1"/>
  <c r="T237" i="9" s="1"/>
  <c r="T238" i="9" a="1"/>
  <c r="T238" i="9" s="1"/>
  <c r="T239" i="9" a="1"/>
  <c r="T239" i="9" s="1"/>
  <c r="T240" i="9" a="1"/>
  <c r="T240" i="9" s="1"/>
  <c r="T241" i="9" a="1"/>
  <c r="T241" i="9" s="1"/>
  <c r="T242" i="9" a="1"/>
  <c r="T242" i="9" s="1"/>
  <c r="T243" i="9" a="1"/>
  <c r="T243" i="9" s="1"/>
  <c r="T244" i="9" a="1"/>
  <c r="T244" i="9" s="1"/>
  <c r="T245" i="9" a="1"/>
  <c r="T245" i="9" s="1"/>
  <c r="T246" i="9" a="1"/>
  <c r="T246" i="9" s="1"/>
  <c r="T247" i="9" a="1"/>
  <c r="T247" i="9"/>
  <c r="T248" i="9" a="1"/>
  <c r="T248" i="9" s="1"/>
  <c r="T249" i="9" a="1"/>
  <c r="T249" i="9" s="1"/>
  <c r="T250" i="9" a="1"/>
  <c r="T250" i="9" s="1"/>
  <c r="T251" i="9" a="1"/>
  <c r="T251" i="9" s="1"/>
  <c r="T252" i="9" a="1"/>
  <c r="T252" i="9" s="1"/>
  <c r="T253" i="9" a="1"/>
  <c r="T253" i="9" s="1"/>
  <c r="T254" i="9" a="1"/>
  <c r="T254" i="9" s="1"/>
  <c r="T255" i="9" a="1"/>
  <c r="T255" i="9" s="1"/>
  <c r="T256" i="9" a="1"/>
  <c r="T256" i="9" s="1"/>
  <c r="T257" i="9" a="1"/>
  <c r="T257" i="9" s="1"/>
  <c r="T258" i="9" a="1"/>
  <c r="T258" i="9" s="1"/>
  <c r="T259" i="9" a="1"/>
  <c r="T259" i="9" s="1"/>
  <c r="T260" i="9" a="1"/>
  <c r="T260" i="9" s="1"/>
  <c r="T261" i="9" a="1"/>
  <c r="T261" i="9" s="1"/>
  <c r="T262" i="9" a="1"/>
  <c r="T262" i="9" s="1"/>
  <c r="T263" i="9" a="1"/>
  <c r="T263" i="9" s="1"/>
  <c r="T264" i="9" a="1"/>
  <c r="T264" i="9" s="1"/>
  <c r="T265" i="9" a="1"/>
  <c r="T265" i="9" s="1"/>
  <c r="T266" i="9" a="1"/>
  <c r="T266" i="9" s="1"/>
  <c r="T267" i="9" a="1"/>
  <c r="T267" i="9" s="1"/>
  <c r="T268" i="9" a="1"/>
  <c r="T268" i="9" s="1"/>
  <c r="T269" i="9" a="1"/>
  <c r="T269" i="9" s="1"/>
  <c r="T270" i="9" a="1"/>
  <c r="T270" i="9" s="1"/>
  <c r="T271" i="9" a="1"/>
  <c r="T271" i="9" s="1"/>
  <c r="T272" i="9" a="1"/>
  <c r="T272" i="9" s="1"/>
  <c r="T273" i="9" a="1"/>
  <c r="T273" i="9" s="1"/>
  <c r="T274" i="9" a="1"/>
  <c r="T274" i="9" s="1"/>
  <c r="T275" i="9" a="1"/>
  <c r="T275" i="9" s="1"/>
  <c r="T276" i="9" a="1"/>
  <c r="T276" i="9" s="1"/>
  <c r="T277" i="9" a="1"/>
  <c r="T277" i="9" s="1"/>
  <c r="T278" i="9" a="1"/>
  <c r="T278" i="9" s="1"/>
  <c r="T279" i="9" a="1"/>
  <c r="T279" i="9"/>
  <c r="T280" i="9" a="1"/>
  <c r="T280" i="9" s="1"/>
  <c r="T281" i="9" a="1"/>
  <c r="T281" i="9" s="1"/>
  <c r="T282" i="9" a="1"/>
  <c r="T282" i="9" s="1"/>
  <c r="T283" i="9" a="1"/>
  <c r="T283" i="9" s="1"/>
  <c r="T284" i="9" a="1"/>
  <c r="T284" i="9" s="1"/>
  <c r="T285" i="9" a="1"/>
  <c r="T285" i="9" s="1"/>
  <c r="T286" i="9" a="1"/>
  <c r="T286" i="9" s="1"/>
  <c r="T287" i="9" a="1"/>
  <c r="T287" i="9"/>
  <c r="T288" i="9" a="1"/>
  <c r="T288" i="9" s="1"/>
  <c r="T289" i="9" a="1"/>
  <c r="T289" i="9"/>
  <c r="T290" i="9" a="1"/>
  <c r="T290" i="9" s="1"/>
  <c r="T291" i="9" a="1"/>
  <c r="T291" i="9" s="1"/>
  <c r="T292" i="9" a="1"/>
  <c r="T292" i="9" s="1"/>
  <c r="T293" i="9" a="1"/>
  <c r="T293" i="9" s="1"/>
  <c r="T294" i="9" a="1"/>
  <c r="T294" i="9" s="1"/>
  <c r="T295" i="9" a="1"/>
  <c r="T295" i="9" s="1"/>
  <c r="T296" i="9" a="1"/>
  <c r="T296" i="9" s="1"/>
  <c r="T297" i="9" a="1"/>
  <c r="T297" i="9" s="1"/>
  <c r="T298" i="9" a="1"/>
  <c r="T298" i="9" s="1"/>
  <c r="T299" i="9" a="1"/>
  <c r="T299" i="9"/>
  <c r="T300" i="9" a="1"/>
  <c r="T300" i="9" s="1"/>
  <c r="T301" i="9" a="1"/>
  <c r="T301" i="9" s="1"/>
  <c r="T302" i="9" a="1"/>
  <c r="T302" i="9" s="1"/>
  <c r="T303" i="9" a="1"/>
  <c r="T303" i="9"/>
  <c r="T304" i="9" a="1"/>
  <c r="T304" i="9" s="1"/>
  <c r="T305" i="9" a="1"/>
  <c r="T305" i="9"/>
  <c r="T306" i="9" a="1"/>
  <c r="T306" i="9" s="1"/>
  <c r="T307" i="9" a="1"/>
  <c r="T307" i="9" s="1"/>
  <c r="T308" i="9" a="1"/>
  <c r="T308" i="9" s="1"/>
  <c r="T309" i="9" a="1"/>
  <c r="T309" i="9" s="1"/>
  <c r="T310" i="9" a="1"/>
  <c r="T310" i="9" s="1"/>
  <c r="T311" i="9" a="1"/>
  <c r="T311" i="9" s="1"/>
  <c r="T312" i="9" a="1"/>
  <c r="T312" i="9" s="1"/>
  <c r="T313" i="9" a="1"/>
  <c r="T313" i="9" s="1"/>
  <c r="T314" i="9" a="1"/>
  <c r="T314" i="9" s="1"/>
  <c r="T315" i="9" a="1"/>
  <c r="T315" i="9" s="1"/>
  <c r="T316" i="9" a="1"/>
  <c r="T316" i="9" s="1"/>
  <c r="T317" i="9" a="1"/>
  <c r="T317" i="9" s="1"/>
  <c r="T318" i="9" a="1"/>
  <c r="T318" i="9" s="1"/>
  <c r="T319" i="9" a="1"/>
  <c r="T319" i="9" s="1"/>
  <c r="T320" i="9" a="1"/>
  <c r="T320" i="9" s="1"/>
  <c r="T321" i="9" a="1"/>
  <c r="T321" i="9" s="1"/>
  <c r="T322" i="9" a="1"/>
  <c r="T322" i="9"/>
  <c r="T323" i="9" a="1"/>
  <c r="T323" i="9" s="1"/>
  <c r="T324" i="9" a="1"/>
  <c r="T324" i="9" s="1"/>
  <c r="T325" i="9" a="1"/>
  <c r="T325" i="9" s="1"/>
  <c r="T326" i="9" a="1"/>
  <c r="T326" i="9" s="1"/>
  <c r="T327" i="9" a="1"/>
  <c r="T327" i="9" s="1"/>
  <c r="T328" i="9" a="1"/>
  <c r="T328" i="9" s="1"/>
  <c r="T329" i="9" a="1"/>
  <c r="T329" i="9" s="1"/>
  <c r="T330" i="9" a="1"/>
  <c r="T330" i="9" s="1"/>
  <c r="T331" i="9" a="1"/>
  <c r="T331" i="9" s="1"/>
  <c r="T332" i="9" a="1"/>
  <c r="T332" i="9" s="1"/>
  <c r="T333" i="9" a="1"/>
  <c r="T333" i="9" s="1"/>
  <c r="T334" i="9" a="1"/>
  <c r="T334" i="9" s="1"/>
  <c r="T335" i="9" a="1"/>
  <c r="T335" i="9"/>
  <c r="T336" i="9" a="1"/>
  <c r="T336" i="9" s="1"/>
  <c r="T337" i="9" a="1"/>
  <c r="T337" i="9" s="1"/>
  <c r="T338" i="9" a="1"/>
  <c r="T338" i="9" s="1"/>
  <c r="T339" i="9" a="1"/>
  <c r="T339" i="9" s="1"/>
  <c r="T340" i="9" a="1"/>
  <c r="T340" i="9" s="1"/>
  <c r="T341" i="9" a="1"/>
  <c r="T341" i="9" s="1"/>
  <c r="T342" i="9" a="1"/>
  <c r="T342" i="9" s="1"/>
  <c r="T343" i="9" a="1"/>
  <c r="T343" i="9" s="1"/>
  <c r="T344" i="9" a="1"/>
  <c r="T344" i="9" s="1"/>
  <c r="T345" i="9" a="1"/>
  <c r="T345" i="9" s="1"/>
  <c r="T346" i="9" a="1"/>
  <c r="T346" i="9" s="1"/>
  <c r="T347" i="9" a="1"/>
  <c r="T347" i="9" s="1"/>
  <c r="T348" i="9" a="1"/>
  <c r="T348" i="9" s="1"/>
  <c r="T349" i="9" a="1"/>
  <c r="T349" i="9" s="1"/>
  <c r="T350" i="9" a="1"/>
  <c r="T350" i="9" s="1"/>
  <c r="T351" i="9" a="1"/>
  <c r="T351" i="9" s="1"/>
  <c r="T352" i="9" a="1"/>
  <c r="T352" i="9" s="1"/>
  <c r="T353" i="9" a="1"/>
  <c r="T353" i="9" s="1"/>
  <c r="T354" i="9" a="1"/>
  <c r="T354" i="9"/>
  <c r="T355" i="9" a="1"/>
  <c r="T355" i="9"/>
  <c r="T356" i="9" a="1"/>
  <c r="T356" i="9" s="1"/>
  <c r="T357" i="9" a="1"/>
  <c r="T357" i="9" s="1"/>
  <c r="T358" i="9" a="1"/>
  <c r="T358" i="9" s="1"/>
  <c r="T359" i="9" a="1"/>
  <c r="T359" i="9" s="1"/>
  <c r="T360" i="9" a="1"/>
  <c r="T360" i="9" s="1"/>
  <c r="T361" i="9" a="1"/>
  <c r="T361" i="9" s="1"/>
  <c r="T362" i="9" a="1"/>
  <c r="T362" i="9" s="1"/>
  <c r="T363" i="9" a="1"/>
  <c r="T363" i="9" s="1"/>
  <c r="T364" i="9" a="1"/>
  <c r="T364" i="9" s="1"/>
  <c r="T365" i="9" a="1"/>
  <c r="T365" i="9" s="1"/>
  <c r="T366" i="9" a="1"/>
  <c r="T366" i="9" s="1"/>
  <c r="T367" i="9" a="1"/>
  <c r="T367" i="9" s="1"/>
  <c r="T368" i="9" a="1"/>
  <c r="T368" i="9" s="1"/>
  <c r="T369" i="9" a="1"/>
  <c r="T369" i="9" s="1"/>
  <c r="T370" i="9" a="1"/>
  <c r="T370" i="9" s="1"/>
  <c r="T371" i="9" a="1"/>
  <c r="T371" i="9" s="1"/>
  <c r="T372" i="9" a="1"/>
  <c r="T372" i="9" s="1"/>
  <c r="T373" i="9" a="1"/>
  <c r="T373" i="9" s="1"/>
  <c r="T374" i="9" a="1"/>
  <c r="T374" i="9" s="1"/>
  <c r="T375" i="9" a="1"/>
  <c r="T375" i="9" s="1"/>
  <c r="T376" i="9" a="1"/>
  <c r="T376" i="9"/>
  <c r="T377" i="9" a="1"/>
  <c r="T377" i="9"/>
  <c r="T378" i="9" a="1"/>
  <c r="T378" i="9" s="1"/>
  <c r="T379" i="9" a="1"/>
  <c r="T379" i="9"/>
  <c r="T380" i="9" a="1"/>
  <c r="T380" i="9" s="1"/>
  <c r="T381" i="9" a="1"/>
  <c r="T381" i="9" s="1"/>
  <c r="T382" i="9" a="1"/>
  <c r="T382" i="9" s="1"/>
  <c r="T383" i="9" a="1"/>
  <c r="T383" i="9" s="1"/>
  <c r="T384" i="9" a="1"/>
  <c r="T384" i="9" s="1"/>
  <c r="T385" i="9" a="1"/>
  <c r="T385" i="9" s="1"/>
  <c r="T386" i="9" a="1"/>
  <c r="T386" i="9" s="1"/>
  <c r="T387" i="9" a="1"/>
  <c r="T387" i="9"/>
  <c r="T388" i="9" a="1"/>
  <c r="T388" i="9" s="1"/>
  <c r="T389" i="9" a="1"/>
  <c r="T389" i="9" s="1"/>
  <c r="T390" i="9" a="1"/>
  <c r="T390" i="9" s="1"/>
  <c r="T391" i="9" a="1"/>
  <c r="T391" i="9" s="1"/>
  <c r="T392" i="9" a="1"/>
  <c r="T392" i="9" s="1"/>
  <c r="T393" i="9" a="1"/>
  <c r="T393" i="9" s="1"/>
  <c r="T394" i="9" a="1"/>
  <c r="T394" i="9" s="1"/>
  <c r="T395" i="9" a="1"/>
  <c r="T395" i="9" s="1"/>
  <c r="T396" i="9" a="1"/>
  <c r="T396" i="9" s="1"/>
  <c r="T397" i="9" a="1"/>
  <c r="T397" i="9" s="1"/>
  <c r="T398" i="9" a="1"/>
  <c r="T398" i="9" s="1"/>
  <c r="T399" i="9" a="1"/>
  <c r="T399" i="9" s="1"/>
  <c r="T400" i="9" a="1"/>
  <c r="T400" i="9" s="1"/>
  <c r="T401" i="9" a="1"/>
  <c r="T401" i="9"/>
  <c r="T402" i="9" a="1"/>
  <c r="T402" i="9"/>
  <c r="T403" i="9" a="1"/>
  <c r="T403" i="9" s="1"/>
  <c r="T404" i="9" a="1"/>
  <c r="T404" i="9" s="1"/>
  <c r="T405" i="9" a="1"/>
  <c r="T405" i="9" s="1"/>
  <c r="T406" i="9" a="1"/>
  <c r="T406" i="9" s="1"/>
  <c r="T407" i="9" a="1"/>
  <c r="T407" i="9" s="1"/>
  <c r="T408" i="9" a="1"/>
  <c r="T408" i="9" s="1"/>
  <c r="T409" i="9" a="1"/>
  <c r="T409" i="9" s="1"/>
  <c r="T410" i="9" a="1"/>
  <c r="T410" i="9" s="1"/>
  <c r="T411" i="9" a="1"/>
  <c r="T411" i="9" s="1"/>
  <c r="T412" i="9" a="1"/>
  <c r="T412" i="9" s="1"/>
  <c r="T413" i="9" a="1"/>
  <c r="T413" i="9" s="1"/>
  <c r="T414" i="9" a="1"/>
  <c r="T414" i="9" s="1"/>
  <c r="T415" i="9" a="1"/>
  <c r="T415" i="9" s="1"/>
  <c r="T416" i="9" a="1"/>
  <c r="T416" i="9"/>
  <c r="T417" i="9" a="1"/>
  <c r="T417" i="9" s="1"/>
  <c r="T418" i="9" a="1"/>
  <c r="T418" i="9" s="1"/>
  <c r="T419" i="9" a="1"/>
  <c r="T419" i="9" s="1"/>
  <c r="T420" i="9" a="1"/>
  <c r="T420" i="9" s="1"/>
  <c r="T421" i="9" a="1"/>
  <c r="T421" i="9" s="1"/>
  <c r="T422" i="9" a="1"/>
  <c r="T422" i="9" s="1"/>
  <c r="T423" i="9" a="1"/>
  <c r="T423" i="9" s="1"/>
  <c r="T424" i="9" a="1"/>
  <c r="T424" i="9" s="1"/>
  <c r="T425" i="9" a="1"/>
  <c r="T425" i="9"/>
  <c r="T426" i="9" a="1"/>
  <c r="T426" i="9" s="1"/>
  <c r="T427" i="9" a="1"/>
  <c r="T427" i="9" s="1"/>
  <c r="T428" i="9" a="1"/>
  <c r="T428" i="9" s="1"/>
  <c r="T429" i="9" a="1"/>
  <c r="T429" i="9" s="1"/>
  <c r="T430" i="9" a="1"/>
  <c r="T430" i="9" s="1"/>
  <c r="T431" i="9" a="1"/>
  <c r="T431" i="9"/>
  <c r="T432" i="9" a="1"/>
  <c r="T432" i="9" s="1"/>
  <c r="T433" i="9" a="1"/>
  <c r="T433" i="9" s="1"/>
  <c r="T434" i="9" a="1"/>
  <c r="T434" i="9" s="1"/>
  <c r="T435" i="9" a="1"/>
  <c r="T435" i="9" s="1"/>
  <c r="T436" i="9" a="1"/>
  <c r="T436" i="9" s="1"/>
  <c r="T437" i="9" a="1"/>
  <c r="T437" i="9" s="1"/>
  <c r="T438" i="9" a="1"/>
  <c r="T438" i="9" s="1"/>
  <c r="T439" i="9" a="1"/>
  <c r="T439" i="9"/>
  <c r="T440" i="9" a="1"/>
  <c r="T440" i="9" s="1"/>
  <c r="T441" i="9" a="1"/>
  <c r="T441" i="9" s="1"/>
  <c r="T442" i="9" a="1"/>
  <c r="T442" i="9" s="1"/>
  <c r="T443" i="9" a="1"/>
  <c r="T443" i="9" s="1"/>
  <c r="T444" i="9" a="1"/>
  <c r="T444" i="9" s="1"/>
  <c r="T445" i="9" a="1"/>
  <c r="T445" i="9" s="1"/>
  <c r="T446" i="9" a="1"/>
  <c r="T446" i="9" s="1"/>
  <c r="T447" i="9" a="1"/>
  <c r="T447" i="9" s="1"/>
  <c r="T448" i="9" a="1"/>
  <c r="T448" i="9" s="1"/>
  <c r="T449" i="9" a="1"/>
  <c r="T449" i="9" s="1"/>
  <c r="T450" i="9" a="1"/>
  <c r="T450" i="9"/>
  <c r="T451" i="9" a="1"/>
  <c r="T451" i="9" s="1"/>
  <c r="T452" i="9" a="1"/>
  <c r="T452" i="9" s="1"/>
  <c r="T453" i="9" a="1"/>
  <c r="T453" i="9" s="1"/>
  <c r="T454" i="9" a="1"/>
  <c r="T454" i="9" s="1"/>
  <c r="T455" i="9" a="1"/>
  <c r="T455" i="9"/>
  <c r="T456" i="9" a="1"/>
  <c r="T456" i="9" s="1"/>
  <c r="T457" i="9" a="1"/>
  <c r="T457" i="9" s="1"/>
  <c r="T458" i="9" a="1"/>
  <c r="T458" i="9" s="1"/>
  <c r="T459" i="9" a="1"/>
  <c r="T459" i="9" s="1"/>
  <c r="T460" i="9" a="1"/>
  <c r="T460" i="9" s="1"/>
  <c r="T461" i="9" a="1"/>
  <c r="T461" i="9" s="1"/>
  <c r="T462" i="9" a="1"/>
  <c r="T462" i="9" s="1"/>
  <c r="T463" i="9" a="1"/>
  <c r="T463" i="9" s="1"/>
  <c r="T464" i="9" a="1"/>
  <c r="T464" i="9" s="1"/>
  <c r="T465" i="9" a="1"/>
  <c r="T465" i="9" s="1"/>
  <c r="T466" i="9" a="1"/>
  <c r="T466" i="9"/>
  <c r="T467" i="9" a="1"/>
  <c r="T467" i="9"/>
  <c r="T468" i="9" a="1"/>
  <c r="T468" i="9" s="1"/>
  <c r="T469" i="9" a="1"/>
  <c r="T469" i="9" s="1"/>
  <c r="T470" i="9" a="1"/>
  <c r="T470" i="9" s="1"/>
  <c r="T471" i="9" a="1"/>
  <c r="T471" i="9" s="1"/>
  <c r="T472" i="9" a="1"/>
  <c r="T472" i="9" s="1"/>
  <c r="T473" i="9" a="1"/>
  <c r="T473" i="9" s="1"/>
  <c r="T474" i="9" a="1"/>
  <c r="T474" i="9" s="1"/>
  <c r="T475" i="9" a="1"/>
  <c r="T475" i="9"/>
  <c r="T476" i="9" a="1"/>
  <c r="T476" i="9" s="1"/>
  <c r="T477" i="9" a="1"/>
  <c r="T477" i="9" s="1"/>
  <c r="T478" i="9" a="1"/>
  <c r="T478" i="9" s="1"/>
  <c r="T479" i="9" a="1"/>
  <c r="T479" i="9" s="1"/>
  <c r="T480" i="9" a="1"/>
  <c r="T480" i="9" s="1"/>
  <c r="T481" i="9" a="1"/>
  <c r="T481" i="9" s="1"/>
  <c r="T482" i="9" a="1"/>
  <c r="T482" i="9" s="1"/>
  <c r="T483" i="9" a="1"/>
  <c r="T483" i="9" s="1"/>
  <c r="T484" i="9" a="1"/>
  <c r="T484" i="9" s="1"/>
  <c r="T485" i="9" a="1"/>
  <c r="T485" i="9" s="1"/>
  <c r="T486" i="9" a="1"/>
  <c r="T486" i="9" s="1"/>
  <c r="T487" i="9" a="1"/>
  <c r="T487" i="9"/>
  <c r="T488" i="9" a="1"/>
  <c r="T488" i="9" s="1"/>
  <c r="T489" i="9" a="1"/>
  <c r="T489" i="9"/>
  <c r="T490" i="9" a="1"/>
  <c r="T490" i="9"/>
  <c r="T491" i="9" a="1"/>
  <c r="T491" i="9" s="1"/>
  <c r="T492" i="9" a="1"/>
  <c r="T492" i="9" s="1"/>
  <c r="T493" i="9" a="1"/>
  <c r="T493" i="9" s="1"/>
  <c r="T494" i="9" a="1"/>
  <c r="T494" i="9" s="1"/>
  <c r="T495" i="9" a="1"/>
  <c r="T495" i="9" s="1"/>
  <c r="T496" i="9" a="1"/>
  <c r="T496" i="9"/>
  <c r="T497" i="9" a="1"/>
  <c r="T497" i="9"/>
  <c r="T498" i="9" a="1"/>
  <c r="T498" i="9"/>
  <c r="T499" i="9" a="1"/>
  <c r="T499" i="9" s="1"/>
  <c r="T500" i="9" a="1"/>
  <c r="T500" i="9" s="1"/>
  <c r="T501" i="9" a="1"/>
  <c r="T501" i="9" s="1"/>
  <c r="T502" i="9" a="1"/>
  <c r="T502" i="9" s="1"/>
  <c r="T503" i="9" a="1"/>
  <c r="T503" i="9" s="1"/>
  <c r="T504" i="9" a="1"/>
  <c r="T504" i="9" s="1"/>
  <c r="T505" i="9" a="1"/>
  <c r="T505" i="9" s="1"/>
  <c r="T506" i="9" a="1"/>
  <c r="T506" i="9" s="1"/>
  <c r="T507" i="9" a="1"/>
  <c r="T507" i="9"/>
  <c r="T508" i="9" a="1"/>
  <c r="T508" i="9"/>
  <c r="T509" i="9" a="1"/>
  <c r="T509" i="9" s="1"/>
  <c r="T510" i="9" a="1"/>
  <c r="T510" i="9" s="1"/>
  <c r="T511" i="9" a="1"/>
  <c r="T511" i="9" s="1"/>
  <c r="T512" i="9" a="1"/>
  <c r="T512" i="9" s="1"/>
  <c r="T513" i="9" a="1"/>
  <c r="T513" i="9"/>
  <c r="T514" i="9" a="1"/>
  <c r="T514" i="9" s="1"/>
  <c r="T515" i="9" a="1"/>
  <c r="T515" i="9" s="1"/>
  <c r="T516" i="9" a="1"/>
  <c r="T516" i="9" s="1"/>
  <c r="T517" i="9" a="1"/>
  <c r="T517" i="9" s="1"/>
  <c r="T518" i="9" a="1"/>
  <c r="T518" i="9" s="1"/>
  <c r="T519" i="9" a="1"/>
  <c r="T519" i="9"/>
  <c r="T520" i="9" a="1"/>
  <c r="T520" i="9" s="1"/>
  <c r="T521" i="9" a="1"/>
  <c r="T521" i="9" s="1"/>
  <c r="T522" i="9" a="1"/>
  <c r="T522" i="9" s="1"/>
  <c r="T523" i="9" a="1"/>
  <c r="T523" i="9"/>
  <c r="T524" i="9" a="1"/>
  <c r="T524" i="9" s="1"/>
  <c r="T525" i="9" a="1"/>
  <c r="T525" i="9" s="1"/>
  <c r="T526" i="9" a="1"/>
  <c r="T526" i="9" s="1"/>
  <c r="T527" i="9" a="1"/>
  <c r="T527" i="9" s="1"/>
  <c r="T528" i="9" a="1"/>
  <c r="T528" i="9" s="1"/>
  <c r="T529" i="9" a="1"/>
  <c r="T529" i="9" s="1"/>
  <c r="T530" i="9" a="1"/>
  <c r="T530" i="9" s="1"/>
  <c r="T531" i="9" a="1"/>
  <c r="T531" i="9" s="1"/>
  <c r="T532" i="9" a="1"/>
  <c r="T532" i="9" s="1"/>
  <c r="T533" i="9" a="1"/>
  <c r="T533" i="9" s="1"/>
  <c r="T534" i="9" a="1"/>
  <c r="T534" i="9" s="1"/>
  <c r="T535" i="9" a="1"/>
  <c r="T535" i="9" s="1"/>
  <c r="T536" i="9" a="1"/>
  <c r="T536" i="9" s="1"/>
  <c r="T537" i="9" a="1"/>
  <c r="T537" i="9"/>
  <c r="T538" i="9" a="1"/>
  <c r="T538" i="9" s="1"/>
  <c r="T539" i="9" a="1"/>
  <c r="T539" i="9" s="1"/>
  <c r="T540" i="9" a="1"/>
  <c r="T540" i="9" s="1"/>
  <c r="T541" i="9" a="1"/>
  <c r="T541" i="9" s="1"/>
  <c r="T542" i="9" a="1"/>
  <c r="T542" i="9" s="1"/>
  <c r="T543" i="9" a="1"/>
  <c r="T543" i="9" s="1"/>
  <c r="T544" i="9" a="1"/>
  <c r="T544" i="9" s="1"/>
  <c r="T545" i="9" a="1"/>
  <c r="T545" i="9" s="1"/>
  <c r="T546" i="9" a="1"/>
  <c r="T546" i="9"/>
  <c r="T547" i="9" a="1"/>
  <c r="T547" i="9" s="1"/>
  <c r="T548" i="9" a="1"/>
  <c r="T548" i="9" s="1"/>
  <c r="T549" i="9" a="1"/>
  <c r="T549" i="9" s="1"/>
  <c r="T550" i="9" a="1"/>
  <c r="T550" i="9" s="1"/>
  <c r="T551" i="9" a="1"/>
  <c r="T551" i="9"/>
  <c r="T552" i="9" a="1"/>
  <c r="T552" i="9" s="1"/>
  <c r="T553" i="9" a="1"/>
  <c r="T553" i="9" s="1"/>
  <c r="T554" i="9" a="1"/>
  <c r="T554" i="9" s="1"/>
  <c r="T555" i="9" a="1"/>
  <c r="T555" i="9" s="1"/>
  <c r="T556" i="9" a="1"/>
  <c r="T556" i="9" s="1"/>
  <c r="T557" i="9" a="1"/>
  <c r="T557" i="9" s="1"/>
  <c r="T558" i="9" a="1"/>
  <c r="T558" i="9" s="1"/>
  <c r="T559" i="9" a="1"/>
  <c r="T559" i="9" s="1"/>
  <c r="T560" i="9" a="1"/>
  <c r="T560" i="9" s="1"/>
  <c r="T561" i="9" a="1"/>
  <c r="T561" i="9" s="1"/>
  <c r="T562" i="9" a="1"/>
  <c r="T562" i="9" s="1"/>
  <c r="T563" i="9" a="1"/>
  <c r="T563" i="9" s="1"/>
  <c r="T564" i="9" a="1"/>
  <c r="T564" i="9" s="1"/>
  <c r="T565" i="9" a="1"/>
  <c r="T565" i="9" s="1"/>
  <c r="T566" i="9" a="1"/>
  <c r="T566" i="9" s="1"/>
  <c r="T567" i="9" a="1"/>
  <c r="T567" i="9" s="1"/>
  <c r="T568" i="9" a="1"/>
  <c r="T568" i="9"/>
  <c r="T569" i="9" a="1"/>
  <c r="T569" i="9" s="1"/>
  <c r="T570" i="9" a="1"/>
  <c r="T570" i="9"/>
  <c r="T571" i="9" a="1"/>
  <c r="T571" i="9" s="1"/>
  <c r="T572" i="9" a="1"/>
  <c r="T572" i="9" s="1"/>
  <c r="T573" i="9" a="1"/>
  <c r="T573" i="9" s="1"/>
  <c r="T574" i="9" a="1"/>
  <c r="T574" i="9" s="1"/>
  <c r="T575" i="9" a="1"/>
  <c r="T575" i="9" s="1"/>
  <c r="T576" i="9" a="1"/>
  <c r="T576" i="9" s="1"/>
  <c r="T577" i="9" a="1"/>
  <c r="T577" i="9"/>
  <c r="T578" i="9" a="1"/>
  <c r="T578" i="9" s="1"/>
  <c r="T579" i="9" a="1"/>
  <c r="T579" i="9" s="1"/>
  <c r="T580" i="9" a="1"/>
  <c r="T580" i="9"/>
  <c r="T581" i="9" a="1"/>
  <c r="T581" i="9" s="1"/>
  <c r="T582" i="9" a="1"/>
  <c r="T582" i="9" s="1"/>
  <c r="T583" i="9" a="1"/>
  <c r="T583" i="9" s="1"/>
  <c r="T584" i="9" a="1"/>
  <c r="T584" i="9" s="1"/>
  <c r="T585" i="9" a="1"/>
  <c r="T585" i="9" s="1"/>
  <c r="T586" i="9" a="1"/>
  <c r="T586" i="9" s="1"/>
  <c r="T587" i="9" a="1"/>
  <c r="T587" i="9"/>
  <c r="T588" i="9" a="1"/>
  <c r="T588" i="9"/>
  <c r="T589" i="9" a="1"/>
  <c r="T589" i="9" s="1"/>
  <c r="T590" i="9" a="1"/>
  <c r="T590" i="9" s="1"/>
  <c r="T591" i="9" a="1"/>
  <c r="T591" i="9" s="1"/>
  <c r="T592" i="9" a="1"/>
  <c r="T592" i="9" s="1"/>
  <c r="T593" i="9" a="1"/>
  <c r="T593" i="9" s="1"/>
  <c r="T594" i="9" a="1"/>
  <c r="T594" i="9" s="1"/>
  <c r="T595" i="9" a="1"/>
  <c r="T595" i="9" s="1"/>
  <c r="T596" i="9" a="1"/>
  <c r="T596" i="9" s="1"/>
  <c r="T597" i="9" a="1"/>
  <c r="T597" i="9" s="1"/>
  <c r="T598" i="9" a="1"/>
  <c r="T598" i="9" s="1"/>
  <c r="T599" i="9" a="1"/>
  <c r="T599" i="9" s="1"/>
  <c r="T600" i="9" a="1"/>
  <c r="T600" i="9"/>
  <c r="T601" i="9" a="1"/>
  <c r="T601" i="9" s="1"/>
  <c r="T602" i="9" a="1"/>
  <c r="T602" i="9" s="1"/>
  <c r="T603" i="9" a="1"/>
  <c r="T603" i="9" s="1"/>
  <c r="T604" i="9" a="1"/>
  <c r="T604" i="9" s="1"/>
  <c r="T605" i="9" a="1"/>
  <c r="T605" i="9" s="1"/>
  <c r="T606" i="9" a="1"/>
  <c r="T606" i="9" s="1"/>
  <c r="T607" i="9" a="1"/>
  <c r="T607" i="9" s="1"/>
  <c r="T608" i="9" a="1"/>
  <c r="T608" i="9" s="1"/>
  <c r="T609" i="9" a="1"/>
  <c r="T609" i="9"/>
  <c r="T610" i="9" a="1"/>
  <c r="T610" i="9"/>
  <c r="T611" i="9" a="1"/>
  <c r="T611" i="9" s="1"/>
  <c r="T612" i="9" a="1"/>
  <c r="T612" i="9" s="1"/>
  <c r="T613" i="9" a="1"/>
  <c r="T613" i="9" s="1"/>
  <c r="T614" i="9" a="1"/>
  <c r="T614" i="9" s="1"/>
  <c r="T615" i="9" a="1"/>
  <c r="T615" i="9" s="1"/>
  <c r="T616" i="9" a="1"/>
  <c r="T616" i="9" s="1"/>
  <c r="T617" i="9" a="1"/>
  <c r="T617" i="9" s="1"/>
  <c r="T618" i="9" a="1"/>
  <c r="T618" i="9" s="1"/>
  <c r="T619" i="9" a="1"/>
  <c r="T619" i="9"/>
  <c r="T620" i="9" a="1"/>
  <c r="T620" i="9" s="1"/>
  <c r="T621" i="9" a="1"/>
  <c r="T621" i="9" s="1"/>
  <c r="T622" i="9" a="1"/>
  <c r="T622" i="9" s="1"/>
  <c r="T623" i="9" a="1"/>
  <c r="T623" i="9" s="1"/>
  <c r="T624" i="9" a="1"/>
  <c r="T624" i="9" s="1"/>
  <c r="T625" i="9" a="1"/>
  <c r="T625" i="9" s="1"/>
  <c r="T626" i="9" a="1"/>
  <c r="T626" i="9" s="1"/>
  <c r="T627" i="9" a="1"/>
  <c r="T627" i="9" s="1"/>
  <c r="T628" i="9" a="1"/>
  <c r="T628" i="9" s="1"/>
  <c r="T629" i="9" a="1"/>
  <c r="T629" i="9" s="1"/>
  <c r="T630" i="9" a="1"/>
  <c r="T630" i="9" s="1"/>
  <c r="T631" i="9" a="1"/>
  <c r="T631" i="9" s="1"/>
  <c r="T632" i="9" a="1"/>
  <c r="T632" i="9"/>
  <c r="T633" i="9" a="1"/>
  <c r="T633" i="9"/>
  <c r="T634" i="9" a="1"/>
  <c r="T634" i="9" s="1"/>
  <c r="T635" i="9" a="1"/>
  <c r="T635" i="9" s="1"/>
  <c r="T636" i="9" a="1"/>
  <c r="T636" i="9" s="1"/>
  <c r="T637" i="9" a="1"/>
  <c r="T637" i="9" s="1"/>
  <c r="T638" i="9" a="1"/>
  <c r="T638" i="9" s="1"/>
  <c r="T639" i="9" a="1"/>
  <c r="T639" i="9" s="1"/>
  <c r="T640" i="9" a="1"/>
  <c r="T640" i="9" s="1"/>
  <c r="T641" i="9" a="1"/>
  <c r="T641" i="9" s="1"/>
  <c r="T642" i="9" a="1"/>
  <c r="T642" i="9" s="1"/>
  <c r="T643" i="9" a="1"/>
  <c r="T643" i="9" s="1"/>
  <c r="T644" i="9" a="1"/>
  <c r="T644" i="9" s="1"/>
  <c r="T645" i="9" a="1"/>
  <c r="T645" i="9" s="1"/>
  <c r="T646" i="9" a="1"/>
  <c r="T646" i="9" s="1"/>
  <c r="T647" i="9" a="1"/>
  <c r="T647" i="9" s="1"/>
  <c r="T648" i="9" a="1"/>
  <c r="T648" i="9" s="1"/>
  <c r="T649" i="9" a="1"/>
  <c r="T649" i="9" s="1"/>
  <c r="T650" i="9" a="1"/>
  <c r="T650" i="9" s="1"/>
  <c r="T651" i="9" a="1"/>
  <c r="T651" i="9" s="1"/>
  <c r="T652" i="9" a="1"/>
  <c r="T652" i="9" s="1"/>
  <c r="T653" i="9" a="1"/>
  <c r="T653" i="9" s="1"/>
  <c r="T654" i="9" a="1"/>
  <c r="T654" i="9" s="1"/>
  <c r="T655" i="9" a="1"/>
  <c r="T655" i="9" s="1"/>
  <c r="T656" i="9" a="1"/>
  <c r="T656" i="9" s="1"/>
  <c r="T657" i="9" a="1"/>
  <c r="T657" i="9" s="1"/>
  <c r="T658" i="9" a="1"/>
  <c r="T658" i="9" s="1"/>
  <c r="T659" i="9" a="1"/>
  <c r="T659" i="9" s="1"/>
  <c r="T660" i="9" a="1"/>
  <c r="T660" i="9"/>
  <c r="T661" i="9" a="1"/>
  <c r="T661" i="9" s="1"/>
  <c r="T662" i="9" a="1"/>
  <c r="T662" i="9" s="1"/>
  <c r="T663" i="9" a="1"/>
  <c r="T663" i="9"/>
  <c r="T664" i="9" a="1"/>
  <c r="T664" i="9" s="1"/>
  <c r="T665" i="9" a="1"/>
  <c r="T665" i="9" s="1"/>
  <c r="T666" i="9" a="1"/>
  <c r="T666" i="9" s="1"/>
  <c r="T667" i="9" a="1"/>
  <c r="T667" i="9" s="1"/>
  <c r="T668" i="9" a="1"/>
  <c r="T668" i="9" s="1"/>
  <c r="T669" i="9" a="1"/>
  <c r="T669" i="9" s="1"/>
  <c r="T670" i="9" a="1"/>
  <c r="T670" i="9" s="1"/>
  <c r="T671" i="9" a="1"/>
  <c r="T671" i="9"/>
  <c r="T672" i="9" a="1"/>
  <c r="T672" i="9" s="1"/>
  <c r="T673" i="9" a="1"/>
  <c r="T673" i="9" s="1"/>
  <c r="T674" i="9" a="1"/>
  <c r="T674" i="9" s="1"/>
  <c r="T675" i="9" a="1"/>
  <c r="T675" i="9" s="1"/>
  <c r="T676" i="9" a="1"/>
  <c r="T676" i="9" s="1"/>
  <c r="T677" i="9" a="1"/>
  <c r="T677" i="9" s="1"/>
  <c r="T678" i="9" a="1"/>
  <c r="T678" i="9" s="1"/>
  <c r="T679" i="9" a="1"/>
  <c r="T679" i="9" s="1"/>
  <c r="T680" i="9" a="1"/>
  <c r="T680" i="9" s="1"/>
  <c r="T681" i="9" a="1"/>
  <c r="T681" i="9" s="1"/>
  <c r="T682" i="9" a="1"/>
  <c r="T682" i="9" s="1"/>
  <c r="T683" i="9" a="1"/>
  <c r="T683" i="9" s="1"/>
  <c r="T684" i="9" a="1"/>
  <c r="T684" i="9" s="1"/>
  <c r="T685" i="9" a="1"/>
  <c r="T685" i="9" s="1"/>
  <c r="T686" i="9" a="1"/>
  <c r="T686" i="9"/>
  <c r="T687" i="9" a="1"/>
  <c r="T687" i="9"/>
  <c r="T688" i="9" a="1"/>
  <c r="T688" i="9" s="1"/>
  <c r="T689" i="9" a="1"/>
  <c r="T689" i="9"/>
  <c r="T690" i="9" a="1"/>
  <c r="T690" i="9" s="1"/>
  <c r="T691" i="9" a="1"/>
  <c r="T691" i="9" s="1"/>
  <c r="T692" i="9" a="1"/>
  <c r="T692" i="9" s="1"/>
  <c r="T693" i="9" a="1"/>
  <c r="T693" i="9" s="1"/>
  <c r="T694" i="9" a="1"/>
  <c r="T694" i="9" s="1"/>
  <c r="T695" i="9" a="1"/>
  <c r="T695" i="9" s="1"/>
  <c r="T696" i="9" a="1"/>
  <c r="T696" i="9" s="1"/>
  <c r="T697" i="9" a="1"/>
  <c r="T697" i="9" s="1"/>
  <c r="T698" i="9" a="1"/>
  <c r="T698" i="9"/>
  <c r="T699" i="9" a="1"/>
  <c r="T699" i="9"/>
  <c r="T700" i="9" a="1"/>
  <c r="T700" i="9" s="1"/>
  <c r="T701" i="9" a="1"/>
  <c r="T701" i="9" s="1"/>
  <c r="T702" i="9" a="1"/>
  <c r="T702" i="9"/>
  <c r="T703" i="9" a="1"/>
  <c r="T703" i="9" s="1"/>
  <c r="T704" i="9" a="1"/>
  <c r="T704" i="9" s="1"/>
  <c r="T705" i="9" a="1"/>
  <c r="T705" i="9" s="1"/>
  <c r="T706" i="9" a="1"/>
  <c r="T706" i="9" s="1"/>
  <c r="T707" i="9" a="1"/>
  <c r="T707" i="9" s="1"/>
  <c r="T708" i="9" a="1"/>
  <c r="T708" i="9" s="1"/>
  <c r="T709" i="9" a="1"/>
  <c r="T709" i="9" s="1"/>
  <c r="T710" i="9" a="1"/>
  <c r="T710" i="9"/>
  <c r="T711" i="9" a="1"/>
  <c r="T711" i="9" s="1"/>
  <c r="T712" i="9" a="1"/>
  <c r="T712" i="9" s="1"/>
  <c r="T713" i="9" a="1"/>
  <c r="T713" i="9"/>
  <c r="T714" i="9" a="1"/>
  <c r="T714" i="9" s="1"/>
  <c r="T715" i="9" a="1"/>
  <c r="T715" i="9" s="1"/>
  <c r="T716" i="9" a="1"/>
  <c r="T716" i="9" s="1"/>
  <c r="T717" i="9" a="1"/>
  <c r="T717" i="9" s="1"/>
  <c r="T718" i="9" a="1"/>
  <c r="T718" i="9" s="1"/>
  <c r="T719" i="9" a="1"/>
  <c r="T719" i="9" s="1"/>
  <c r="T720" i="9" a="1"/>
  <c r="T720" i="9" s="1"/>
  <c r="T721" i="9" a="1"/>
  <c r="T721" i="9" s="1"/>
  <c r="T722" i="9" a="1"/>
  <c r="T722" i="9" s="1"/>
  <c r="T723" i="9" a="1"/>
  <c r="T723" i="9" s="1"/>
  <c r="T724" i="9" a="1"/>
  <c r="T724" i="9" s="1"/>
  <c r="T725" i="9" a="1"/>
  <c r="T725" i="9" s="1"/>
  <c r="T726" i="9" a="1"/>
  <c r="T726" i="9" s="1"/>
  <c r="T727" i="9" a="1"/>
  <c r="T727" i="9" s="1"/>
  <c r="T728" i="9" a="1"/>
  <c r="T728" i="9" s="1"/>
  <c r="T729" i="9" a="1"/>
  <c r="T729" i="9" s="1"/>
  <c r="T730" i="9" a="1"/>
  <c r="T730" i="9" s="1"/>
  <c r="T731" i="9" a="1"/>
  <c r="T731" i="9" s="1"/>
  <c r="T732" i="9" a="1"/>
  <c r="T732" i="9" s="1"/>
  <c r="T733" i="9" a="1"/>
  <c r="T733" i="9" s="1"/>
  <c r="T734" i="9" a="1"/>
  <c r="T734" i="9" s="1"/>
  <c r="T735" i="9" a="1"/>
  <c r="T735" i="9" s="1"/>
  <c r="T736" i="9" a="1"/>
  <c r="T736" i="9" s="1"/>
  <c r="T737" i="9" a="1"/>
  <c r="T737" i="9" s="1"/>
  <c r="T738" i="9" a="1"/>
  <c r="T738" i="9" s="1"/>
  <c r="T739" i="9" a="1"/>
  <c r="T739" i="9"/>
  <c r="T740" i="9" a="1"/>
  <c r="T740" i="9" s="1"/>
  <c r="T741" i="9" a="1"/>
  <c r="T741" i="9" s="1"/>
  <c r="T742" i="9" a="1"/>
  <c r="T742" i="9" s="1"/>
  <c r="T743" i="9" a="1"/>
  <c r="T743" i="9"/>
  <c r="T744" i="9" a="1"/>
  <c r="T744" i="9" s="1"/>
  <c r="T745" i="9" a="1"/>
  <c r="T745" i="9" s="1"/>
  <c r="T746" i="9" a="1"/>
  <c r="T746" i="9" s="1"/>
  <c r="T747" i="9" a="1"/>
  <c r="T747" i="9" s="1"/>
  <c r="T748" i="9" a="1"/>
  <c r="T748" i="9" s="1"/>
  <c r="T749" i="9" a="1"/>
  <c r="T749" i="9" s="1"/>
  <c r="T750" i="9" a="1"/>
  <c r="T750" i="9" s="1"/>
  <c r="T751" i="9" a="1"/>
  <c r="T751" i="9"/>
  <c r="T752" i="9" a="1"/>
  <c r="T752" i="9"/>
  <c r="T753" i="9" a="1"/>
  <c r="T753" i="9" s="1"/>
  <c r="T754" i="9" a="1"/>
  <c r="T754" i="9" s="1"/>
  <c r="T755" i="9" a="1"/>
  <c r="T755" i="9" s="1"/>
  <c r="T756" i="9" a="1"/>
  <c r="T756" i="9" s="1"/>
  <c r="T757" i="9" a="1"/>
  <c r="T757" i="9" s="1"/>
  <c r="T758" i="9" a="1"/>
  <c r="T758" i="9" s="1"/>
  <c r="T759" i="9" a="1"/>
  <c r="T759" i="9" s="1"/>
  <c r="T760" i="9" a="1"/>
  <c r="T760" i="9" s="1"/>
  <c r="T761" i="9" a="1"/>
  <c r="T761" i="9" s="1"/>
  <c r="T762" i="9" a="1"/>
  <c r="T762" i="9" s="1"/>
  <c r="T763" i="9" a="1"/>
  <c r="T763" i="9" s="1"/>
  <c r="T764" i="9" a="1"/>
  <c r="T764" i="9" s="1"/>
  <c r="T765" i="9" a="1"/>
  <c r="T765" i="9" s="1"/>
  <c r="T766" i="9" a="1"/>
  <c r="T766" i="9" s="1"/>
  <c r="T767" i="9" a="1"/>
  <c r="T767" i="9" s="1"/>
  <c r="T768" i="9" a="1"/>
  <c r="T768" i="9" s="1"/>
  <c r="T769" i="9" a="1"/>
  <c r="T769" i="9" s="1"/>
  <c r="T770" i="9" a="1"/>
  <c r="T770" i="9" s="1"/>
  <c r="T771" i="9" a="1"/>
  <c r="T771" i="9" s="1"/>
  <c r="T772" i="9" a="1"/>
  <c r="T772" i="9" s="1"/>
  <c r="T773" i="9" a="1"/>
  <c r="T773" i="9" s="1"/>
  <c r="T774" i="9" a="1"/>
  <c r="T774" i="9" s="1"/>
  <c r="T775" i="9" a="1"/>
  <c r="T775" i="9" s="1"/>
  <c r="T776" i="9" a="1"/>
  <c r="T776" i="9" s="1"/>
  <c r="T777" i="9" a="1"/>
  <c r="T777" i="9" s="1"/>
  <c r="T778" i="9" a="1"/>
  <c r="T778" i="9"/>
  <c r="T779" i="9" a="1"/>
  <c r="T779" i="9" s="1"/>
  <c r="T780" i="9" a="1"/>
  <c r="T780" i="9" s="1"/>
  <c r="T781" i="9" a="1"/>
  <c r="T781" i="9" s="1"/>
  <c r="T782" i="9" a="1"/>
  <c r="T782" i="9" s="1"/>
  <c r="T783" i="9" a="1"/>
  <c r="T783" i="9" s="1"/>
  <c r="T784" i="9" a="1"/>
  <c r="T784" i="9" s="1"/>
  <c r="T785" i="9" a="1"/>
  <c r="T785" i="9" s="1"/>
  <c r="T786" i="9" a="1"/>
  <c r="T786" i="9" s="1"/>
  <c r="T787" i="9" a="1"/>
  <c r="T787" i="9" s="1"/>
  <c r="T788" i="9" a="1"/>
  <c r="T788" i="9" s="1"/>
  <c r="T789" i="9" a="1"/>
  <c r="T789" i="9" s="1"/>
  <c r="T790" i="9" a="1"/>
  <c r="T790" i="9" s="1"/>
  <c r="T791" i="9" a="1"/>
  <c r="T791" i="9" s="1"/>
  <c r="T792" i="9" a="1"/>
  <c r="T792" i="9" s="1"/>
  <c r="T793" i="9" a="1"/>
  <c r="T793" i="9" s="1"/>
  <c r="T794" i="9" a="1"/>
  <c r="T794" i="9" s="1"/>
  <c r="T795" i="9" a="1"/>
  <c r="T795" i="9" s="1"/>
  <c r="T796" i="9" a="1"/>
  <c r="T796" i="9" s="1"/>
  <c r="T797" i="9" a="1"/>
  <c r="T797" i="9" s="1"/>
  <c r="T798" i="9" a="1"/>
  <c r="T798" i="9" s="1"/>
  <c r="T799" i="9" a="1"/>
  <c r="T799" i="9"/>
  <c r="T800" i="9" a="1"/>
  <c r="T800" i="9" s="1"/>
  <c r="T801" i="9" a="1"/>
  <c r="T801" i="9" s="1"/>
  <c r="T802" i="9" a="1"/>
  <c r="T802" i="9" s="1"/>
  <c r="T803" i="9" a="1"/>
  <c r="T803" i="9" s="1"/>
  <c r="T804" i="9" a="1"/>
  <c r="T804" i="9" s="1"/>
  <c r="T805" i="9" a="1"/>
  <c r="T805" i="9" s="1"/>
  <c r="T806" i="9" a="1"/>
  <c r="T806" i="9" s="1"/>
  <c r="T807" i="9" a="1"/>
  <c r="T807" i="9"/>
  <c r="T808" i="9" a="1"/>
  <c r="T808" i="9" s="1"/>
  <c r="T809" i="9" a="1"/>
  <c r="T809" i="9" s="1"/>
  <c r="T810" i="9" a="1"/>
  <c r="T810" i="9"/>
  <c r="T811" i="9" a="1"/>
  <c r="T811" i="9" s="1"/>
  <c r="T812" i="9" a="1"/>
  <c r="T812" i="9" s="1"/>
  <c r="T813" i="9" a="1"/>
  <c r="T813" i="9" s="1"/>
  <c r="T814" i="9" a="1"/>
  <c r="T814" i="9" s="1"/>
  <c r="T815" i="9" a="1"/>
  <c r="T815" i="9" s="1"/>
  <c r="T816" i="9" a="1"/>
  <c r="T816" i="9" s="1"/>
  <c r="T817" i="9" a="1"/>
  <c r="T817" i="9" s="1"/>
  <c r="T818" i="9" a="1"/>
  <c r="T818" i="9" s="1"/>
  <c r="T819" i="9" a="1"/>
  <c r="T819" i="9" s="1"/>
  <c r="T820" i="9" a="1"/>
  <c r="T820" i="9" s="1"/>
  <c r="T821" i="9" a="1"/>
  <c r="T821" i="9" s="1"/>
  <c r="T822" i="9" a="1"/>
  <c r="T822" i="9" s="1"/>
  <c r="T823" i="9" a="1"/>
  <c r="T823" i="9" s="1"/>
  <c r="T824" i="9" a="1"/>
  <c r="T824" i="9"/>
  <c r="T825" i="9" a="1"/>
  <c r="T825" i="9" s="1"/>
  <c r="T826" i="9" a="1"/>
  <c r="T826" i="9" s="1"/>
  <c r="T827" i="9" a="1"/>
  <c r="T827" i="9" s="1"/>
  <c r="T828" i="9" a="1"/>
  <c r="T828" i="9" s="1"/>
  <c r="T829" i="9" a="1"/>
  <c r="T829" i="9" s="1"/>
  <c r="T830" i="9" a="1"/>
  <c r="T830" i="9" s="1"/>
  <c r="T831" i="9" a="1"/>
  <c r="T831" i="9" s="1"/>
  <c r="T832" i="9" a="1"/>
  <c r="T832" i="9" s="1"/>
  <c r="T833" i="9" a="1"/>
  <c r="T833" i="9" s="1"/>
  <c r="T834" i="9" a="1"/>
  <c r="T834" i="9" s="1"/>
  <c r="T835" i="9" a="1"/>
  <c r="T835" i="9" s="1"/>
  <c r="T836" i="9" a="1"/>
  <c r="T836" i="9" s="1"/>
  <c r="T837" i="9" a="1"/>
  <c r="T837" i="9" s="1"/>
  <c r="T838" i="9" a="1"/>
  <c r="T838" i="9" s="1"/>
  <c r="T839" i="9" a="1"/>
  <c r="T839" i="9" s="1"/>
  <c r="T840" i="9" a="1"/>
  <c r="T840" i="9"/>
  <c r="T841" i="9" a="1"/>
  <c r="T841" i="9" s="1"/>
  <c r="T842" i="9" a="1"/>
  <c r="T842" i="9" s="1"/>
  <c r="T843" i="9" a="1"/>
  <c r="T843" i="9" s="1"/>
  <c r="T844" i="9" a="1"/>
  <c r="T844" i="9" s="1"/>
  <c r="T845" i="9" a="1"/>
  <c r="T845" i="9" s="1"/>
  <c r="T846" i="9" a="1"/>
  <c r="T846" i="9" s="1"/>
  <c r="T847" i="9" a="1"/>
  <c r="T847" i="9" s="1"/>
  <c r="T848" i="9" a="1"/>
  <c r="T848" i="9" s="1"/>
  <c r="T849" i="9" a="1"/>
  <c r="T849" i="9" s="1"/>
  <c r="T850" i="9" a="1"/>
  <c r="T850" i="9" s="1"/>
  <c r="T851" i="9" a="1"/>
  <c r="T851" i="9" s="1"/>
  <c r="T852" i="9" a="1"/>
  <c r="T852" i="9" s="1"/>
  <c r="T853" i="9" a="1"/>
  <c r="T853" i="9" s="1"/>
  <c r="T854" i="9" a="1"/>
  <c r="T854" i="9" s="1"/>
  <c r="T855" i="9" a="1"/>
  <c r="T855" i="9" s="1"/>
  <c r="T856" i="9" a="1"/>
  <c r="T856" i="9" s="1"/>
  <c r="T857" i="9" a="1"/>
  <c r="T857" i="9" s="1"/>
  <c r="T858" i="9" a="1"/>
  <c r="T858" i="9" s="1"/>
  <c r="T859" i="9" a="1"/>
  <c r="T859" i="9" s="1"/>
  <c r="T860" i="9" a="1"/>
  <c r="T860" i="9" s="1"/>
  <c r="T861" i="9" a="1"/>
  <c r="T861" i="9" s="1"/>
  <c r="T862" i="9" a="1"/>
  <c r="T862" i="9" s="1"/>
  <c r="T863" i="9" a="1"/>
  <c r="T863" i="9"/>
  <c r="T864" i="9" a="1"/>
  <c r="T864" i="9"/>
  <c r="T865" i="9" a="1"/>
  <c r="T865" i="9"/>
  <c r="T866" i="9" a="1"/>
  <c r="T866" i="9" s="1"/>
  <c r="T867" i="9" a="1"/>
  <c r="T867" i="9" s="1"/>
  <c r="T868" i="9" a="1"/>
  <c r="T868" i="9" s="1"/>
  <c r="T869" i="9" a="1"/>
  <c r="T869" i="9" s="1"/>
  <c r="T870" i="9" a="1"/>
  <c r="T870" i="9" s="1"/>
  <c r="T871" i="9" a="1"/>
  <c r="T871" i="9" s="1"/>
  <c r="T872" i="9" a="1"/>
  <c r="T872" i="9" s="1"/>
  <c r="T873" i="9" a="1"/>
  <c r="T873" i="9" s="1"/>
  <c r="T874" i="9" a="1"/>
  <c r="T874" i="9"/>
  <c r="T875" i="9" a="1"/>
  <c r="T875" i="9"/>
  <c r="T876" i="9" a="1"/>
  <c r="T876" i="9" s="1"/>
  <c r="T877" i="9" a="1"/>
  <c r="T877" i="9" s="1"/>
  <c r="T878" i="9" a="1"/>
  <c r="T878" i="9" s="1"/>
  <c r="T879" i="9" a="1"/>
  <c r="T879" i="9" s="1"/>
  <c r="T880" i="9" a="1"/>
  <c r="T880" i="9" s="1"/>
  <c r="T881" i="9" a="1"/>
  <c r="T881" i="9" s="1"/>
  <c r="T882" i="9" a="1"/>
  <c r="T882" i="9" s="1"/>
  <c r="T883" i="9" a="1"/>
  <c r="T883" i="9" s="1"/>
  <c r="T884" i="9" a="1"/>
  <c r="T884" i="9" s="1"/>
  <c r="T885" i="9" a="1"/>
  <c r="T885" i="9" s="1"/>
  <c r="T886" i="9" a="1"/>
  <c r="T886" i="9" s="1"/>
  <c r="T887" i="9" a="1"/>
  <c r="T887" i="9" s="1"/>
  <c r="T888" i="9" a="1"/>
  <c r="T888" i="9" s="1"/>
  <c r="T889" i="9" a="1"/>
  <c r="T889" i="9" s="1"/>
  <c r="T890" i="9" a="1"/>
  <c r="T890" i="9" s="1"/>
  <c r="T891" i="9" a="1"/>
  <c r="T891" i="9" s="1"/>
  <c r="T892" i="9" a="1"/>
  <c r="T892" i="9" s="1"/>
  <c r="T893" i="9" a="1"/>
  <c r="T893" i="9" s="1"/>
  <c r="T894" i="9" a="1"/>
  <c r="T894" i="9" s="1"/>
  <c r="T895" i="9" a="1"/>
  <c r="T895" i="9" s="1"/>
  <c r="T896" i="9" a="1"/>
  <c r="T896" i="9" s="1"/>
  <c r="T897" i="9" a="1"/>
  <c r="T897" i="9" s="1"/>
  <c r="T898" i="9" a="1"/>
  <c r="T898" i="9" s="1"/>
  <c r="T899" i="9" a="1"/>
  <c r="T899" i="9" s="1"/>
  <c r="T900" i="9" a="1"/>
  <c r="T900" i="9" s="1"/>
  <c r="T901" i="9" a="1"/>
  <c r="T901" i="9" s="1"/>
  <c r="T902" i="9" a="1"/>
  <c r="T902" i="9" s="1"/>
  <c r="T903" i="9" a="1"/>
  <c r="T903" i="9"/>
  <c r="T904" i="9" a="1"/>
  <c r="T904" i="9" s="1"/>
  <c r="T905" i="9" a="1"/>
  <c r="T905" i="9"/>
  <c r="T906" i="9" a="1"/>
  <c r="T906" i="9" s="1"/>
  <c r="T907" i="9" a="1"/>
  <c r="T907" i="9" s="1"/>
  <c r="T908" i="9" a="1"/>
  <c r="T908" i="9" s="1"/>
  <c r="T909" i="9" a="1"/>
  <c r="T909" i="9" s="1"/>
  <c r="T910" i="9" a="1"/>
  <c r="T910" i="9" s="1"/>
  <c r="T911" i="9" a="1"/>
  <c r="T911" i="9" s="1"/>
  <c r="T912" i="9" a="1"/>
  <c r="T912" i="9" s="1"/>
  <c r="T913" i="9" a="1"/>
  <c r="T913" i="9" s="1"/>
  <c r="T914" i="9" a="1"/>
  <c r="T914" i="9" s="1"/>
  <c r="T915" i="9" a="1"/>
  <c r="T915" i="9" s="1"/>
  <c r="T916" i="9" a="1"/>
  <c r="T916" i="9" s="1"/>
  <c r="T917" i="9" a="1"/>
  <c r="T917" i="9" s="1"/>
  <c r="T918" i="9" a="1"/>
  <c r="T918" i="9" s="1"/>
  <c r="T919" i="9" a="1"/>
  <c r="T919" i="9" s="1"/>
  <c r="T920" i="9" a="1"/>
  <c r="T920" i="9" s="1"/>
  <c r="T921" i="9" a="1"/>
  <c r="T921" i="9" s="1"/>
  <c r="T922" i="9" a="1"/>
  <c r="T922" i="9" s="1"/>
  <c r="T923" i="9" a="1"/>
  <c r="T923" i="9" s="1"/>
  <c r="T924" i="9" a="1"/>
  <c r="T924" i="9" s="1"/>
  <c r="T925" i="9" a="1"/>
  <c r="T925" i="9" s="1"/>
  <c r="T926" i="9" a="1"/>
  <c r="T926" i="9" s="1"/>
  <c r="T927" i="9" a="1"/>
  <c r="T927" i="9" s="1"/>
  <c r="T928" i="9" a="1"/>
  <c r="T928" i="9" s="1"/>
  <c r="T929" i="9" a="1"/>
  <c r="T929" i="9" s="1"/>
  <c r="T930" i="9" a="1"/>
  <c r="T930" i="9" s="1"/>
  <c r="T931" i="9" a="1"/>
  <c r="T931" i="9" s="1"/>
  <c r="T932" i="9" a="1"/>
  <c r="T932" i="9" s="1"/>
  <c r="T933" i="9" a="1"/>
  <c r="T933" i="9" s="1"/>
  <c r="T934" i="9" a="1"/>
  <c r="T934" i="9" s="1"/>
  <c r="T935" i="9" a="1"/>
  <c r="T935" i="9" s="1"/>
  <c r="T936" i="9" a="1"/>
  <c r="T936" i="9" s="1"/>
  <c r="T937" i="9" a="1"/>
  <c r="T937" i="9" s="1"/>
  <c r="T938" i="9" a="1"/>
  <c r="T938" i="9" s="1"/>
  <c r="T939" i="9" a="1"/>
  <c r="T939" i="9" s="1"/>
  <c r="T940" i="9" a="1"/>
  <c r="T940" i="9" s="1"/>
  <c r="T941" i="9" a="1"/>
  <c r="T941" i="9" s="1"/>
  <c r="T942" i="9" a="1"/>
  <c r="T942" i="9" s="1"/>
  <c r="T943" i="9" a="1"/>
  <c r="T943" i="9" s="1"/>
  <c r="T944" i="9" a="1"/>
  <c r="T944" i="9" s="1"/>
  <c r="T945" i="9" a="1"/>
  <c r="T945" i="9"/>
  <c r="T946" i="9" a="1"/>
  <c r="T946" i="9" s="1"/>
  <c r="T947" i="9" a="1"/>
  <c r="T947" i="9" s="1"/>
  <c r="T948" i="9" a="1"/>
  <c r="T948" i="9" s="1"/>
  <c r="T949" i="9" a="1"/>
  <c r="T949" i="9" s="1"/>
  <c r="T950" i="9" a="1"/>
  <c r="T950" i="9" s="1"/>
  <c r="T951" i="9" a="1"/>
  <c r="T951" i="9" s="1"/>
  <c r="T952" i="9" a="1"/>
  <c r="T952" i="9" s="1"/>
  <c r="T953" i="9" a="1"/>
  <c r="T953" i="9"/>
  <c r="T954" i="9" a="1"/>
  <c r="T954" i="9" s="1"/>
  <c r="T955" i="9" a="1"/>
  <c r="T955" i="9" s="1"/>
  <c r="T956" i="9" a="1"/>
  <c r="T956" i="9" s="1"/>
  <c r="T957" i="9" a="1"/>
  <c r="T957" i="9" s="1"/>
  <c r="T958" i="9" a="1"/>
  <c r="T958" i="9" s="1"/>
  <c r="T959" i="9" a="1"/>
  <c r="T959" i="9" s="1"/>
  <c r="T960" i="9" a="1"/>
  <c r="T960" i="9" s="1"/>
  <c r="T961" i="9" a="1"/>
  <c r="T961" i="9" s="1"/>
  <c r="T962" i="9" a="1"/>
  <c r="T962" i="9" s="1"/>
  <c r="T963" i="9" a="1"/>
  <c r="T963" i="9" s="1"/>
  <c r="T964" i="9" a="1"/>
  <c r="T964" i="9" s="1"/>
  <c r="T965" i="9" a="1"/>
  <c r="T965" i="9" s="1"/>
  <c r="T966" i="9" a="1"/>
  <c r="T966" i="9" s="1"/>
  <c r="T967" i="9" a="1"/>
  <c r="T967" i="9" s="1"/>
  <c r="T968" i="9" a="1"/>
  <c r="T968" i="9" s="1"/>
  <c r="T969" i="9" a="1"/>
  <c r="T969" i="9" s="1"/>
  <c r="T970" i="9" a="1"/>
  <c r="T970" i="9" s="1"/>
  <c r="T971" i="9" a="1"/>
  <c r="T971" i="9" s="1"/>
  <c r="T972" i="9" a="1"/>
  <c r="T972" i="9" s="1"/>
  <c r="T973" i="9" a="1"/>
  <c r="T973" i="9" s="1"/>
  <c r="T974" i="9" a="1"/>
  <c r="T974" i="9" s="1"/>
  <c r="T975" i="9" a="1"/>
  <c r="T975" i="9" s="1"/>
  <c r="T976" i="9" a="1"/>
  <c r="T976" i="9"/>
  <c r="T977" i="9" a="1"/>
  <c r="T977" i="9" s="1"/>
  <c r="T978" i="9" a="1"/>
  <c r="T978" i="9" s="1"/>
  <c r="T979" i="9" a="1"/>
  <c r="T979" i="9" s="1"/>
  <c r="T980" i="9" a="1"/>
  <c r="T980" i="9" s="1"/>
  <c r="T981" i="9" a="1"/>
  <c r="T981" i="9" s="1"/>
  <c r="T982" i="9" a="1"/>
  <c r="T982" i="9" s="1"/>
  <c r="T983" i="9" a="1"/>
  <c r="T983" i="9" s="1"/>
  <c r="T984" i="9" a="1"/>
  <c r="T984" i="9" s="1"/>
  <c r="T985" i="9" a="1"/>
  <c r="T985" i="9" s="1"/>
  <c r="T986" i="9" a="1"/>
  <c r="T986" i="9" s="1"/>
  <c r="T987" i="9" a="1"/>
  <c r="T987" i="9" s="1"/>
  <c r="T988" i="9" a="1"/>
  <c r="T988" i="9" s="1"/>
  <c r="T989" i="9" a="1"/>
  <c r="T989" i="9" s="1"/>
  <c r="T990" i="9" a="1"/>
  <c r="T990" i="9" s="1"/>
  <c r="T991" i="9" a="1"/>
  <c r="T991" i="9" s="1"/>
  <c r="T992" i="9" a="1"/>
  <c r="T992" i="9"/>
  <c r="T993" i="9" a="1"/>
  <c r="T993" i="9" s="1"/>
  <c r="T994" i="9" a="1"/>
  <c r="T994" i="9"/>
  <c r="T995" i="9" a="1"/>
  <c r="T995" i="9" s="1"/>
  <c r="T996" i="9" a="1"/>
  <c r="T996" i="9" s="1"/>
  <c r="T997" i="9" a="1"/>
  <c r="T997" i="9" s="1"/>
  <c r="T998" i="9" a="1"/>
  <c r="T998" i="9" s="1"/>
  <c r="T999" i="9" a="1"/>
  <c r="T999" i="9" s="1"/>
  <c r="T1000" i="9" a="1"/>
  <c r="T1000" i="9" s="1"/>
  <c r="T1001" i="9" a="1"/>
  <c r="T1001" i="9"/>
  <c r="T1002" i="9" a="1"/>
  <c r="T1002" i="9"/>
  <c r="T1003" i="9" a="1"/>
  <c r="T1003" i="9" s="1"/>
  <c r="T1004" i="9" a="1"/>
  <c r="T1004" i="9" s="1"/>
  <c r="T1005" i="9" a="1"/>
  <c r="T1005" i="9" s="1"/>
  <c r="T1006" i="9" a="1"/>
  <c r="T1006" i="9" s="1"/>
  <c r="T1007" i="9" a="1"/>
  <c r="T1007" i="9" s="1"/>
  <c r="T1008" i="9" a="1"/>
  <c r="T1008" i="9" s="1"/>
  <c r="T1009" i="9" a="1"/>
  <c r="T1009" i="9" s="1"/>
  <c r="T1010" i="9" a="1"/>
  <c r="T1010" i="9" s="1"/>
  <c r="T1011" i="9" a="1"/>
  <c r="T1011" i="9" s="1"/>
  <c r="T1012" i="9" a="1"/>
  <c r="T1012" i="9" s="1"/>
  <c r="T1013" i="9" a="1"/>
  <c r="T1013" i="9" s="1"/>
  <c r="T1014" i="9" a="1"/>
  <c r="T1014" i="9" s="1"/>
  <c r="T1015" i="9" a="1"/>
  <c r="T1015" i="9"/>
  <c r="T1016" i="9" a="1"/>
  <c r="T1016" i="9" s="1"/>
  <c r="T1017" i="9" a="1"/>
  <c r="T1017" i="9"/>
  <c r="T1018" i="9" a="1"/>
  <c r="T1018" i="9" s="1"/>
  <c r="T1019" i="9" a="1"/>
  <c r="T1019" i="9" s="1"/>
  <c r="T1020" i="9" a="1"/>
  <c r="T1020" i="9" s="1"/>
  <c r="T1021" i="9" a="1"/>
  <c r="T1021" i="9" s="1"/>
  <c r="T1022" i="9" a="1"/>
  <c r="T1022" i="9" s="1"/>
  <c r="T1023" i="9" a="1"/>
  <c r="T1023" i="9" s="1"/>
  <c r="T1024" i="9" a="1"/>
  <c r="T1024" i="9" s="1"/>
  <c r="T1025" i="9" a="1"/>
  <c r="T1025" i="9" s="1"/>
  <c r="T1026" i="9" a="1"/>
  <c r="T1026" i="9" s="1"/>
  <c r="T1027" i="9" a="1"/>
  <c r="T1027" i="9" s="1"/>
  <c r="T1028" i="9" a="1"/>
  <c r="T1028" i="9" s="1"/>
  <c r="T1029" i="9" a="1"/>
  <c r="T1029" i="9" s="1"/>
  <c r="T1030" i="9" a="1"/>
  <c r="T1030" i="9" s="1"/>
  <c r="T1031" i="9" a="1"/>
  <c r="T1031" i="9" s="1"/>
  <c r="T1032" i="9" a="1"/>
  <c r="T1032" i="9" s="1"/>
  <c r="T1033" i="9" a="1"/>
  <c r="T1033" i="9" s="1"/>
  <c r="T1034" i="9" a="1"/>
  <c r="T1034" i="9" s="1"/>
  <c r="T1035" i="9" a="1"/>
  <c r="T1035" i="9" s="1"/>
  <c r="T1036" i="9" a="1"/>
  <c r="T1036" i="9" s="1"/>
  <c r="T1037" i="9" a="1"/>
  <c r="T1037" i="9" s="1"/>
  <c r="T1038" i="9" a="1"/>
  <c r="T1038" i="9" s="1"/>
  <c r="T1039" i="9" a="1"/>
  <c r="T1039" i="9" s="1"/>
  <c r="T1040" i="9" a="1"/>
  <c r="T1040" i="9" s="1"/>
  <c r="T1041" i="9" a="1"/>
  <c r="T1041" i="9" s="1"/>
  <c r="T1042" i="9" a="1"/>
  <c r="T1042" i="9" s="1"/>
  <c r="T1043" i="9" a="1"/>
  <c r="T1043" i="9"/>
  <c r="T1044" i="9" a="1"/>
  <c r="T1044" i="9" s="1"/>
  <c r="T1045" i="9" a="1"/>
  <c r="T1045" i="9" s="1"/>
  <c r="T1046" i="9" a="1"/>
  <c r="T1046" i="9" s="1"/>
  <c r="T1047" i="9" a="1"/>
  <c r="T1047" i="9" s="1"/>
  <c r="T1048" i="9" a="1"/>
  <c r="T1048" i="9" s="1"/>
  <c r="T1049" i="9" a="1"/>
  <c r="T1049" i="9" s="1"/>
  <c r="T1050" i="9" a="1"/>
  <c r="T1050" i="9" s="1"/>
  <c r="T1051" i="9" a="1"/>
  <c r="T1051" i="9" s="1"/>
  <c r="T1052" i="9" a="1"/>
  <c r="T1052" i="9" s="1"/>
  <c r="T1053" i="9" a="1"/>
  <c r="T1053" i="9" s="1"/>
  <c r="T1054" i="9" a="1"/>
  <c r="T1054" i="9" s="1"/>
  <c r="T1055" i="9" a="1"/>
  <c r="T1055" i="9" s="1"/>
  <c r="T1056" i="9" a="1"/>
  <c r="T1056" i="9" s="1"/>
  <c r="T1057" i="9" a="1"/>
  <c r="T1057" i="9" s="1"/>
  <c r="T1058" i="9" a="1"/>
  <c r="T1058" i="9" s="1"/>
  <c r="T1059" i="9" a="1"/>
  <c r="T1059" i="9" s="1"/>
  <c r="T1060" i="9" a="1"/>
  <c r="T1060" i="9" s="1"/>
  <c r="T1061" i="9" a="1"/>
  <c r="T1061" i="9" s="1"/>
  <c r="T1062" i="9" a="1"/>
  <c r="T1062" i="9" s="1"/>
  <c r="T1063" i="9" a="1"/>
  <c r="T1063" i="9" s="1"/>
  <c r="T1064" i="9" a="1"/>
  <c r="T1064" i="9" s="1"/>
  <c r="T1065" i="9" a="1"/>
  <c r="T1065" i="9" s="1"/>
  <c r="T1066" i="9" a="1"/>
  <c r="T1066" i="9" s="1"/>
  <c r="T1067" i="9" a="1"/>
  <c r="T1067" i="9" s="1"/>
  <c r="T1068" i="9" a="1"/>
  <c r="T1068" i="9" s="1"/>
  <c r="T1069" i="9" a="1"/>
  <c r="T1069" i="9" s="1"/>
  <c r="T1070" i="9" a="1"/>
  <c r="T1070" i="9" s="1"/>
  <c r="T1071" i="9" a="1"/>
  <c r="T1071" i="9"/>
  <c r="T1072" i="9" a="1"/>
  <c r="T1072" i="9"/>
  <c r="T3" i="9" a="1"/>
  <c r="T3" i="9" s="1"/>
  <c r="T2" i="9" a="1"/>
  <c r="T2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647" i="9"/>
  <c r="S648" i="9"/>
  <c r="S649" i="9"/>
  <c r="S650" i="9"/>
  <c r="S651" i="9"/>
  <c r="S652" i="9"/>
  <c r="S653" i="9"/>
  <c r="S654" i="9"/>
  <c r="S655" i="9"/>
  <c r="S656" i="9"/>
  <c r="S657" i="9"/>
  <c r="S658" i="9"/>
  <c r="S659" i="9"/>
  <c r="S660" i="9"/>
  <c r="S661" i="9"/>
  <c r="S662" i="9"/>
  <c r="S663" i="9"/>
  <c r="S664" i="9"/>
  <c r="S665" i="9"/>
  <c r="S666" i="9"/>
  <c r="S667" i="9"/>
  <c r="S668" i="9"/>
  <c r="S669" i="9"/>
  <c r="S670" i="9"/>
  <c r="S671" i="9"/>
  <c r="S672" i="9"/>
  <c r="S673" i="9"/>
  <c r="S674" i="9"/>
  <c r="S675" i="9"/>
  <c r="S676" i="9"/>
  <c r="S677" i="9"/>
  <c r="S678" i="9"/>
  <c r="S679" i="9"/>
  <c r="S680" i="9"/>
  <c r="S681" i="9"/>
  <c r="S682" i="9"/>
  <c r="S683" i="9"/>
  <c r="S684" i="9"/>
  <c r="S685" i="9"/>
  <c r="S686" i="9"/>
  <c r="S687" i="9"/>
  <c r="S688" i="9"/>
  <c r="S689" i="9"/>
  <c r="S690" i="9"/>
  <c r="S691" i="9"/>
  <c r="S692" i="9"/>
  <c r="S693" i="9"/>
  <c r="S694" i="9"/>
  <c r="S695" i="9"/>
  <c r="S696" i="9"/>
  <c r="S697" i="9"/>
  <c r="S698" i="9"/>
  <c r="S699" i="9"/>
  <c r="S700" i="9"/>
  <c r="S701" i="9"/>
  <c r="S702" i="9"/>
  <c r="S703" i="9"/>
  <c r="S704" i="9"/>
  <c r="S705" i="9"/>
  <c r="S706" i="9"/>
  <c r="S707" i="9"/>
  <c r="S708" i="9"/>
  <c r="S709" i="9"/>
  <c r="S710" i="9"/>
  <c r="S711" i="9"/>
  <c r="S712" i="9"/>
  <c r="S713" i="9"/>
  <c r="S714" i="9"/>
  <c r="S715" i="9"/>
  <c r="S716" i="9"/>
  <c r="S717" i="9"/>
  <c r="S718" i="9"/>
  <c r="S719" i="9"/>
  <c r="S720" i="9"/>
  <c r="S721" i="9"/>
  <c r="S722" i="9"/>
  <c r="S723" i="9"/>
  <c r="S724" i="9"/>
  <c r="S725" i="9"/>
  <c r="S726" i="9"/>
  <c r="S727" i="9"/>
  <c r="S728" i="9"/>
  <c r="S729" i="9"/>
  <c r="S730" i="9"/>
  <c r="S731" i="9"/>
  <c r="S732" i="9"/>
  <c r="S733" i="9"/>
  <c r="S734" i="9"/>
  <c r="S735" i="9"/>
  <c r="S736" i="9"/>
  <c r="S737" i="9"/>
  <c r="S738" i="9"/>
  <c r="S739" i="9"/>
  <c r="S740" i="9"/>
  <c r="S741" i="9"/>
  <c r="S742" i="9"/>
  <c r="S743" i="9"/>
  <c r="S744" i="9"/>
  <c r="S745" i="9"/>
  <c r="S746" i="9"/>
  <c r="S747" i="9"/>
  <c r="S748" i="9"/>
  <c r="S749" i="9"/>
  <c r="S750" i="9"/>
  <c r="S751" i="9"/>
  <c r="S752" i="9"/>
  <c r="S753" i="9"/>
  <c r="S754" i="9"/>
  <c r="S755" i="9"/>
  <c r="S756" i="9"/>
  <c r="S757" i="9"/>
  <c r="S758" i="9"/>
  <c r="S759" i="9"/>
  <c r="S760" i="9"/>
  <c r="S761" i="9"/>
  <c r="S762" i="9"/>
  <c r="S763" i="9"/>
  <c r="S764" i="9"/>
  <c r="S765" i="9"/>
  <c r="S766" i="9"/>
  <c r="S767" i="9"/>
  <c r="S768" i="9"/>
  <c r="S769" i="9"/>
  <c r="S770" i="9"/>
  <c r="S771" i="9"/>
  <c r="S772" i="9"/>
  <c r="S773" i="9"/>
  <c r="S774" i="9"/>
  <c r="S775" i="9"/>
  <c r="S776" i="9"/>
  <c r="S777" i="9"/>
  <c r="S778" i="9"/>
  <c r="S779" i="9"/>
  <c r="S780" i="9"/>
  <c r="S781" i="9"/>
  <c r="S782" i="9"/>
  <c r="S783" i="9"/>
  <c r="S784" i="9"/>
  <c r="S785" i="9"/>
  <c r="S786" i="9"/>
  <c r="S787" i="9"/>
  <c r="S788" i="9"/>
  <c r="S789" i="9"/>
  <c r="S790" i="9"/>
  <c r="S791" i="9"/>
  <c r="S792" i="9"/>
  <c r="S793" i="9"/>
  <c r="S794" i="9"/>
  <c r="S795" i="9"/>
  <c r="S796" i="9"/>
  <c r="S797" i="9"/>
  <c r="S798" i="9"/>
  <c r="S799" i="9"/>
  <c r="S800" i="9"/>
  <c r="S801" i="9"/>
  <c r="S802" i="9"/>
  <c r="S803" i="9"/>
  <c r="S804" i="9"/>
  <c r="S805" i="9"/>
  <c r="S806" i="9"/>
  <c r="S807" i="9"/>
  <c r="S808" i="9"/>
  <c r="S809" i="9"/>
  <c r="S810" i="9"/>
  <c r="S811" i="9"/>
  <c r="S812" i="9"/>
  <c r="S813" i="9"/>
  <c r="S814" i="9"/>
  <c r="S815" i="9"/>
  <c r="S816" i="9"/>
  <c r="S817" i="9"/>
  <c r="S818" i="9"/>
  <c r="S819" i="9"/>
  <c r="S820" i="9"/>
  <c r="S821" i="9"/>
  <c r="S822" i="9"/>
  <c r="S823" i="9"/>
  <c r="S824" i="9"/>
  <c r="S825" i="9"/>
  <c r="S826" i="9"/>
  <c r="S827" i="9"/>
  <c r="S828" i="9"/>
  <c r="S829" i="9"/>
  <c r="S830" i="9"/>
  <c r="S831" i="9"/>
  <c r="S832" i="9"/>
  <c r="S833" i="9"/>
  <c r="S834" i="9"/>
  <c r="S835" i="9"/>
  <c r="S836" i="9"/>
  <c r="S837" i="9"/>
  <c r="S838" i="9"/>
  <c r="S839" i="9"/>
  <c r="S840" i="9"/>
  <c r="S841" i="9"/>
  <c r="S842" i="9"/>
  <c r="S843" i="9"/>
  <c r="S844" i="9"/>
  <c r="S845" i="9"/>
  <c r="S846" i="9"/>
  <c r="S847" i="9"/>
  <c r="S848" i="9"/>
  <c r="S849" i="9"/>
  <c r="S850" i="9"/>
  <c r="S851" i="9"/>
  <c r="S852" i="9"/>
  <c r="S853" i="9"/>
  <c r="S854" i="9"/>
  <c r="S855" i="9"/>
  <c r="S856" i="9"/>
  <c r="S857" i="9"/>
  <c r="S858" i="9"/>
  <c r="S859" i="9"/>
  <c r="S860" i="9"/>
  <c r="S861" i="9"/>
  <c r="S862" i="9"/>
  <c r="S863" i="9"/>
  <c r="S864" i="9"/>
  <c r="S865" i="9"/>
  <c r="S866" i="9"/>
  <c r="S867" i="9"/>
  <c r="S868" i="9"/>
  <c r="S869" i="9"/>
  <c r="S870" i="9"/>
  <c r="S871" i="9"/>
  <c r="S872" i="9"/>
  <c r="S873" i="9"/>
  <c r="S874" i="9"/>
  <c r="S875" i="9"/>
  <c r="S876" i="9"/>
  <c r="S877" i="9"/>
  <c r="S878" i="9"/>
  <c r="S879" i="9"/>
  <c r="S880" i="9"/>
  <c r="S881" i="9"/>
  <c r="S882" i="9"/>
  <c r="S883" i="9"/>
  <c r="S884" i="9"/>
  <c r="S885" i="9"/>
  <c r="S886" i="9"/>
  <c r="S887" i="9"/>
  <c r="S888" i="9"/>
  <c r="S889" i="9"/>
  <c r="S890" i="9"/>
  <c r="S891" i="9"/>
  <c r="S892" i="9"/>
  <c r="S893" i="9"/>
  <c r="S894" i="9"/>
  <c r="S895" i="9"/>
  <c r="S896" i="9"/>
  <c r="S897" i="9"/>
  <c r="S898" i="9"/>
  <c r="S899" i="9"/>
  <c r="S900" i="9"/>
  <c r="S901" i="9"/>
  <c r="S902" i="9"/>
  <c r="S903" i="9"/>
  <c r="S904" i="9"/>
  <c r="S905" i="9"/>
  <c r="S906" i="9"/>
  <c r="S907" i="9"/>
  <c r="S908" i="9"/>
  <c r="S909" i="9"/>
  <c r="S910" i="9"/>
  <c r="S911" i="9"/>
  <c r="S912" i="9"/>
  <c r="S913" i="9"/>
  <c r="S914" i="9"/>
  <c r="S915" i="9"/>
  <c r="S916" i="9"/>
  <c r="S917" i="9"/>
  <c r="S918" i="9"/>
  <c r="S919" i="9"/>
  <c r="S920" i="9"/>
  <c r="S921" i="9"/>
  <c r="S922" i="9"/>
  <c r="S923" i="9"/>
  <c r="S924" i="9"/>
  <c r="S925" i="9"/>
  <c r="S926" i="9"/>
  <c r="S927" i="9"/>
  <c r="S928" i="9"/>
  <c r="S929" i="9"/>
  <c r="S930" i="9"/>
  <c r="S931" i="9"/>
  <c r="S932" i="9"/>
  <c r="S933" i="9"/>
  <c r="S934" i="9"/>
  <c r="S935" i="9"/>
  <c r="S936" i="9"/>
  <c r="S937" i="9"/>
  <c r="S938" i="9"/>
  <c r="S939" i="9"/>
  <c r="S940" i="9"/>
  <c r="S941" i="9"/>
  <c r="S942" i="9"/>
  <c r="S943" i="9"/>
  <c r="S944" i="9"/>
  <c r="S945" i="9"/>
  <c r="S946" i="9"/>
  <c r="S947" i="9"/>
  <c r="S948" i="9"/>
  <c r="S949" i="9"/>
  <c r="S950" i="9"/>
  <c r="S951" i="9"/>
  <c r="S952" i="9"/>
  <c r="S953" i="9"/>
  <c r="S954" i="9"/>
  <c r="S955" i="9"/>
  <c r="S956" i="9"/>
  <c r="S957" i="9"/>
  <c r="S958" i="9"/>
  <c r="S959" i="9"/>
  <c r="S960" i="9"/>
  <c r="S961" i="9"/>
  <c r="S962" i="9"/>
  <c r="S963" i="9"/>
  <c r="S964" i="9"/>
  <c r="S965" i="9"/>
  <c r="S966" i="9"/>
  <c r="S967" i="9"/>
  <c r="S968" i="9"/>
  <c r="S969" i="9"/>
  <c r="S970" i="9"/>
  <c r="S971" i="9"/>
  <c r="S972" i="9"/>
  <c r="S973" i="9"/>
  <c r="S974" i="9"/>
  <c r="S975" i="9"/>
  <c r="S976" i="9"/>
  <c r="S977" i="9"/>
  <c r="S978" i="9"/>
  <c r="S979" i="9"/>
  <c r="S980" i="9"/>
  <c r="S981" i="9"/>
  <c r="S982" i="9"/>
  <c r="S983" i="9"/>
  <c r="S984" i="9"/>
  <c r="S985" i="9"/>
  <c r="S986" i="9"/>
  <c r="S987" i="9"/>
  <c r="S988" i="9"/>
  <c r="S989" i="9"/>
  <c r="S990" i="9"/>
  <c r="S991" i="9"/>
  <c r="S992" i="9"/>
  <c r="S993" i="9"/>
  <c r="S994" i="9"/>
  <c r="S995" i="9"/>
  <c r="S996" i="9"/>
  <c r="S997" i="9"/>
  <c r="S998" i="9"/>
  <c r="S999" i="9"/>
  <c r="S1000" i="9"/>
  <c r="S1001" i="9"/>
  <c r="S1002" i="9"/>
  <c r="S1003" i="9"/>
  <c r="S1004" i="9"/>
  <c r="S1005" i="9"/>
  <c r="S1006" i="9"/>
  <c r="S1007" i="9"/>
  <c r="S1008" i="9"/>
  <c r="S1009" i="9"/>
  <c r="S1010" i="9"/>
  <c r="S1011" i="9"/>
  <c r="S1012" i="9"/>
  <c r="S1013" i="9"/>
  <c r="S1014" i="9"/>
  <c r="S1015" i="9"/>
  <c r="S1016" i="9"/>
  <c r="S1017" i="9"/>
  <c r="S1018" i="9"/>
  <c r="S1019" i="9"/>
  <c r="S1020" i="9"/>
  <c r="S1021" i="9"/>
  <c r="S1022" i="9"/>
  <c r="S1023" i="9"/>
  <c r="S1024" i="9"/>
  <c r="S1025" i="9"/>
  <c r="S1026" i="9"/>
  <c r="S1027" i="9"/>
  <c r="S1028" i="9"/>
  <c r="S1029" i="9"/>
  <c r="S1030" i="9"/>
  <c r="S1031" i="9"/>
  <c r="S1032" i="9"/>
  <c r="S1033" i="9"/>
  <c r="S1034" i="9"/>
  <c r="S1035" i="9"/>
  <c r="S1036" i="9"/>
  <c r="S1037" i="9"/>
  <c r="S1038" i="9"/>
  <c r="S1039" i="9"/>
  <c r="S1040" i="9"/>
  <c r="S1041" i="9"/>
  <c r="S1042" i="9"/>
  <c r="S1043" i="9"/>
  <c r="S1044" i="9"/>
  <c r="S1045" i="9"/>
  <c r="S1046" i="9"/>
  <c r="S1047" i="9"/>
  <c r="S1048" i="9"/>
  <c r="S1049" i="9"/>
  <c r="S1050" i="9"/>
  <c r="S1051" i="9"/>
  <c r="S1052" i="9"/>
  <c r="S1053" i="9"/>
  <c r="S1054" i="9"/>
  <c r="S1055" i="9"/>
  <c r="S1056" i="9"/>
  <c r="S1057" i="9"/>
  <c r="S1058" i="9"/>
  <c r="S1059" i="9"/>
  <c r="S1060" i="9"/>
  <c r="S1061" i="9"/>
  <c r="S1062" i="9"/>
  <c r="S1063" i="9"/>
  <c r="S1064" i="9"/>
  <c r="S1065" i="9"/>
  <c r="S1066" i="9"/>
  <c r="S1067" i="9"/>
  <c r="S1068" i="9"/>
  <c r="S1069" i="9"/>
  <c r="S1070" i="9"/>
  <c r="S1071" i="9"/>
  <c r="S1072" i="9"/>
  <c r="S2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5" i="9"/>
  <c r="R806" i="9"/>
  <c r="R807" i="9"/>
  <c r="R808" i="9"/>
  <c r="R809" i="9"/>
  <c r="R810" i="9"/>
  <c r="R811" i="9"/>
  <c r="R812" i="9"/>
  <c r="R813" i="9"/>
  <c r="R814" i="9"/>
  <c r="R815" i="9"/>
  <c r="R816" i="9"/>
  <c r="R817" i="9"/>
  <c r="R818" i="9"/>
  <c r="R819" i="9"/>
  <c r="R820" i="9"/>
  <c r="R821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3" i="9"/>
  <c r="R874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1" i="9"/>
  <c r="R902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976" i="9"/>
  <c r="R977" i="9"/>
  <c r="R978" i="9"/>
  <c r="R979" i="9"/>
  <c r="R980" i="9"/>
  <c r="R981" i="9"/>
  <c r="R982" i="9"/>
  <c r="R983" i="9"/>
  <c r="R984" i="9"/>
  <c r="R985" i="9"/>
  <c r="R986" i="9"/>
  <c r="R987" i="9"/>
  <c r="R988" i="9"/>
  <c r="R989" i="9"/>
  <c r="R990" i="9"/>
  <c r="R991" i="9"/>
  <c r="R992" i="9"/>
  <c r="R993" i="9"/>
  <c r="R994" i="9"/>
  <c r="R995" i="9"/>
  <c r="R996" i="9"/>
  <c r="R997" i="9"/>
  <c r="R998" i="9"/>
  <c r="R999" i="9"/>
  <c r="R1000" i="9"/>
  <c r="R1001" i="9"/>
  <c r="R1002" i="9"/>
  <c r="R1003" i="9"/>
  <c r="R1004" i="9"/>
  <c r="R1005" i="9"/>
  <c r="R1006" i="9"/>
  <c r="R1007" i="9"/>
  <c r="R1008" i="9"/>
  <c r="R1009" i="9"/>
  <c r="R1010" i="9"/>
  <c r="R1011" i="9"/>
  <c r="R1012" i="9"/>
  <c r="R1013" i="9"/>
  <c r="R1014" i="9"/>
  <c r="R1015" i="9"/>
  <c r="R1016" i="9"/>
  <c r="R1017" i="9"/>
  <c r="R1018" i="9"/>
  <c r="R1019" i="9"/>
  <c r="R1020" i="9"/>
  <c r="R1021" i="9"/>
  <c r="R1022" i="9"/>
  <c r="R1023" i="9"/>
  <c r="R1024" i="9"/>
  <c r="R1025" i="9"/>
  <c r="R1026" i="9"/>
  <c r="R1027" i="9"/>
  <c r="R1028" i="9"/>
  <c r="R1029" i="9"/>
  <c r="R1030" i="9"/>
  <c r="R1031" i="9"/>
  <c r="R1032" i="9"/>
  <c r="R1033" i="9"/>
  <c r="R1034" i="9"/>
  <c r="R1035" i="9"/>
  <c r="R1036" i="9"/>
  <c r="R1037" i="9"/>
  <c r="R1038" i="9"/>
  <c r="R1039" i="9"/>
  <c r="R1040" i="9"/>
  <c r="R1041" i="9"/>
  <c r="R1042" i="9"/>
  <c r="R1043" i="9"/>
  <c r="R1044" i="9"/>
  <c r="R1045" i="9"/>
  <c r="R1046" i="9"/>
  <c r="R1047" i="9"/>
  <c r="R1048" i="9"/>
  <c r="R1049" i="9"/>
  <c r="R1050" i="9"/>
  <c r="R1051" i="9"/>
  <c r="R1052" i="9"/>
  <c r="R1053" i="9"/>
  <c r="R1054" i="9"/>
  <c r="R1055" i="9"/>
  <c r="R1056" i="9"/>
  <c r="R1057" i="9"/>
  <c r="R1058" i="9"/>
  <c r="R1059" i="9"/>
  <c r="R1060" i="9"/>
  <c r="R1061" i="9"/>
  <c r="R1062" i="9"/>
  <c r="R1063" i="9"/>
  <c r="R1064" i="9"/>
  <c r="R1065" i="9"/>
  <c r="R1066" i="9"/>
  <c r="R1067" i="9"/>
  <c r="R1068" i="9"/>
  <c r="R1069" i="9"/>
  <c r="R1070" i="9"/>
  <c r="R1071" i="9"/>
  <c r="R1072" i="9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3" i="2"/>
  <c r="N4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<sst xmlns="http://schemas.openxmlformats.org/spreadsheetml/2006/main" count="81615" uniqueCount="9193">
  <si>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</si>
  <si>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</si>
  <si>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</si>
  <si>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</si>
  <si>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</si>
  <si>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</si>
  <si>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</si>
  <si>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</si>
  <si>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</si>
  <si>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</si>
  <si>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</si>
  <si>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</si>
  <si>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</si>
  <si>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</si>
  <si>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</si>
  <si>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</si>
  <si>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</si>
  <si>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</si>
  <si>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</si>
  <si>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</si>
  <si>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</si>
  <si>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</si>
  <si>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</si>
  <si>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</si>
  <si>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</si>
  <si>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</si>
  <si>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</si>
  <si>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</si>
  <si>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</si>
  <si>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</si>
  <si>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</si>
  <si>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</si>
  <si>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</si>
  <si>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</si>
  <si>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</si>
  <si>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</si>
  <si>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</si>
  <si>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</si>
  <si>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</si>
  <si>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</si>
  <si>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</si>
  <si>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</si>
  <si>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</si>
  <si>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</si>
  <si>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</si>
  <si>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</si>
  <si>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</si>
  <si>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</si>
  <si>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</si>
  <si>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</si>
  <si>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</si>
  <si>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</si>
  <si>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</si>
  <si>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</si>
  <si>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</si>
  <si>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</si>
  <si>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</si>
  <si>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</si>
  <si>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</si>
  <si>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</si>
  <si>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</si>
  <si>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</si>
  <si>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</si>
  <si>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</si>
  <si>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</si>
  <si>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</si>
  <si>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</si>
  <si>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</si>
  <si>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</si>
  <si>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</si>
  <si>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</si>
  <si>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</si>
  <si>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</si>
  <si>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</si>
  <si>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</si>
  <si>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</si>
  <si>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</si>
  <si>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</si>
  <si>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</si>
  <si>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</si>
  <si>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</si>
  <si>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</si>
  <si>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</si>
  <si>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</si>
  <si>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</si>
  <si>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</si>
  <si>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</si>
  <si>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</si>
  <si>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</si>
  <si>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</si>
  <si>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</si>
  <si>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</si>
  <si>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</si>
  <si>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</si>
  <si>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</si>
  <si>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</si>
  <si>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</si>
  <si>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</si>
  <si>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</si>
  <si>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</si>
  <si>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</si>
  <si>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</si>
  <si>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</si>
  <si>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</si>
  <si>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</si>
  <si>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</si>
  <si>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</si>
  <si>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</si>
  <si>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</si>
  <si>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</si>
  <si>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</si>
  <si>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</si>
  <si>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</si>
  <si>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</si>
  <si>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</si>
  <si>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</si>
  <si>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</si>
  <si>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</si>
  <si>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</si>
  <si>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</si>
  <si>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</si>
  <si>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</si>
  <si>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</si>
  <si>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</si>
  <si>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</si>
  <si>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</si>
  <si>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</si>
  <si>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</si>
  <si>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</si>
  <si>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</si>
  <si>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</si>
  <si>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</si>
  <si>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</si>
  <si>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</si>
  <si>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</si>
  <si>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</si>
  <si>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</si>
  <si>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</si>
  <si>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</si>
  <si>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</si>
  <si>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</si>
  <si>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</si>
  <si>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</si>
  <si>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</si>
  <si>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</si>
  <si>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</si>
  <si>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</si>
  <si>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</si>
  <si>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</si>
  <si>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</si>
  <si>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</si>
  <si>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</si>
  <si>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</si>
  <si>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</si>
  <si>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</si>
  <si>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</si>
  <si>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</si>
  <si>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</si>
  <si>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</si>
  <si>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</si>
  <si>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</si>
  <si>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</si>
  <si>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</si>
  <si>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</si>
  <si>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</si>
  <si>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</si>
  <si>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</si>
  <si>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</si>
  <si>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</si>
  <si>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</si>
  <si>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</si>
  <si>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</si>
  <si>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</si>
  <si>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</si>
  <si>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</si>
  <si>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</si>
  <si>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</si>
  <si>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</si>
  <si>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</si>
  <si>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</si>
  <si>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</si>
  <si>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</si>
  <si>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</si>
  <si>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</si>
  <si>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</si>
  <si>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</si>
  <si>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</si>
  <si>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</si>
  <si>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</si>
  <si>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</si>
  <si>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</si>
  <si>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</si>
  <si>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</si>
  <si>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</si>
  <si>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</si>
  <si>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</si>
  <si>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</si>
  <si>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</si>
  <si>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</si>
  <si>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</si>
  <si>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</si>
  <si>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</si>
  <si>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</si>
  <si>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</si>
  <si>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</si>
  <si>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</si>
  <si>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</si>
  <si>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</si>
  <si>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</si>
  <si>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</si>
  <si>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</si>
  <si>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</si>
  <si>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</si>
  <si>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</si>
  <si>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</si>
  <si>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</si>
  <si>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</si>
  <si>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</si>
  <si>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</si>
  <si>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</si>
  <si>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</si>
  <si>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</si>
  <si>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</si>
  <si>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</si>
  <si>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</si>
  <si>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</si>
  <si>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</si>
  <si>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</si>
  <si>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</si>
  <si>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</si>
  <si>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</si>
  <si>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</si>
  <si>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</si>
  <si>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</si>
  <si>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</si>
  <si>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</si>
  <si>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</si>
  <si>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</si>
  <si>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</si>
  <si>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</si>
  <si>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</si>
  <si>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</si>
  <si>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</si>
  <si>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</si>
  <si>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</si>
  <si>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</si>
  <si>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</si>
  <si>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</si>
  <si>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</si>
  <si>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</si>
  <si>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</si>
  <si>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</si>
  <si>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</si>
  <si>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</si>
  <si>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</si>
  <si>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</si>
  <si>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</si>
  <si>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</si>
  <si>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</si>
  <si>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</si>
  <si>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</si>
  <si>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</si>
  <si>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</si>
  <si>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</si>
  <si>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</si>
  <si>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</si>
  <si>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</si>
  <si>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</si>
  <si>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</si>
  <si>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</si>
  <si>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</si>
  <si>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</si>
  <si>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</si>
  <si>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</si>
  <si>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</si>
  <si>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</si>
  <si>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</si>
  <si>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</si>
  <si>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</si>
  <si>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</si>
  <si>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</si>
  <si>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</si>
  <si>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</si>
  <si>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</si>
  <si>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</si>
  <si>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</si>
  <si>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</si>
  <si>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</si>
  <si>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</si>
  <si>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</si>
  <si>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</si>
  <si>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</si>
  <si>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</si>
  <si>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</si>
  <si>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</si>
  <si>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</si>
  <si>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</si>
  <si>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</si>
  <si>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</si>
  <si>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</si>
  <si>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</si>
  <si>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</si>
  <si>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</si>
  <si>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</si>
  <si>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</si>
  <si>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</si>
  <si>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</si>
  <si>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</si>
  <si>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</si>
  <si>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</si>
  <si>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</si>
  <si>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</si>
  <si>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</si>
  <si>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</si>
  <si>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</si>
  <si>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</si>
  <si>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</si>
  <si>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</si>
  <si>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</si>
  <si>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</si>
  <si>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</si>
  <si>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</si>
  <si>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</si>
  <si>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</si>
  <si>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</si>
  <si>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</si>
  <si>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</si>
  <si>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</si>
  <si>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</si>
  <si>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</si>
  <si>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</si>
  <si>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</si>
  <si>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</si>
  <si>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</si>
  <si>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</si>
  <si>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</si>
  <si>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</si>
  <si>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</si>
  <si>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</si>
  <si>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</si>
  <si>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</si>
  <si>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</si>
  <si>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</si>
  <si>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</si>
  <si>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</si>
  <si>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</si>
  <si>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</si>
  <si>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</si>
  <si>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</si>
  <si>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</si>
  <si>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</si>
  <si>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</si>
  <si>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</si>
  <si>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</si>
  <si>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</si>
  <si>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</si>
  <si>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</si>
  <si>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</si>
  <si>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</si>
  <si>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</si>
  <si>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</si>
  <si>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</si>
  <si>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</si>
  <si>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</si>
  <si>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</si>
  <si>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</si>
  <si>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</si>
  <si>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</si>
  <si>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</si>
  <si>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</si>
  <si>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</si>
  <si>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</si>
  <si>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</si>
  <si>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</si>
  <si>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</si>
  <si>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</si>
  <si>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</si>
  <si>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</si>
  <si>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</si>
  <si>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</si>
  <si>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</si>
  <si>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</si>
  <si>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</si>
  <si>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</si>
  <si>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</si>
  <si>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</si>
  <si>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</si>
  <si>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</si>
  <si>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</si>
  <si>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</si>
  <si>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</si>
  <si>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</si>
  <si>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</si>
  <si>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</si>
  <si>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</si>
  <si>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</si>
  <si>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</si>
  <si>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</si>
  <si>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</si>
  <si>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</si>
  <si>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</si>
  <si>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</si>
  <si>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</si>
  <si>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</si>
  <si>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</si>
  <si>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</si>
  <si>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</si>
  <si>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</si>
  <si>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</si>
  <si>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</si>
  <si>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</si>
  <si>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</si>
  <si>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</si>
  <si>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</si>
  <si>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</si>
  <si>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</si>
  <si>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</si>
  <si>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</si>
  <si>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</si>
  <si>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</si>
  <si>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</si>
  <si>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</si>
  <si>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</si>
  <si>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</si>
  <si>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</si>
  <si>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</si>
  <si>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</si>
  <si>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</si>
  <si>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</si>
  <si>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</si>
  <si>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</si>
  <si>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</si>
  <si>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</si>
  <si>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</si>
  <si>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</si>
  <si>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</si>
  <si>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</si>
  <si>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</si>
  <si>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</si>
  <si>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</si>
  <si>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</si>
  <si>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</si>
  <si>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</si>
  <si>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</si>
  <si>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</si>
  <si>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</si>
  <si>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</si>
  <si>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</si>
  <si>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</si>
  <si>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</si>
  <si>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</si>
  <si>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</si>
  <si>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</si>
  <si>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</si>
  <si>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</si>
  <si>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</si>
  <si>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</si>
  <si>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</si>
  <si>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</si>
  <si>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</si>
  <si>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</si>
  <si>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</si>
  <si>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</si>
  <si>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</si>
  <si>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</si>
  <si>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</si>
  <si>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</si>
  <si>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</si>
  <si>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</si>
  <si>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</si>
  <si>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</si>
  <si>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</si>
  <si>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</si>
  <si>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</si>
  <si>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</si>
  <si>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</si>
  <si>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</si>
  <si>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</si>
  <si>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</si>
  <si>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</si>
  <si>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</si>
  <si>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</si>
  <si>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</si>
  <si>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</si>
  <si>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</si>
  <si>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</si>
  <si>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</si>
  <si>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</si>
  <si>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</si>
  <si>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</si>
  <si>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</si>
  <si>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</si>
  <si>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</si>
  <si>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</si>
  <si>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</si>
  <si>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</si>
  <si>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</si>
  <si>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</si>
  <si>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</si>
  <si>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</si>
  <si>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</si>
  <si>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</si>
  <si>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</si>
  <si>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</si>
  <si>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</si>
  <si>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</si>
  <si>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</si>
  <si>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</si>
  <si>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</si>
  <si>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</si>
  <si>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</si>
  <si>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</si>
  <si>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</si>
  <si>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</si>
  <si>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</si>
  <si>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</si>
  <si>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</si>
  <si>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</si>
  <si>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</si>
  <si>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</si>
  <si>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</si>
  <si>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</si>
  <si>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</si>
  <si>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</si>
  <si>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</si>
  <si>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</si>
  <si>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</si>
  <si>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</si>
  <si>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</si>
  <si>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</si>
  <si>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</si>
  <si>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</si>
  <si>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</si>
  <si>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</si>
  <si>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</si>
  <si>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</si>
  <si>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</si>
  <si>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</si>
  <si>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</si>
  <si>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</si>
  <si>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</si>
  <si>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</si>
  <si>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</si>
  <si>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</si>
  <si>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</si>
  <si>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</si>
  <si>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</si>
  <si>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</si>
  <si>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</si>
  <si>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</si>
  <si>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</si>
  <si>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</si>
  <si>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</si>
  <si>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</si>
  <si>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</si>
  <si>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</si>
  <si>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</si>
  <si>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</si>
  <si>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</si>
  <si>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</si>
  <si>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</si>
  <si>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</si>
  <si>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</si>
  <si>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</si>
  <si>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</si>
  <si>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</si>
  <si>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</si>
  <si>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</si>
  <si>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</si>
  <si>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</si>
  <si>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</si>
  <si>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</si>
  <si>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</si>
  <si>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</si>
  <si>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</si>
  <si>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</si>
  <si>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</si>
  <si>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</si>
  <si>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</si>
  <si>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</si>
  <si>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</si>
  <si>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</si>
  <si>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</si>
  <si>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</si>
  <si>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</si>
  <si>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</si>
  <si>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</si>
  <si>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</si>
  <si>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</si>
  <si>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</si>
  <si>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</si>
  <si>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</si>
  <si>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</si>
  <si>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</si>
  <si>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</si>
  <si>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</si>
  <si>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</si>
  <si>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</si>
  <si>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</si>
  <si>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</si>
  <si>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</si>
  <si>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</si>
  <si>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</si>
  <si>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</si>
  <si>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</si>
  <si>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</si>
  <si>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</si>
  <si>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</si>
  <si>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</si>
  <si>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</si>
  <si>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</si>
  <si>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</si>
  <si>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</si>
  <si>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</si>
  <si>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</si>
  <si>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</si>
  <si>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</si>
  <si>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</si>
  <si>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</si>
  <si>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</si>
  <si>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</si>
  <si>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</si>
  <si>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</si>
  <si>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</si>
  <si>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</si>
  <si>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</si>
  <si>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</si>
  <si>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</si>
  <si>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</si>
  <si>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</si>
  <si>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</si>
  <si>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</si>
  <si>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</si>
  <si>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</si>
  <si>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</si>
  <si>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</si>
  <si>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</si>
  <si>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</si>
  <si>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</si>
  <si>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</si>
  <si>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</si>
  <si>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</si>
  <si>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</si>
  <si>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</si>
  <si>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</si>
  <si>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</si>
  <si>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</si>
  <si>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</si>
  <si>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</si>
  <si>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</si>
  <si>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</si>
  <si>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</si>
  <si>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</si>
  <si>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</si>
  <si>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</si>
  <si>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</si>
  <si>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</si>
  <si>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</si>
  <si>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</si>
  <si>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</si>
  <si>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</si>
  <si>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</si>
  <si>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</si>
  <si>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</si>
  <si>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</si>
  <si>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</si>
  <si>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</si>
  <si>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</si>
  <si>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</si>
  <si>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</si>
  <si>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</si>
  <si>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</si>
  <si>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</si>
  <si>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</si>
  <si>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</si>
  <si>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</si>
  <si>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</si>
  <si>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</si>
  <si>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</si>
  <si>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</si>
  <si>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</si>
  <si>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</si>
  <si>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</si>
  <si>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</si>
  <si>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</si>
  <si>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</si>
  <si>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</si>
  <si>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</si>
  <si>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</si>
  <si>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</si>
  <si>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</si>
  <si>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</si>
  <si>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</si>
  <si>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</si>
  <si>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</si>
  <si>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</si>
  <si>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</si>
  <si>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</si>
  <si>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</si>
  <si>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</si>
  <si>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</si>
  <si>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</si>
  <si>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</si>
  <si>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</si>
  <si>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</si>
  <si>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</si>
  <si>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</si>
  <si>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</si>
  <si>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</si>
  <si>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</si>
  <si>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</si>
  <si>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</si>
  <si>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</si>
  <si>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</si>
  <si>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</si>
  <si>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</si>
  <si>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</si>
  <si>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</si>
  <si>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</si>
  <si>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</si>
  <si>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</si>
  <si>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</si>
  <si>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</si>
  <si>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</si>
  <si>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</si>
  <si>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</si>
  <si>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</si>
  <si>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</si>
  <si>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</si>
  <si>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</si>
  <si>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</si>
  <si>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</si>
  <si>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</si>
  <si>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</si>
  <si>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</si>
  <si>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</si>
  <si>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</si>
  <si>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</si>
  <si>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</si>
  <si>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</si>
  <si>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</si>
  <si>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</si>
  <si>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</si>
  <si>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</si>
  <si>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</si>
  <si>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</si>
  <si>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</si>
  <si>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</si>
  <si>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</si>
  <si>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</si>
  <si>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</si>
  <si>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</si>
  <si>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</si>
  <si>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</si>
  <si>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</si>
  <si>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</si>
  <si>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</si>
  <si>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</si>
  <si>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</si>
  <si>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</si>
  <si>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</si>
  <si>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</si>
  <si>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</si>
  <si>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</si>
  <si>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</si>
  <si>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</si>
  <si>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</si>
  <si>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</si>
  <si>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</si>
  <si>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</si>
  <si>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</si>
  <si>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</si>
  <si>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</si>
  <si>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</si>
  <si>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</si>
  <si>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</si>
  <si>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</si>
  <si>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</si>
  <si>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</si>
  <si>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</si>
  <si>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</si>
  <si>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</si>
  <si>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</si>
  <si>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</si>
  <si>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</si>
  <si>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</si>
  <si>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</si>
  <si>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</si>
  <si>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</si>
  <si>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</si>
  <si>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</si>
  <si>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</si>
  <si>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</si>
  <si>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</si>
  <si>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</si>
  <si>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</si>
  <si>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</si>
  <si>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</si>
  <si>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</si>
  <si>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</si>
  <si>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</si>
  <si>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</si>
  <si>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</si>
  <si>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</si>
  <si>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</si>
  <si>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</si>
  <si>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</si>
  <si>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</si>
  <si>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</si>
  <si>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</si>
  <si>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</si>
  <si>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</si>
  <si>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</si>
  <si>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</si>
  <si>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</si>
  <si>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</si>
  <si>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</si>
  <si>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</si>
  <si>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</si>
  <si>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</si>
  <si>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</si>
  <si>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</si>
  <si>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</si>
  <si>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</si>
  <si>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</si>
  <si>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</si>
  <si>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</si>
  <si>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</si>
  <si>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</si>
  <si>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</si>
  <si>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</si>
  <si>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</si>
  <si>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</si>
  <si>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</si>
  <si>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</si>
  <si>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</si>
  <si>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</si>
  <si>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</si>
  <si>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</si>
  <si>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</si>
  <si>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</si>
  <si>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</si>
  <si>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</si>
  <si>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</si>
  <si>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</si>
  <si>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</si>
  <si>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</si>
  <si>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</si>
  <si>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</si>
  <si>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</si>
  <si>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</si>
  <si>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</si>
  <si>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</si>
  <si>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</si>
  <si>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</si>
  <si>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</si>
  <si>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</si>
  <si>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</si>
  <si>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</si>
  <si>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</si>
  <si>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</si>
  <si>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</si>
  <si>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</si>
  <si>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</si>
  <si>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</si>
  <si>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</si>
  <si>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</si>
  <si>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</si>
  <si>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</si>
  <si>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</si>
  <si>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</si>
  <si>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</si>
  <si>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</si>
  <si>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</si>
  <si>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</si>
  <si>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</si>
  <si>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</si>
  <si>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</si>
  <si>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</si>
  <si>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</si>
  <si>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</si>
  <si>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</si>
  <si>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</si>
  <si>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</si>
  <si>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</si>
  <si>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</si>
  <si>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</si>
  <si>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</si>
  <si>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</si>
  <si>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</si>
  <si>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</si>
  <si>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</si>
  <si>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</si>
  <si>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</si>
  <si>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</si>
  <si>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</si>
  <si>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</si>
  <si>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</si>
  <si>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</si>
  <si>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</si>
  <si>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</si>
  <si>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</si>
  <si>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</si>
  <si>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</si>
  <si>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</si>
  <si>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</si>
  <si>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</si>
  <si>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</si>
  <si>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</si>
  <si>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</si>
  <si>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</si>
  <si>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</si>
  <si>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</si>
  <si>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</si>
  <si>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</si>
  <si>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</si>
  <si>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</si>
  <si>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</si>
  <si>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</si>
  <si>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</si>
  <si>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</si>
  <si>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</si>
  <si>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</si>
  <si>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</si>
  <si>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</si>
  <si>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</si>
  <si>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</si>
  <si>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</si>
  <si>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</si>
  <si>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</si>
  <si>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</si>
  <si>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</si>
  <si>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</si>
  <si>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</si>
  <si>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</si>
  <si>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</si>
  <si>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</si>
  <si>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</si>
  <si>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</si>
  <si>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</si>
  <si>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</si>
  <si>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</si>
  <si>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</si>
  <si>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</si>
  <si>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</si>
  <si>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</si>
  <si>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</si>
  <si>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</si>
  <si>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</si>
  <si>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</si>
  <si>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</si>
  <si>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</si>
  <si>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</si>
  <si>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</si>
  <si>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</si>
  <si>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</si>
  <si>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</si>
  <si>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</si>
  <si>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</si>
  <si>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</si>
  <si>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</si>
  <si>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</si>
  <si>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</si>
  <si>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</si>
  <si>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</si>
  <si>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</si>
  <si>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</si>
  <si>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</si>
  <si>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</si>
  <si>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</si>
  <si>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</si>
  <si>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</si>
  <si>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</si>
  <si>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</si>
  <si>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</si>
  <si>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</si>
  <si>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</si>
  <si>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</si>
  <si>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</si>
  <si>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</si>
  <si>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</si>
  <si>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</si>
  <si>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</si>
  <si>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</si>
  <si>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</si>
  <si>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</si>
  <si>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</si>
  <si>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</si>
  <si>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</si>
  <si>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</si>
  <si>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</si>
  <si>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</si>
  <si>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</si>
  <si>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</si>
  <si>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</si>
  <si>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</si>
  <si>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</si>
  <si>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</si>
  <si>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</si>
  <si>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</si>
  <si>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</si>
  <si>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</si>
  <si>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</si>
  <si>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</si>
  <si>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</si>
  <si>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</si>
  <si>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</si>
  <si>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</si>
  <si>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</si>
  <si>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</si>
  <si>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</si>
  <si>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</si>
  <si>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</si>
  <si>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</si>
  <si>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</si>
  <si>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</si>
  <si>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</si>
  <si>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</si>
  <si>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</si>
  <si>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</si>
  <si>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</si>
  <si>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</si>
  <si>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</si>
  <si>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</si>
  <si>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</si>
  <si>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</si>
  <si>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</si>
  <si>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</si>
  <si>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</si>
  <si>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</si>
  <si>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</si>
  <si>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</si>
  <si>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</si>
  <si>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</si>
  <si>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</si>
  <si>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</si>
  <si>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</si>
  <si>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</si>
  <si>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</si>
  <si>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</si>
  <si>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</si>
  <si>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</si>
  <si>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</si>
  <si>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</si>
  <si>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</si>
  <si>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</si>
  <si>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</si>
  <si>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</si>
  <si>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</si>
  <si>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</si>
  <si>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</si>
  <si>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</si>
  <si>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</si>
  <si>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</si>
  <si>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</si>
  <si>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</si>
  <si>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</si>
  <si>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</si>
  <si>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</si>
  <si>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</si>
  <si>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</si>
  <si>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</si>
  <si>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</si>
  <si>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</si>
  <si>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</si>
  <si>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</si>
  <si>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</si>
  <si>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</si>
  <si>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</si>
  <si>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</si>
  <si>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</si>
  <si>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</si>
  <si>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</si>
  <si>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</si>
  <si>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</si>
  <si>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</si>
  <si>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</si>
  <si>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</si>
  <si>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</si>
  <si>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</si>
  <si>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</si>
  <si>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</si>
  <si>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</si>
  <si>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</si>
  <si>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</si>
  <si>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</si>
  <si>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</si>
  <si>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</si>
  <si>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</si>
  <si>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</si>
  <si>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</si>
  <si>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</si>
  <si>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</si>
  <si>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</si>
  <si>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</si>
  <si>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</si>
  <si>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</si>
  <si>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</si>
  <si>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</si>
  <si>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</si>
  <si>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</si>
  <si>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</si>
  <si>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</si>
  <si>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</si>
  <si>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</si>
  <si>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</si>
  <si>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</si>
  <si>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</si>
  <si>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</si>
  <si>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</si>
  <si>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</si>
  <si>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</si>
  <si>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</si>
  <si>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</si>
  <si>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</si>
  <si>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</si>
  <si>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</si>
  <si>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</si>
  <si>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</si>
  <si>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</si>
  <si>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</si>
  <si>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</si>
  <si>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</si>
  <si>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</si>
  <si>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</si>
  <si>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</si>
  <si>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</si>
  <si>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</si>
  <si>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</si>
  <si>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</si>
  <si>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</si>
  <si>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</si>
  <si>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</si>
  <si>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</si>
  <si>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</si>
  <si>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</si>
  <si>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</si>
  <si>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</si>
  <si>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</si>
  <si>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</si>
  <si>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</si>
  <si>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</si>
  <si>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</si>
  <si>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</si>
  <si>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</si>
  <si>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</si>
  <si>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</si>
  <si>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</si>
  <si>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</si>
  <si>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</si>
  <si>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</si>
  <si>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</si>
  <si>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</si>
  <si>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</si>
  <si>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</si>
  <si>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</si>
  <si>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</si>
  <si>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</si>
  <si>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</si>
  <si>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</si>
  <si>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</si>
  <si>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</si>
  <si>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</si>
  <si>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</si>
  <si>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</si>
  <si>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</si>
  <si>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</si>
  <si>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</si>
  <si>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</si>
  <si>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</si>
  <si>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</si>
  <si>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</si>
  <si>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</si>
  <si>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</si>
  <si>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</si>
  <si>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</si>
  <si>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</si>
  <si>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</si>
  <si>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</si>
  <si>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</si>
  <si>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</si>
  <si>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</si>
  <si>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</si>
  <si>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</si>
  <si>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</si>
  <si>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</si>
  <si>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</si>
  <si>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</si>
  <si>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</si>
  <si>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</si>
  <si>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</si>
  <si>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</si>
  <si>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</si>
  <si>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</si>
  <si>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</si>
  <si>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</si>
  <si>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</si>
  <si>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</si>
  <si>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</si>
  <si>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</si>
  <si>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</si>
  <si>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</si>
  <si>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</si>
  <si>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</si>
  <si>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</si>
  <si>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</si>
  <si>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</si>
  <si>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</si>
  <si>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</si>
  <si>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</si>
  <si>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</si>
  <si>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</si>
  <si>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</si>
  <si>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</si>
  <si>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</si>
  <si>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</si>
  <si>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</si>
  <si>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</si>
  <si>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</si>
  <si>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</si>
  <si>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</si>
  <si>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</si>
  <si>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</si>
  <si>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</si>
  <si>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</si>
  <si>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</si>
  <si>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</si>
  <si>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</si>
  <si>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</si>
  <si>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</si>
  <si>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</si>
  <si>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</si>
  <si>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</si>
  <si>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</si>
  <si>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</si>
  <si>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</si>
  <si>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</si>
  <si>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</si>
  <si>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</si>
  <si>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</si>
  <si>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</si>
  <si>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</si>
  <si>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</si>
  <si>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</si>
  <si>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</si>
  <si>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</si>
  <si>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</si>
  <si>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</si>
  <si>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</si>
  <si>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</si>
  <si>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</si>
  <si>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</si>
  <si>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</si>
  <si>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</si>
  <si>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</si>
  <si>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</si>
  <si>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</si>
  <si>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</si>
  <si>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</si>
  <si>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</si>
  <si>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</si>
  <si>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</si>
  <si>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</si>
  <si>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</si>
  <si>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</si>
  <si>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</si>
  <si>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</si>
  <si>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</si>
  <si>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</si>
  <si>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</si>
  <si>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</si>
  <si>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</si>
  <si>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</si>
  <si>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</si>
  <si>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</si>
  <si>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</si>
  <si>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</si>
  <si>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</si>
  <si>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</si>
  <si>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</si>
  <si>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</si>
  <si>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</si>
  <si>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</si>
  <si>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</si>
  <si>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</si>
  <si>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</si>
  <si>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</si>
  <si>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</si>
  <si>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</si>
  <si>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</si>
  <si>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</si>
  <si>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</si>
  <si>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</si>
  <si>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</si>
  <si>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</si>
  <si>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</si>
  <si>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</si>
  <si>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</si>
  <si>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</si>
  <si>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</si>
  <si>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</si>
  <si>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</si>
  <si>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</si>
  <si>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</si>
  <si>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</si>
  <si>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</si>
  <si>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</si>
  <si>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</si>
  <si>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</si>
  <si>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</si>
  <si>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</si>
  <si>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</si>
  <si>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</si>
  <si>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</si>
  <si>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</si>
  <si>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</si>
  <si>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</si>
  <si>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</si>
  <si>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</si>
  <si>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</si>
  <si>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</si>
  <si>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</si>
  <si>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</si>
  <si>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</si>
  <si>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</si>
  <si>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</si>
  <si>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</si>
  <si>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</si>
  <si>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</si>
  <si>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</si>
  <si>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</si>
  <si>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</si>
  <si>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</si>
  <si>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</si>
  <si>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</si>
  <si>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</si>
  <si>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</si>
  <si>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</si>
  <si>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</si>
  <si>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</si>
  <si>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</si>
  <si>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</si>
  <si>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</si>
  <si>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</si>
  <si>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</si>
  <si>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</si>
  <si>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</si>
  <si>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</si>
  <si>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</si>
  <si>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</si>
  <si>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</si>
  <si>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</si>
  <si>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</si>
  <si>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</si>
  <si>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</si>
  <si>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</si>
  <si>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</si>
  <si>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</si>
  <si>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</si>
  <si>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</si>
  <si>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</si>
  <si>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</si>
  <si>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</si>
  <si>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</si>
  <si>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</si>
  <si>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</si>
  <si>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</si>
  <si>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</si>
  <si>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</si>
  <si>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</si>
  <si>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</si>
  <si>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</si>
  <si>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</si>
  <si>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</si>
  <si>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</si>
  <si>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</si>
  <si>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</si>
  <si>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</si>
  <si>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</si>
  <si>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</si>
  <si>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</si>
  <si>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</si>
  <si>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</si>
  <si>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</si>
  <si>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</si>
  <si>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</si>
  <si>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</si>
  <si>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</si>
  <si>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</si>
  <si>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</si>
  <si>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</si>
  <si>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</si>
  <si>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</si>
  <si>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</si>
  <si>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</si>
  <si>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</si>
  <si>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</si>
  <si>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</si>
  <si>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</si>
  <si>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</si>
  <si>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</si>
  <si>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</si>
  <si>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</si>
  <si>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</si>
  <si>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</si>
  <si>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</si>
  <si>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</si>
  <si>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</si>
  <si>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</si>
  <si>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</si>
  <si>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</si>
  <si>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</si>
  <si>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</si>
  <si>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</si>
  <si>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</si>
  <si>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</si>
  <si>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</si>
  <si>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</si>
  <si>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</si>
  <si>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</si>
  <si>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</si>
  <si>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</si>
  <si>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</si>
  <si>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</si>
  <si>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</si>
  <si>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</si>
  <si>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</si>
  <si>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</si>
  <si>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</si>
  <si>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</si>
  <si>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</si>
  <si>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</si>
  <si>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</si>
  <si>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</si>
  <si>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</si>
  <si>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</si>
  <si>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</si>
  <si>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</si>
  <si>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</si>
  <si>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</si>
  <si>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</si>
  <si>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</si>
  <si>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</si>
  <si>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</si>
  <si>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</si>
  <si>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</si>
  <si>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</si>
  <si>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</si>
  <si>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</si>
  <si>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</si>
  <si>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</si>
  <si>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</si>
  <si>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</si>
  <si>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</si>
  <si>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</si>
  <si>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</si>
  <si>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</si>
  <si>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</si>
  <si>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</si>
  <si>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</si>
  <si>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</si>
  <si>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</si>
  <si>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</si>
  <si>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</si>
  <si>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</si>
  <si>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</si>
  <si>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</si>
  <si>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</si>
  <si>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</si>
  <si>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</si>
  <si>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</si>
  <si>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</si>
  <si>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</si>
  <si>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</si>
  <si>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</si>
  <si>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</si>
  <si>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</si>
  <si>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</si>
  <si>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</si>
  <si>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</si>
  <si>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</si>
  <si>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</si>
  <si>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</si>
  <si>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</si>
  <si>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</si>
  <si>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</si>
  <si>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</si>
  <si>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</si>
  <si>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</si>
  <si>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</si>
  <si>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</si>
  <si>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</si>
  <si>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</si>
  <si>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</si>
  <si>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</si>
  <si>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</si>
  <si>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</si>
  <si>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</si>
  <si>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</si>
  <si>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</si>
  <si>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</si>
  <si>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</si>
  <si>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</si>
  <si>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</si>
  <si>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</si>
  <si>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</si>
  <si>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</si>
  <si>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</si>
  <si>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</si>
  <si>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</si>
  <si>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</si>
  <si>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</si>
  <si>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</si>
  <si>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</si>
  <si>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</si>
  <si>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</si>
  <si>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</si>
  <si>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</si>
  <si>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</si>
  <si>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</si>
  <si>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</si>
  <si>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</si>
  <si>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</si>
  <si>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</si>
  <si>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</si>
  <si>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</si>
  <si>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</si>
  <si>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</si>
  <si>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</si>
  <si>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</si>
  <si>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</si>
  <si>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</si>
  <si>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</si>
  <si>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</si>
  <si>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</si>
  <si>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</si>
  <si>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</si>
  <si>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</si>
  <si>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</si>
  <si>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</si>
  <si>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</si>
  <si>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</si>
  <si>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</si>
  <si>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</si>
  <si>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</si>
  <si>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</si>
  <si>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</si>
  <si>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</si>
  <si>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</si>
  <si>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</si>
  <si>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</si>
  <si>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</si>
  <si>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</si>
  <si>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</si>
  <si>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</si>
  <si>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</si>
  <si>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</si>
  <si>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</si>
  <si>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</si>
  <si>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</si>
  <si>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</si>
  <si>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</si>
  <si>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</si>
  <si>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</si>
  <si>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</si>
  <si>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</si>
  <si>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</si>
  <si>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</si>
  <si>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</si>
  <si>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</si>
  <si>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</si>
  <si>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</si>
  <si>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</si>
  <si>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</si>
  <si>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</si>
  <si>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</si>
  <si>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</si>
  <si>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</si>
  <si>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</si>
  <si>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</si>
  <si>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</si>
  <si>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</si>
  <si>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</si>
  <si>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</si>
  <si>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</si>
  <si>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</si>
  <si>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</si>
  <si>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</si>
  <si>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</si>
  <si>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</si>
  <si>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</si>
  <si>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</si>
  <si>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</si>
  <si>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</si>
  <si>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</si>
  <si>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</si>
  <si>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</si>
  <si>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</si>
  <si>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</si>
  <si>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</si>
  <si>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</si>
  <si>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</si>
  <si>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</si>
  <si>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</si>
  <si>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</si>
  <si>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</si>
  <si>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</si>
  <si>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</si>
  <si>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</si>
  <si>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</si>
  <si>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</si>
  <si>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</si>
  <si>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</si>
  <si>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</si>
  <si>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</si>
  <si>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</si>
  <si>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</si>
  <si>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</si>
  <si>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</si>
  <si>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</si>
  <si>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</si>
  <si>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</si>
  <si>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</si>
  <si>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</si>
  <si>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</si>
  <si>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</si>
  <si>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</si>
  <si>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</si>
  <si>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</si>
  <si>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</si>
  <si>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</si>
  <si>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</si>
  <si>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</si>
  <si>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</si>
  <si>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</si>
  <si>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</si>
  <si>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</si>
  <si>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</si>
  <si>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</si>
  <si>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</si>
  <si>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</si>
  <si>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</si>
  <si>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</si>
  <si>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</si>
  <si>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</si>
  <si>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</si>
  <si>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</si>
  <si>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</si>
  <si>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</si>
  <si>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</si>
  <si>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</si>
  <si>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</si>
  <si>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</si>
  <si>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</si>
  <si>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</si>
  <si>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</si>
  <si>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</si>
  <si>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</si>
  <si>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</si>
  <si>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</si>
  <si>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</si>
  <si>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</si>
  <si>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</si>
  <si>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</si>
  <si>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</si>
  <si>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</si>
  <si>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</si>
  <si>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</si>
  <si>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</si>
  <si>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</si>
  <si>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</si>
  <si>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</si>
  <si>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</si>
  <si>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</si>
  <si>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</si>
  <si>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</si>
  <si>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</si>
  <si>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</si>
  <si>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</si>
  <si>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</si>
  <si>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</si>
  <si>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</si>
  <si>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</si>
  <si>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</si>
  <si>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</si>
  <si>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</si>
  <si>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</si>
  <si>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</si>
  <si>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</si>
  <si>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</si>
  <si>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</si>
  <si>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</si>
  <si>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</si>
  <si>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</si>
  <si>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</si>
  <si>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</si>
  <si>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</si>
  <si>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</si>
  <si>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</si>
  <si>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</si>
  <si>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</si>
  <si>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</si>
  <si>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</si>
  <si>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</si>
  <si>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</si>
  <si>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</si>
  <si>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</si>
  <si>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</si>
  <si>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</si>
  <si>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</si>
  <si>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</si>
  <si>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</si>
  <si>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</si>
  <si>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</si>
  <si>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</si>
  <si>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</si>
  <si>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</si>
  <si>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</si>
  <si>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</si>
  <si>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</si>
  <si>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</si>
  <si>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</si>
  <si>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</si>
  <si>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</si>
  <si>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</si>
  <si>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</si>
  <si>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</si>
  <si>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</si>
  <si>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</si>
  <si>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</si>
  <si>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</si>
  <si>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</si>
  <si>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</si>
  <si>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</si>
  <si>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</si>
  <si>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</si>
  <si>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</si>
  <si>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</si>
  <si>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</si>
  <si>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</si>
  <si>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</si>
  <si>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</si>
  <si>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</si>
  <si>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</si>
  <si>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</si>
  <si>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</si>
  <si>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</si>
  <si>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</si>
  <si>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</si>
  <si>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</si>
  <si>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</si>
  <si>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</si>
  <si>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</si>
  <si>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</si>
  <si>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</si>
  <si>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</si>
  <si>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</si>
  <si>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</si>
  <si>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</si>
  <si>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</si>
  <si>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</si>
  <si>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</si>
  <si>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</si>
  <si>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</si>
  <si>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</si>
  <si>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</si>
  <si>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</si>
  <si>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</si>
  <si>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</si>
  <si>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</si>
  <si>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</si>
  <si>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</si>
  <si>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</si>
  <si>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</si>
  <si>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</si>
  <si>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</si>
  <si>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</si>
  <si>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</si>
  <si>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</si>
  <si>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</si>
  <si>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</si>
  <si>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</si>
  <si>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</si>
  <si>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</si>
  <si>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</si>
  <si>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</si>
  <si>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</si>
  <si>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</si>
  <si>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</si>
  <si>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</si>
  <si>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</si>
  <si>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</si>
  <si>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</si>
  <si>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</si>
  <si>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</si>
  <si>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</si>
  <si>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</si>
  <si>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</si>
  <si>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</si>
  <si>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</si>
  <si>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</si>
  <si>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</si>
  <si>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</si>
  <si>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</si>
  <si>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</si>
  <si>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</si>
  <si>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</si>
  <si>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</si>
  <si>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</si>
  <si>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</si>
  <si>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</si>
  <si>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</si>
  <si>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</si>
  <si>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</si>
  <si>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</si>
  <si>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</si>
  <si>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</si>
  <si>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</si>
  <si>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</si>
  <si>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</si>
  <si>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</si>
  <si>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</si>
  <si>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</si>
  <si>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</si>
  <si>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</si>
  <si>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</si>
  <si>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</si>
  <si>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</si>
  <si>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</si>
  <si>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</si>
  <si>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</si>
  <si>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</si>
  <si>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</si>
  <si>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</si>
  <si>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</si>
  <si>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</si>
  <si>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</si>
  <si>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</si>
  <si>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</si>
  <si>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</si>
  <si>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</si>
  <si>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</si>
  <si>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</si>
  <si>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</si>
  <si>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</si>
  <si>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</si>
  <si>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</si>
  <si>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</si>
  <si>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</si>
  <si>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</si>
  <si>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</si>
  <si>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</si>
  <si>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</si>
  <si>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</si>
  <si>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</si>
  <si>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</si>
  <si>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</si>
  <si>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</si>
  <si>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</si>
  <si>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</si>
  <si>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</si>
  <si>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</si>
  <si>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</si>
  <si>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</si>
  <si>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</si>
  <si>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</si>
  <si>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</si>
  <si>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</si>
  <si>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</si>
  <si>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</si>
  <si>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</si>
  <si>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</si>
  <si>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</si>
  <si>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</si>
  <si>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</si>
  <si>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</si>
  <si>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</si>
  <si>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</si>
  <si>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</si>
  <si>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</si>
  <si>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</si>
  <si>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</si>
  <si>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</si>
  <si>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</si>
  <si>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</si>
  <si>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</si>
  <si>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</si>
  <si>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</si>
  <si>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</si>
  <si>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</si>
  <si>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</si>
  <si>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</si>
  <si>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</si>
  <si>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</si>
  <si>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</si>
  <si>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</si>
  <si>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</si>
  <si>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</si>
  <si>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</si>
  <si>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</si>
  <si>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</si>
  <si>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</si>
  <si>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</si>
  <si>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</si>
  <si>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</si>
  <si>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</si>
  <si>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</si>
  <si>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</si>
  <si>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</si>
  <si>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</si>
  <si>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</si>
  <si>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</si>
  <si>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</si>
  <si>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</si>
  <si>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</si>
  <si>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</si>
  <si>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</si>
  <si>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</si>
  <si>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</si>
  <si>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</si>
  <si>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</si>
  <si>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</si>
  <si>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</si>
  <si>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</si>
  <si>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</si>
  <si>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</si>
  <si>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</si>
  <si>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</si>
  <si>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</si>
  <si>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</si>
  <si>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</si>
  <si>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</si>
  <si>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</si>
  <si>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</si>
  <si>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</si>
  <si>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</si>
  <si>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</si>
  <si>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</si>
  <si>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</si>
  <si>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</si>
  <si>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</si>
  <si>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</si>
  <si>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</si>
  <si>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</si>
  <si>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</si>
  <si>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</si>
  <si>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</si>
  <si>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</si>
  <si>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</si>
  <si>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</si>
  <si>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</si>
  <si>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</si>
  <si>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</si>
  <si>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</si>
  <si>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</si>
  <si>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</si>
  <si>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</si>
  <si>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</si>
  <si>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</si>
  <si>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</si>
  <si>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</si>
  <si>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</si>
  <si>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</si>
  <si>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</si>
  <si>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</si>
  <si>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</si>
  <si>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</si>
  <si>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</si>
  <si>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</si>
  <si>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</si>
  <si>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</si>
  <si>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</si>
  <si>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</si>
  <si>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</si>
  <si>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</si>
  <si>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</si>
  <si>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</si>
  <si>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</si>
  <si>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</si>
  <si>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</si>
  <si>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</si>
  <si>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</si>
  <si>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</si>
  <si>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</si>
  <si>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</si>
  <si>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</si>
  <si>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</si>
  <si>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</si>
  <si>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</si>
  <si>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</si>
  <si>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</si>
  <si>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</si>
  <si>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</si>
  <si>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</si>
  <si>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</si>
  <si>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</si>
  <si>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</si>
  <si>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</si>
  <si>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</si>
  <si>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</si>
  <si>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</si>
  <si>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</si>
  <si>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</si>
  <si>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</si>
  <si>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</si>
  <si>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</si>
  <si>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</si>
  <si>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</si>
  <si>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</si>
  <si>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</si>
  <si>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</si>
  <si>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</si>
  <si>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</si>
  <si>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</si>
  <si>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</si>
  <si>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</si>
  <si>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</si>
  <si>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</si>
  <si>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</si>
  <si>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</si>
  <si>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</si>
  <si>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</si>
  <si>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</si>
  <si>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</si>
  <si>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</si>
  <si>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</si>
  <si>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</si>
  <si>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</si>
  <si>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</si>
  <si>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</si>
  <si>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</si>
  <si>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</si>
  <si>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</si>
  <si>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</si>
  <si>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</si>
  <si>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</si>
  <si>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</si>
  <si>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</si>
  <si>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</si>
  <si>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</si>
  <si>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</si>
  <si>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</si>
  <si>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</si>
  <si>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</si>
  <si>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</si>
  <si>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</si>
  <si>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</si>
  <si>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</si>
  <si>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</si>
  <si>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</si>
  <si>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</si>
  <si>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</si>
  <si>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</si>
  <si>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</si>
  <si>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</si>
  <si>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</si>
  <si>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</si>
  <si>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</si>
  <si>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</si>
  <si>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</si>
  <si>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</si>
  <si>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</si>
  <si>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</si>
  <si>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</si>
  <si>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</si>
  <si>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</si>
  <si>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</si>
  <si>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</si>
  <si>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</si>
  <si>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</si>
  <si>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</si>
  <si>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</si>
  <si>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</si>
  <si>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</si>
  <si>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</si>
  <si>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</si>
  <si>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</si>
  <si>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</si>
  <si>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</si>
  <si>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</si>
  <si>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</si>
  <si>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</si>
  <si>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</si>
  <si>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</si>
  <si>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</si>
  <si>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</si>
  <si>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</si>
  <si>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</si>
  <si>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</si>
  <si>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</si>
  <si>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</si>
  <si>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</si>
  <si>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</si>
  <si>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</si>
  <si>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</si>
  <si>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</si>
  <si>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</si>
  <si>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</si>
  <si>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</si>
  <si>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</si>
  <si>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</si>
  <si>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</si>
  <si>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</si>
  <si>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</si>
  <si>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</si>
  <si>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</si>
  <si>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</si>
  <si>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</si>
  <si>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</si>
  <si>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</si>
  <si>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</si>
  <si>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</si>
  <si>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</si>
  <si>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</si>
  <si>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</si>
  <si>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</si>
  <si>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</si>
  <si>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</si>
  <si>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</si>
  <si>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</si>
  <si>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</si>
  <si>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</si>
  <si>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</si>
  <si>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</si>
  <si>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</si>
  <si>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</si>
  <si>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</si>
  <si>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</si>
  <si>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</si>
  <si>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</si>
  <si>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</si>
  <si>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</si>
  <si>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</si>
  <si>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</si>
  <si>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</si>
  <si>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</si>
  <si>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</si>
  <si>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</si>
  <si>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</si>
  <si>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</si>
  <si>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</si>
  <si>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</si>
  <si>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</si>
  <si>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</si>
  <si>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</si>
  <si>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</si>
  <si>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</si>
  <si>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</si>
  <si>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</si>
  <si>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</si>
  <si>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</si>
  <si>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</si>
  <si>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</si>
  <si>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</si>
  <si>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</si>
  <si>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</si>
  <si>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</si>
  <si>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</si>
  <si>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</si>
  <si>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</si>
  <si>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</si>
  <si>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</si>
  <si>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</si>
  <si>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</si>
  <si>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</si>
  <si>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</si>
  <si>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</si>
  <si>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</si>
  <si>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</si>
  <si>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</si>
  <si>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</si>
  <si>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</si>
  <si>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</si>
  <si>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</si>
  <si>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</si>
  <si>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</si>
  <si>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</si>
  <si>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</si>
  <si>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</si>
  <si>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</si>
  <si>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</si>
  <si>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</si>
  <si>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</si>
  <si>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</si>
  <si>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</si>
  <si>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</si>
  <si>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</si>
  <si>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</si>
  <si>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</si>
  <si>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</si>
  <si>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</si>
  <si>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</si>
  <si>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</si>
  <si>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</si>
  <si>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</si>
  <si>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</si>
  <si>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</si>
  <si>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</si>
  <si>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</si>
  <si>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</si>
  <si>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</si>
  <si>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</si>
  <si>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</si>
  <si>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</si>
  <si>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</si>
  <si>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</si>
  <si>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</si>
  <si>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</si>
  <si>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</si>
  <si>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</si>
  <si>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</si>
  <si>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</si>
  <si>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</si>
  <si>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</si>
  <si>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</si>
  <si>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</si>
  <si>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</si>
  <si>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</si>
  <si>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</si>
  <si>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</si>
  <si>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</si>
  <si>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</si>
  <si>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</si>
  <si>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</si>
  <si>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</si>
  <si>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</si>
  <si>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</si>
  <si>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</si>
  <si>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</si>
  <si>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</si>
  <si>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</si>
  <si>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</si>
  <si>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</si>
  <si>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</si>
  <si>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</si>
  <si>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</si>
  <si>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</si>
  <si>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</si>
  <si>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</si>
  <si>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</si>
  <si>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</si>
  <si>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</si>
  <si>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</si>
  <si>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</si>
  <si>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</si>
  <si>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</si>
  <si>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</si>
  <si>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</si>
  <si>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</si>
  <si>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</si>
  <si>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</si>
  <si>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</si>
  <si>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</si>
  <si>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</si>
  <si>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</si>
  <si>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</si>
  <si>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</si>
  <si>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</si>
  <si>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</si>
  <si>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</si>
  <si>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</si>
  <si>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</si>
  <si>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</si>
  <si>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</si>
  <si>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</si>
  <si>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</si>
  <si>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</si>
  <si>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</si>
  <si>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</si>
  <si>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</si>
  <si>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</si>
  <si>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</si>
  <si>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</si>
  <si>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</si>
  <si>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</si>
  <si>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</si>
  <si>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</si>
  <si>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</si>
  <si>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</si>
  <si>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</si>
  <si>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</si>
  <si>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</si>
  <si>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</si>
  <si>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</si>
  <si>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</si>
  <si>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</si>
  <si>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</si>
  <si>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</si>
  <si>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</si>
  <si>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</si>
  <si>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</si>
  <si>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</si>
  <si>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</si>
  <si>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</si>
  <si>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</si>
  <si>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</si>
  <si>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</si>
  <si>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</si>
  <si>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</si>
  <si>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</si>
  <si>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</si>
  <si>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</si>
  <si>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</si>
  <si>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</si>
  <si>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</si>
  <si>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</si>
  <si>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</si>
  <si>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</si>
  <si>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</si>
  <si>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</si>
  <si>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</si>
  <si>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</si>
  <si>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</si>
  <si>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</si>
  <si>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</si>
  <si>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</si>
  <si>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</si>
  <si>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</si>
  <si>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</si>
  <si>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</si>
  <si>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</si>
  <si>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</si>
  <si>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</si>
  <si>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</si>
  <si>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</si>
  <si>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</si>
  <si>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</si>
  <si>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</si>
  <si>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</si>
  <si>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</si>
  <si>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</si>
  <si>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</si>
  <si>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</si>
  <si>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</si>
  <si>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</si>
  <si>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</si>
  <si>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</si>
  <si>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</si>
  <si>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</si>
  <si>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</si>
  <si>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</si>
  <si>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</si>
  <si>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</si>
  <si>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</si>
  <si>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</si>
  <si>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</si>
  <si>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</si>
  <si>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</si>
  <si>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</si>
  <si>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</si>
  <si>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</si>
  <si>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</si>
  <si>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</si>
  <si>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</si>
  <si>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</si>
  <si>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</si>
  <si>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</si>
  <si>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</si>
  <si>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</si>
  <si>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</si>
  <si>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</si>
  <si>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</si>
  <si>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</si>
  <si>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</si>
  <si>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</si>
  <si>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</si>
  <si>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</si>
  <si>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</si>
  <si>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</si>
  <si>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</si>
  <si>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</si>
  <si>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</si>
  <si>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</si>
  <si>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</si>
  <si>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</si>
  <si>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</si>
  <si>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</si>
  <si>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</si>
  <si>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</si>
  <si>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</si>
  <si>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</si>
  <si>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</si>
  <si>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</si>
  <si>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</si>
  <si>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</si>
  <si>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</si>
  <si>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</si>
  <si>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</si>
  <si>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</si>
  <si>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</si>
  <si>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</si>
  <si>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</si>
  <si>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</si>
  <si>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</si>
  <si>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</si>
  <si>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</si>
  <si>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</si>
  <si>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</si>
  <si>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</si>
  <si>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</si>
  <si>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</si>
  <si>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</si>
  <si>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</si>
  <si>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</si>
  <si>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</si>
  <si>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</si>
  <si>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</si>
  <si>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</si>
  <si>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</si>
  <si>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</si>
  <si>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</si>
  <si>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</si>
  <si>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</si>
  <si>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</si>
  <si>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</si>
  <si>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</si>
  <si>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</si>
  <si>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</si>
  <si>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</si>
  <si>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</si>
  <si>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</si>
  <si>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</si>
  <si>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</si>
  <si>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</si>
  <si>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</si>
  <si>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</si>
  <si>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</si>
  <si>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</si>
  <si>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</si>
  <si>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</si>
  <si>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</si>
  <si>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</si>
  <si>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</si>
  <si>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</si>
  <si>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</si>
  <si>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</si>
  <si>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</si>
  <si>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</si>
  <si>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</si>
  <si>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</si>
  <si>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</si>
  <si>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</si>
  <si>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</si>
  <si>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</si>
  <si>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</si>
  <si>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</si>
  <si>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</si>
  <si>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</si>
  <si>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</si>
  <si>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</si>
  <si>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</si>
  <si>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</si>
  <si>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</si>
  <si>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</si>
  <si>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</si>
  <si>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</si>
  <si>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</si>
  <si>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</si>
  <si>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</si>
  <si>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</si>
  <si>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</si>
  <si>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</si>
  <si>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</si>
  <si>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</si>
  <si>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</si>
  <si>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</si>
  <si>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</si>
  <si>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</si>
  <si>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</si>
  <si>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</si>
  <si>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</si>
  <si>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</si>
  <si>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</si>
  <si>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</si>
  <si>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</si>
  <si>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</si>
  <si>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</si>
  <si>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</si>
  <si>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</si>
  <si>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</si>
  <si>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</si>
  <si>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</si>
  <si>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</si>
  <si>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</si>
  <si>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</si>
  <si>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</si>
  <si>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</si>
  <si>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</si>
  <si>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</si>
  <si>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</si>
  <si>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</si>
  <si>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</si>
  <si>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</si>
  <si>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</si>
  <si>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</si>
  <si>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</si>
  <si>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</si>
  <si>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</si>
  <si>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</si>
  <si>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</si>
  <si>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</si>
  <si>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</si>
  <si>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</si>
  <si>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</si>
  <si>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</si>
  <si>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</si>
  <si>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</si>
  <si>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</si>
  <si>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</si>
  <si>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</si>
  <si>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</si>
  <si>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</si>
  <si>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</si>
  <si>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</si>
  <si>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</si>
  <si>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</si>
  <si>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</si>
  <si>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</si>
  <si>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</si>
  <si>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</si>
  <si>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</si>
  <si>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</si>
  <si>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</si>
  <si>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</si>
  <si>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</si>
  <si>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</si>
  <si>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</si>
  <si>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</si>
  <si>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</si>
  <si>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</si>
  <si>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</si>
  <si>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</si>
  <si>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</si>
  <si>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</si>
  <si>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</si>
  <si>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</si>
  <si>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</si>
  <si>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</si>
  <si>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</si>
  <si>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</si>
  <si>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</si>
  <si>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</si>
  <si>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</si>
  <si>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</si>
  <si>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</si>
  <si>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</si>
  <si>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</si>
  <si>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</si>
  <si>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</si>
  <si>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</si>
  <si>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</si>
  <si>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</si>
  <si>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</si>
  <si>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</si>
  <si>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</si>
  <si>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</si>
  <si>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</si>
  <si>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</si>
  <si>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</si>
  <si>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</si>
  <si>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</si>
  <si>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</si>
  <si>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</si>
  <si>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</si>
  <si>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</si>
  <si>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</si>
  <si>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</si>
  <si>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</si>
  <si>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</si>
  <si>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</si>
  <si>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</si>
  <si>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</si>
  <si>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</si>
  <si>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</si>
  <si>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</si>
  <si>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</si>
  <si>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</si>
  <si>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</si>
  <si>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</si>
  <si>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</si>
  <si>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</si>
  <si>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</si>
  <si>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</si>
  <si>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</si>
  <si>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</si>
  <si>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</si>
  <si>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</si>
  <si>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</si>
  <si>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</si>
  <si>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</si>
  <si>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</si>
  <si>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</si>
  <si>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</si>
  <si>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</si>
  <si>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</si>
  <si>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</si>
  <si>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</si>
  <si>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</si>
  <si>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</si>
  <si>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</si>
  <si>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</si>
  <si>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</si>
  <si>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</si>
  <si>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</si>
  <si>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</si>
  <si>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</si>
  <si>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</si>
  <si>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</si>
  <si>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</si>
  <si>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</si>
  <si>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</si>
  <si>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</si>
  <si>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</si>
  <si>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</si>
  <si>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</si>
  <si>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</si>
  <si>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</si>
  <si>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</si>
  <si>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</si>
  <si>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</si>
  <si>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</si>
  <si>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</si>
  <si>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</si>
  <si>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</si>
  <si>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</si>
  <si>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</si>
  <si>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</si>
  <si>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</si>
  <si>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</si>
  <si>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</si>
  <si>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</si>
  <si>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</si>
  <si>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</si>
  <si>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</si>
  <si>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</si>
  <si>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</si>
  <si>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</si>
  <si>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</si>
  <si>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</si>
  <si>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</si>
  <si>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</si>
  <si>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</si>
  <si>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</si>
  <si>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</si>
  <si>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</si>
  <si>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</si>
  <si>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</si>
  <si>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</si>
  <si>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</si>
  <si>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</si>
  <si>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</si>
  <si>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</si>
  <si>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</si>
  <si>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</si>
  <si>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</si>
  <si>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</si>
  <si>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</si>
  <si>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</si>
  <si>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</si>
  <si>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</si>
  <si>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</si>
  <si>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</si>
  <si>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</si>
  <si>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</si>
  <si>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</si>
  <si>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</si>
  <si>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</si>
  <si>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</si>
  <si>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</si>
  <si>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</si>
  <si>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</si>
  <si>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</si>
  <si>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</si>
  <si>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</si>
  <si>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</si>
  <si>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</si>
  <si>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</si>
  <si>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</si>
  <si>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</si>
  <si>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</si>
  <si>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</si>
  <si>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</si>
  <si>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</si>
  <si>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</si>
  <si>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</si>
  <si>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</si>
  <si>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</si>
  <si>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</si>
  <si>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</si>
  <si>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</si>
  <si>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</si>
  <si>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</si>
  <si>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</si>
  <si>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</si>
  <si>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</si>
  <si>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</si>
  <si>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</si>
  <si>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</si>
  <si>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</si>
  <si>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</si>
  <si>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</si>
  <si>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</si>
  <si>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</si>
  <si>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</si>
  <si>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</si>
  <si>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</si>
  <si>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</si>
  <si>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</si>
  <si>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</si>
  <si>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</si>
  <si>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</si>
  <si>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</si>
  <si>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</si>
  <si>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</si>
  <si>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</si>
  <si>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</si>
  <si>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</si>
  <si>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</si>
  <si>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</si>
  <si>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</si>
  <si>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</si>
  <si>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</si>
  <si>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</si>
  <si>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</si>
  <si>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</si>
  <si>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</si>
  <si>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</si>
  <si>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</si>
  <si>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</si>
  <si>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</si>
  <si>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</si>
  <si>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</si>
  <si>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</si>
  <si>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</si>
  <si>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</si>
  <si>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</si>
  <si>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</si>
  <si>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</si>
  <si>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</si>
  <si>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</si>
  <si>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</si>
  <si>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</si>
  <si>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</si>
  <si>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</si>
  <si>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</si>
  <si>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</si>
  <si>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</si>
  <si>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</si>
  <si>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</si>
  <si>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</si>
  <si>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</si>
  <si>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</si>
  <si>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</si>
  <si>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</si>
  <si>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</si>
  <si>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</si>
  <si>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</si>
  <si>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</si>
  <si>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</si>
  <si>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</si>
  <si>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</si>
  <si>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</si>
  <si>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</si>
  <si>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</si>
  <si>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</si>
  <si>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</si>
  <si>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</si>
  <si>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</si>
  <si>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</si>
  <si>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</si>
  <si>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</si>
  <si>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</si>
  <si>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</si>
  <si>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</si>
  <si>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</si>
  <si>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</si>
  <si>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</si>
  <si>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</si>
  <si>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</si>
  <si>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</si>
  <si>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</si>
  <si>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</si>
  <si>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</si>
  <si>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</si>
  <si>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</si>
  <si>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</si>
  <si>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</si>
  <si>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</si>
  <si>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</si>
  <si>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</si>
  <si>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</si>
  <si>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</si>
  <si>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</si>
  <si>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</si>
  <si>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</si>
  <si>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</si>
  <si>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</si>
  <si>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</si>
  <si>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</si>
  <si>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</si>
  <si>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</si>
  <si>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</si>
  <si>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</si>
  <si>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</si>
  <si>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</si>
  <si>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</si>
  <si>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</si>
  <si>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</si>
  <si>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</si>
  <si>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</si>
  <si>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</si>
  <si>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</si>
  <si>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</si>
  <si>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</si>
  <si>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</si>
  <si>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</si>
  <si>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</si>
  <si>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</si>
  <si>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</si>
  <si>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</si>
  <si>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</si>
  <si>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</si>
  <si>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</si>
  <si>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</si>
  <si>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</si>
  <si>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</si>
  <si>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</si>
  <si>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</si>
  <si>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</si>
  <si>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</si>
  <si>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</si>
  <si>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</si>
  <si>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</si>
  <si>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</si>
  <si>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</si>
  <si>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</si>
  <si>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</si>
  <si>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</si>
  <si>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</si>
  <si>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</si>
  <si>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</si>
  <si>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</si>
  <si>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</si>
  <si>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</si>
  <si>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</si>
  <si>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</si>
  <si>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</si>
  <si>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</si>
  <si>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</si>
  <si>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</si>
  <si>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</si>
  <si>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</si>
  <si>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</si>
  <si>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</si>
  <si>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</si>
  <si>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</si>
  <si>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</si>
  <si>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</si>
  <si>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</si>
  <si>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</si>
  <si>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</si>
  <si>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</si>
  <si>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</si>
  <si>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</si>
  <si>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</si>
  <si>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</si>
  <si>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</si>
  <si>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</si>
  <si>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</si>
  <si>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</si>
  <si>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</si>
  <si>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</si>
  <si>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</si>
  <si>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</si>
  <si>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</si>
  <si>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</si>
  <si>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</si>
  <si>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</si>
  <si>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</si>
  <si>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</si>
  <si>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</si>
  <si>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</si>
  <si>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</si>
  <si>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</si>
  <si>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</si>
  <si>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</si>
  <si>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</si>
  <si>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</si>
  <si>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</si>
  <si>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</si>
  <si>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</si>
  <si>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</si>
  <si>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</si>
  <si>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</si>
  <si>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</si>
  <si>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</si>
  <si>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</si>
  <si>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</si>
  <si>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</si>
  <si>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</si>
  <si>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</si>
  <si>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</si>
  <si>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</si>
  <si>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</si>
  <si>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</si>
  <si>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</si>
  <si>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</si>
  <si>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</si>
  <si>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</si>
  <si>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</si>
  <si>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</si>
  <si>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</si>
  <si>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</si>
  <si>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</si>
  <si>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</si>
  <si>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</si>
  <si>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</si>
  <si>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</si>
  <si>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</si>
  <si>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</si>
  <si>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</si>
  <si>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</si>
  <si>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</si>
  <si>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</si>
  <si>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</si>
  <si>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</si>
  <si>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</si>
  <si>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</si>
  <si>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</si>
  <si>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</si>
  <si>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</si>
  <si>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</si>
  <si>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</si>
  <si>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</si>
  <si>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</si>
  <si>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</si>
  <si>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</si>
  <si>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</si>
  <si>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</si>
  <si>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</si>
  <si>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</si>
  <si>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</si>
  <si>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</si>
  <si>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</si>
  <si>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</si>
  <si>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</si>
  <si>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</si>
  <si>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</si>
  <si>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</si>
  <si>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</si>
  <si>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</si>
  <si>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</si>
  <si>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</si>
  <si>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</si>
  <si>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</si>
  <si>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</si>
  <si>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</si>
  <si>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</si>
  <si>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</si>
  <si>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</si>
  <si>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</si>
  <si>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</si>
  <si>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</si>
  <si>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</si>
  <si>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</si>
  <si>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</si>
  <si>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</si>
  <si>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</si>
  <si>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</si>
  <si>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</si>
  <si>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</si>
  <si>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</si>
  <si>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</si>
  <si>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</si>
  <si>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</si>
  <si>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</si>
  <si>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</si>
  <si>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</si>
  <si>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</si>
  <si>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</si>
  <si>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</si>
  <si>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</si>
  <si>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</si>
  <si>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</si>
  <si>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</si>
  <si>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</si>
  <si>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</si>
  <si>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</si>
  <si>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</si>
  <si>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</si>
  <si>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</si>
  <si>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</si>
  <si>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</si>
  <si>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</si>
  <si>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</si>
  <si>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</si>
  <si>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</si>
  <si>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</si>
  <si>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</si>
  <si>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</si>
  <si>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</si>
  <si>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</si>
  <si>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</si>
  <si>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</si>
  <si>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</si>
  <si>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</si>
  <si>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</si>
  <si>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</si>
  <si>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</si>
  <si>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</si>
  <si>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</si>
  <si>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</si>
  <si>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</si>
  <si>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</si>
  <si>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</si>
  <si>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</si>
  <si>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</si>
  <si>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</si>
  <si>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</si>
  <si>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</si>
  <si>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</si>
  <si>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</si>
  <si>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</si>
  <si>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</si>
  <si>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</si>
  <si>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</si>
  <si>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</si>
  <si>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</si>
  <si>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</si>
  <si>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</si>
  <si>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</si>
  <si>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</si>
  <si>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</si>
  <si>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</si>
  <si>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</si>
  <si>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</si>
  <si>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</si>
  <si>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</si>
  <si>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</si>
  <si>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</si>
  <si>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</si>
  <si>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</si>
  <si>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</si>
  <si>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</si>
  <si>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</si>
  <si>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</si>
  <si>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</si>
  <si>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</si>
  <si>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</si>
  <si>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</si>
  <si>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</si>
  <si>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</si>
  <si>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</si>
  <si>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</si>
  <si>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</si>
  <si>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</si>
  <si>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</si>
  <si>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</si>
  <si>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</si>
  <si>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</si>
  <si>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</si>
  <si>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</si>
  <si>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</si>
  <si>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</si>
  <si>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</si>
  <si>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</si>
  <si>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</si>
  <si>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</si>
  <si>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</si>
  <si>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</si>
  <si>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</si>
  <si>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</si>
  <si>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</si>
  <si>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</si>
  <si>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</si>
  <si>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</si>
  <si>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</si>
  <si>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</si>
  <si>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</si>
  <si>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</si>
  <si>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</si>
  <si>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</si>
  <si>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</si>
  <si>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</si>
  <si>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</si>
  <si>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</si>
  <si>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</si>
  <si>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</si>
  <si>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</si>
  <si>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</si>
  <si>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</si>
  <si>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</si>
  <si>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</si>
  <si>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</si>
  <si>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</si>
  <si>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</si>
  <si>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</si>
  <si>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</si>
  <si>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</si>
  <si>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</si>
  <si>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</si>
  <si>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</si>
  <si>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</si>
  <si>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</si>
  <si>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</si>
  <si>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</si>
  <si>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</si>
  <si>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</si>
  <si>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</si>
  <si>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</si>
  <si>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</si>
  <si>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</si>
  <si>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</si>
  <si>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</si>
  <si>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</si>
  <si>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</si>
  <si>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</si>
  <si>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</si>
  <si>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</si>
  <si>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</si>
  <si>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</si>
  <si>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</si>
  <si>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</si>
  <si>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</si>
  <si>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</si>
  <si>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</si>
  <si>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</si>
  <si>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</si>
  <si>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</si>
  <si>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</si>
  <si>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</si>
  <si>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</si>
  <si>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</si>
  <si>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</si>
  <si>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</si>
  <si>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</si>
  <si>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</si>
  <si>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</si>
  <si>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</si>
  <si>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</si>
  <si>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</si>
  <si>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</si>
  <si>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</si>
  <si>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</si>
  <si>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</si>
  <si>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</si>
  <si>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</si>
  <si>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</si>
  <si>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</si>
  <si>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</si>
  <si>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</si>
  <si>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</si>
  <si>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</si>
  <si>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</si>
  <si>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</si>
  <si>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</si>
  <si>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</si>
  <si>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</si>
  <si>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</si>
  <si>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</si>
  <si>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</si>
  <si>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</si>
  <si>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</si>
  <si>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</si>
  <si>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</si>
  <si>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</si>
  <si>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</si>
  <si>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</si>
  <si>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</si>
  <si>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</si>
  <si>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</si>
  <si>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</si>
  <si>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</si>
  <si>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</si>
  <si>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</si>
  <si>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</si>
  <si>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</si>
  <si>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</si>
  <si>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</si>
  <si>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</si>
  <si>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</si>
  <si>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</si>
  <si>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</si>
  <si>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</si>
  <si>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</si>
  <si>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</si>
  <si>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</si>
  <si>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</si>
  <si>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</si>
  <si>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</si>
  <si>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</si>
  <si>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</si>
  <si>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</si>
  <si>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</si>
  <si>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</si>
  <si>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</si>
  <si>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</si>
  <si>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</si>
  <si>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</si>
  <si>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</si>
  <si>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</si>
  <si>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</si>
  <si>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</si>
  <si>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</si>
  <si>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</si>
  <si>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</si>
  <si>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</si>
  <si>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</si>
  <si>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</si>
  <si>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</si>
  <si>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</si>
  <si>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</si>
  <si>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</si>
  <si>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</si>
  <si>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</si>
  <si>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</si>
  <si>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</si>
  <si>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</si>
  <si>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</si>
  <si>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</si>
  <si>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</si>
  <si>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</si>
  <si>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</si>
  <si>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</si>
  <si>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</si>
  <si>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</si>
  <si>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</si>
  <si>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</si>
  <si>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</si>
  <si>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</si>
  <si>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</si>
  <si>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</si>
  <si>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</si>
  <si>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</si>
  <si>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</si>
  <si>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</si>
  <si>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</si>
  <si>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</si>
  <si>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</si>
  <si>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</si>
  <si>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</si>
  <si>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</si>
  <si>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</si>
  <si>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</si>
  <si>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</si>
  <si>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</si>
  <si>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</si>
  <si>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</si>
  <si>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</si>
  <si>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</si>
  <si>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</si>
  <si>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</si>
  <si>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</si>
  <si>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</si>
  <si>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</si>
  <si>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</si>
  <si>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</si>
  <si>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</si>
  <si>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</si>
  <si>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</si>
  <si>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</si>
  <si>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</si>
  <si>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</si>
  <si>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</si>
  <si>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</si>
  <si>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</si>
  <si>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</si>
  <si>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</si>
  <si>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</si>
  <si>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</si>
  <si>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</si>
  <si>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</si>
  <si>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</si>
  <si>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</si>
  <si>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</si>
  <si>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</si>
  <si>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</si>
  <si>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</si>
  <si>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</si>
  <si>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</si>
  <si>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</si>
  <si>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</si>
  <si>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</si>
  <si>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</si>
  <si>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</si>
  <si>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</si>
  <si>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</si>
  <si>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</si>
  <si>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</si>
  <si>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</si>
  <si>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</si>
  <si>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</si>
  <si>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</si>
  <si>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</si>
  <si>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</si>
  <si>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</si>
  <si>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</si>
  <si>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</si>
  <si>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</si>
  <si>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</si>
  <si>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</si>
  <si>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</si>
  <si>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</si>
  <si>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</si>
  <si>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</si>
  <si>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</si>
  <si>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</si>
  <si>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</si>
  <si>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</si>
  <si>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</si>
  <si>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</si>
  <si>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</si>
  <si>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</si>
  <si>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</si>
  <si>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</si>
  <si>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</si>
  <si>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</si>
  <si>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</si>
  <si>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</si>
  <si>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</si>
  <si>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</si>
  <si>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</si>
  <si>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</si>
  <si>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</si>
  <si>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</si>
  <si>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</si>
  <si>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</si>
  <si>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</si>
  <si>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</si>
  <si>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</si>
  <si>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</si>
  <si>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</si>
  <si>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</si>
  <si>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</si>
  <si>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</si>
  <si>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</si>
  <si>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</si>
  <si>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</si>
  <si>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</si>
  <si>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</si>
  <si>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</si>
  <si>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</si>
  <si>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</si>
  <si>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</si>
  <si>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</si>
  <si>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</si>
  <si>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</si>
  <si>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</si>
  <si>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</si>
  <si>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</si>
  <si>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</si>
  <si>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</si>
  <si>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</si>
  <si>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</si>
  <si>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</si>
  <si>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</si>
  <si>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</si>
  <si>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</si>
  <si>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</si>
  <si>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</si>
  <si>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</si>
  <si>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</si>
  <si>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</si>
  <si>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</si>
  <si>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</si>
  <si>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</si>
  <si>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</si>
  <si>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</si>
  <si>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</si>
  <si>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</si>
  <si>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</si>
  <si>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</si>
  <si>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</si>
  <si>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</si>
  <si>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</si>
  <si>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</si>
  <si>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</si>
  <si>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</si>
  <si>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</si>
  <si>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</si>
  <si>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</si>
  <si>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</si>
  <si>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</si>
  <si>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</si>
  <si>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</si>
  <si>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</si>
  <si>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</si>
  <si>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</si>
  <si>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</si>
  <si>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</si>
  <si>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</si>
  <si>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</si>
  <si>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</si>
  <si>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</si>
  <si>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</si>
  <si>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</si>
  <si>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</si>
  <si>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</si>
  <si>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</si>
  <si>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</si>
  <si>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</si>
  <si>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</si>
  <si>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</si>
  <si>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</si>
  <si>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</si>
  <si>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</si>
  <si>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</si>
  <si>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</si>
  <si>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</si>
  <si>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</si>
  <si>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</si>
  <si>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</si>
  <si>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</si>
  <si>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</si>
  <si>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</si>
  <si>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</si>
  <si>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</si>
  <si>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</si>
  <si>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</si>
  <si>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</si>
  <si>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</si>
  <si>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</si>
  <si>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</si>
  <si>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</si>
  <si>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</si>
  <si>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</si>
  <si>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</si>
  <si>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</si>
  <si>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</si>
  <si>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</si>
  <si>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</si>
  <si>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</si>
  <si>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</si>
  <si>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</si>
  <si>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</si>
  <si>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</si>
  <si>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</si>
  <si>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</si>
  <si>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</si>
  <si>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</si>
  <si>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</si>
  <si>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</si>
  <si>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</si>
  <si>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</si>
  <si>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</si>
  <si>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</si>
  <si>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</si>
  <si>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</si>
  <si>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</si>
  <si>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</si>
  <si>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</si>
  <si>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</si>
  <si>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</si>
  <si>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</si>
  <si>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</si>
  <si>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</si>
  <si>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</si>
  <si>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</si>
  <si>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</si>
  <si>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</si>
  <si>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</si>
  <si>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</si>
  <si>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</si>
  <si>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</si>
  <si>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</si>
  <si>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</si>
  <si>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</si>
  <si>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</si>
  <si>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</si>
  <si>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</si>
  <si>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</si>
  <si>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</si>
  <si>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</si>
  <si>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</si>
  <si>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</si>
  <si>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</si>
  <si>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</si>
  <si>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</si>
  <si>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</si>
  <si>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</si>
  <si>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</si>
  <si>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</si>
  <si>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</si>
  <si>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</si>
  <si>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</si>
  <si>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</si>
  <si>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</si>
  <si>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</si>
  <si>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</si>
  <si>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</si>
  <si>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</si>
  <si>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</si>
  <si>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</si>
  <si>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</si>
  <si>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</si>
  <si>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</si>
  <si>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</si>
  <si>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</si>
  <si>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</si>
  <si>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</si>
  <si>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</si>
  <si>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</si>
  <si>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</si>
  <si>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</si>
  <si>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</si>
  <si>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</si>
  <si>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</si>
  <si>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</si>
  <si>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</si>
  <si>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</si>
  <si>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</si>
  <si>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</si>
  <si>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</si>
  <si>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</si>
  <si>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</si>
  <si>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</si>
  <si>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</si>
  <si>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</si>
  <si>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</si>
  <si>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</si>
  <si>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</si>
  <si>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</si>
  <si>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</si>
  <si>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</si>
  <si>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</si>
  <si>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</si>
  <si>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</si>
  <si>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</si>
  <si>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</si>
  <si>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</si>
  <si>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</si>
  <si>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</si>
  <si>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</si>
  <si>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</si>
  <si>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</si>
  <si>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</si>
  <si>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</si>
  <si>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</si>
  <si>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</si>
  <si>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</si>
  <si>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</si>
  <si>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</si>
  <si>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</si>
  <si>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</si>
  <si>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</si>
  <si>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</si>
  <si>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</si>
  <si>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</si>
  <si>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</si>
  <si>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</si>
  <si>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</si>
  <si>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</si>
  <si>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</si>
  <si>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</si>
  <si>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</si>
  <si>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</si>
  <si>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</si>
  <si>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</si>
  <si>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</si>
  <si>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</si>
  <si>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</si>
  <si>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</si>
  <si>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</si>
  <si>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</si>
  <si>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</si>
  <si>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</si>
  <si>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</si>
  <si>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</si>
  <si>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</si>
  <si>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</si>
  <si>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</si>
  <si>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</si>
  <si>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</si>
  <si>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</si>
  <si>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</si>
  <si>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</si>
  <si>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</si>
  <si>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</si>
  <si>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</si>
  <si>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</si>
  <si>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</si>
  <si>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</si>
  <si>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</si>
  <si>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</si>
  <si>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</si>
  <si>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</si>
  <si>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</si>
  <si>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</si>
  <si>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</si>
  <si>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</si>
  <si>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</si>
  <si>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</si>
  <si>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</si>
  <si>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</si>
  <si>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</si>
  <si>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</si>
  <si>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</si>
  <si>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</si>
  <si>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</si>
  <si>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</si>
  <si>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</si>
  <si>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</si>
  <si>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</si>
  <si>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</si>
  <si>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</si>
  <si>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</si>
  <si>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</si>
  <si>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</si>
  <si>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</si>
  <si>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</si>
  <si>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</si>
  <si>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</si>
  <si>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</si>
  <si>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</si>
  <si>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</si>
  <si>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</si>
  <si>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</si>
  <si>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</si>
  <si>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</si>
  <si>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</si>
  <si>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</si>
  <si>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</si>
  <si>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</si>
  <si>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</si>
  <si>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</si>
  <si>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</si>
  <si>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</si>
  <si>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</si>
  <si>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</si>
  <si>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</si>
  <si>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</si>
  <si>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</si>
  <si>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</si>
  <si>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</si>
  <si>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</si>
  <si>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</si>
  <si>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</si>
  <si>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</si>
  <si>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</si>
  <si>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</si>
  <si>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</si>
  <si>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</si>
  <si>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</si>
  <si>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</si>
  <si>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</si>
  <si>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</si>
  <si>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</si>
  <si>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</si>
  <si>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</si>
  <si>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</si>
  <si>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</si>
  <si>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</si>
  <si>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</si>
  <si>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</si>
  <si>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</si>
  <si>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</si>
  <si>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</si>
  <si>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</si>
  <si>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</si>
  <si>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</si>
  <si>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</si>
  <si>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</si>
  <si>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</si>
  <si>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</si>
  <si>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</si>
  <si>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</si>
  <si>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</si>
  <si>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</si>
  <si>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</si>
  <si>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</si>
  <si>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</si>
  <si>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</si>
  <si>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</si>
  <si>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</si>
  <si>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</si>
  <si>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</si>
  <si>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</si>
  <si>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</si>
  <si>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</si>
  <si>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</si>
  <si>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</si>
  <si>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</si>
  <si>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</si>
  <si>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</si>
  <si>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</si>
  <si>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</si>
  <si>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</si>
  <si>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</si>
  <si>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</si>
  <si>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</si>
  <si>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</si>
  <si>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</si>
  <si>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</si>
  <si>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</si>
  <si>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</si>
  <si>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</si>
  <si>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</si>
  <si>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</si>
  <si>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</si>
  <si>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</si>
  <si>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</si>
  <si>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</si>
  <si>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</si>
  <si>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</si>
  <si>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</si>
  <si>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</si>
  <si>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</si>
  <si>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</si>
  <si>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</si>
  <si>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</si>
  <si>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</si>
  <si>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</si>
  <si>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</si>
  <si>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</si>
  <si>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</si>
  <si>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</si>
  <si>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</si>
  <si>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</si>
  <si>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</si>
  <si>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</si>
  <si>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</si>
  <si>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</si>
  <si>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</si>
  <si>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</si>
  <si>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</si>
  <si>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</si>
  <si>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</si>
  <si>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</si>
  <si>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</si>
  <si>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</si>
  <si>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</si>
  <si>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</si>
  <si>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</si>
  <si>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</si>
  <si>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</si>
  <si>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</si>
  <si>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</si>
  <si>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</si>
  <si>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</si>
  <si>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</si>
  <si>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</si>
  <si>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</si>
  <si>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</si>
  <si>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</si>
  <si>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</si>
  <si>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</si>
  <si>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</si>
  <si>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</si>
  <si>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</si>
  <si>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</si>
  <si>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</si>
  <si>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</si>
  <si>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</si>
  <si>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</si>
  <si>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</si>
  <si>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</si>
  <si>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</si>
  <si>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</si>
  <si>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</si>
  <si>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</si>
  <si>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</si>
  <si>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</si>
  <si>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</si>
  <si>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</si>
  <si>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</si>
  <si>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</si>
  <si>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</si>
  <si>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</si>
  <si>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</si>
  <si>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</si>
  <si>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</si>
  <si>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</si>
  <si>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</si>
  <si>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</si>
  <si>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</si>
  <si>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</si>
  <si>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</si>
  <si>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</si>
  <si>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</si>
  <si>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</si>
  <si>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</si>
  <si>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</si>
  <si>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</si>
  <si>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</si>
  <si>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</si>
  <si>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</si>
  <si>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</si>
  <si>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</si>
  <si>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</si>
  <si>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</si>
  <si>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</si>
  <si>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</si>
  <si>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</si>
  <si>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</si>
  <si>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</si>
  <si>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</si>
  <si>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</si>
  <si>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</si>
  <si>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</si>
  <si>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</si>
  <si>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</si>
  <si>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</si>
  <si>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</si>
  <si>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</si>
  <si>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</si>
  <si>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</si>
  <si>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</si>
  <si>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</si>
  <si>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</si>
  <si>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</si>
  <si>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</si>
  <si>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</si>
  <si>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</si>
  <si>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</si>
  <si>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</si>
  <si>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</si>
  <si>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</si>
  <si>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</si>
  <si>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</si>
  <si>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</si>
  <si>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</si>
  <si>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</si>
  <si>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</si>
  <si>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</si>
  <si>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</si>
  <si>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</si>
  <si>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</si>
  <si>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</si>
  <si>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</si>
  <si>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</si>
  <si>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</si>
  <si>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</si>
  <si>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</si>
  <si>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</si>
  <si>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</si>
  <si>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</si>
  <si>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</si>
  <si>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</si>
  <si>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</si>
  <si>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</si>
  <si>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</si>
  <si>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</si>
  <si>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</si>
  <si>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</si>
  <si>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</si>
  <si>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</si>
  <si>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</si>
  <si>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</si>
  <si>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</si>
  <si>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</si>
  <si>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</si>
  <si>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</si>
  <si>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</si>
  <si>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</si>
  <si>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</si>
  <si>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</si>
  <si>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</si>
  <si>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</si>
  <si>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</si>
  <si>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</si>
  <si>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</si>
  <si>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</si>
  <si>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</si>
  <si>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</si>
  <si>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</si>
  <si>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</si>
  <si>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</si>
  <si>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</si>
  <si>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</si>
  <si>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</si>
  <si>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</si>
  <si>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</si>
  <si>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</si>
  <si>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</si>
  <si>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</si>
  <si>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</si>
  <si>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</si>
  <si>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</si>
  <si>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</si>
  <si>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</si>
  <si>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</si>
  <si>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</si>
  <si>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</si>
  <si>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</si>
  <si>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</si>
  <si>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</si>
  <si>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</si>
  <si>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</si>
  <si>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</si>
  <si>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</si>
  <si>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</si>
  <si>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</si>
  <si>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</si>
  <si>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</si>
  <si>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</si>
  <si>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</si>
  <si>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</si>
  <si>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</si>
  <si>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</si>
  <si>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</si>
  <si>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</si>
  <si>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</si>
  <si>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</si>
  <si>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</si>
  <si>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</si>
  <si>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</si>
  <si>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</si>
  <si>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</si>
  <si>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</si>
  <si>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</si>
  <si>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</si>
  <si>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</si>
  <si>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</si>
  <si>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</si>
  <si>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</si>
  <si>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</si>
  <si>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</si>
  <si>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</si>
  <si>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</si>
  <si>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</si>
  <si>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</si>
  <si>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</si>
  <si>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</si>
  <si>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</si>
  <si>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</si>
  <si>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</si>
  <si>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</si>
  <si>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</si>
  <si>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</si>
  <si>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</si>
  <si>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</si>
  <si>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</si>
  <si>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</si>
  <si>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</si>
  <si>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</si>
  <si>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</si>
  <si>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</si>
  <si>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</si>
  <si>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</si>
  <si>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</si>
  <si>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</si>
  <si>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</si>
  <si>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</si>
  <si>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</si>
  <si>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</si>
  <si>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</si>
  <si>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</si>
  <si>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</si>
  <si>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</si>
  <si>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</si>
  <si>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</si>
  <si>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</si>
  <si>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</si>
  <si>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</si>
  <si>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</si>
  <si>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</si>
  <si>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</si>
  <si>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</si>
  <si>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</si>
  <si>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</si>
  <si>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</si>
  <si>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</si>
  <si>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</si>
  <si>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</si>
  <si>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</si>
  <si>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</si>
  <si>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</si>
  <si>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</si>
  <si>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</si>
  <si>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</si>
  <si>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</si>
  <si>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</si>
  <si>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</si>
  <si>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</si>
  <si>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</si>
  <si>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</si>
  <si>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</si>
  <si>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</si>
  <si>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</si>
  <si>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</si>
  <si>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</si>
  <si>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</si>
  <si>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</si>
  <si>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</si>
  <si>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</si>
  <si>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</si>
  <si>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</si>
  <si>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</si>
  <si>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</si>
  <si>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</si>
  <si>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</si>
  <si>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</si>
  <si>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</si>
  <si>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</si>
  <si>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</si>
  <si>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</si>
  <si>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</si>
  <si>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</si>
  <si>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</si>
  <si>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</si>
  <si>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</si>
  <si>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</si>
  <si>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</si>
  <si>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</si>
  <si>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</si>
  <si>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</si>
  <si>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</si>
  <si>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</si>
  <si>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</si>
  <si>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</si>
  <si>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</si>
  <si>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</si>
  <si>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</si>
  <si>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</si>
  <si>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</si>
  <si>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</si>
  <si>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</si>
  <si>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</si>
  <si>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</si>
  <si>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</si>
  <si>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</si>
  <si>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</si>
  <si>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</si>
  <si>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</si>
  <si>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</si>
  <si>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</si>
  <si>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</si>
  <si>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</si>
  <si>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</si>
  <si>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</si>
  <si>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</si>
  <si>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</si>
  <si>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</si>
  <si>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</si>
  <si>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</si>
  <si>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</si>
  <si>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</si>
  <si>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</si>
  <si>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</si>
  <si>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</si>
  <si>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</si>
  <si>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</si>
  <si>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</si>
  <si>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</si>
  <si>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</si>
  <si>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</si>
  <si>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</si>
  <si>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</si>
  <si>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</si>
  <si>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</si>
  <si>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</si>
  <si>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</si>
  <si>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</si>
  <si>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</si>
  <si>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</si>
  <si>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</si>
  <si>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</si>
  <si>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</si>
  <si>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</si>
  <si>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</si>
  <si>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</si>
  <si>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</si>
  <si>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</si>
  <si>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</si>
  <si>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</si>
  <si>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</si>
  <si>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</si>
  <si>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</si>
  <si>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</si>
  <si>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</si>
  <si>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</si>
  <si>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</si>
  <si>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</si>
  <si>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</si>
  <si>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</si>
  <si>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</si>
  <si>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</si>
  <si>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</si>
  <si>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</si>
  <si>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</si>
  <si>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</si>
  <si>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</si>
  <si>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</si>
  <si>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</si>
  <si>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</si>
  <si>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</si>
  <si>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</si>
  <si>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</si>
  <si>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</si>
  <si>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</si>
  <si>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</si>
  <si>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</si>
  <si>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</si>
  <si>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</si>
  <si>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</si>
  <si>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</si>
  <si>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</si>
  <si>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</si>
  <si>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</si>
  <si>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</si>
  <si>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</si>
  <si>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</si>
  <si>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</si>
  <si>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</si>
  <si>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</si>
  <si>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</si>
  <si>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</si>
  <si>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</si>
  <si>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</si>
  <si>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</si>
  <si>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</si>
  <si>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</si>
  <si>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</si>
  <si>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</si>
  <si>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</si>
  <si>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</si>
  <si>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</si>
  <si>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</si>
  <si>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</si>
  <si>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</si>
  <si>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</si>
  <si>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</si>
  <si>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</si>
  <si>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</si>
  <si>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</si>
  <si>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</si>
  <si>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</si>
  <si>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</si>
  <si>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</si>
  <si>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</si>
  <si>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</si>
  <si>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</si>
  <si>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</si>
  <si>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</si>
  <si>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</si>
  <si>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</si>
  <si>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</si>
  <si>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</si>
  <si>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</si>
  <si>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</si>
  <si>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</si>
  <si>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</si>
  <si>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</si>
  <si>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</si>
  <si>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</si>
  <si>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</si>
  <si>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</si>
  <si>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</si>
  <si>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</si>
  <si>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</si>
  <si>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</si>
  <si>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</si>
  <si>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</si>
  <si>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</si>
  <si>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</si>
  <si>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</si>
  <si>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</si>
  <si>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</si>
  <si>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</si>
  <si>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</si>
  <si>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</si>
  <si>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</si>
  <si>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</si>
  <si>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</si>
  <si>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</si>
  <si>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</si>
  <si>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</si>
  <si>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</si>
  <si>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</si>
  <si>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</si>
  <si>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</si>
  <si>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</si>
  <si>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</si>
  <si>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</si>
  <si>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</si>
  <si>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</si>
  <si>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</si>
  <si>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</si>
  <si>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</si>
  <si>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</si>
  <si>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</si>
  <si>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</si>
  <si>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</si>
  <si>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</si>
  <si>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</si>
  <si>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</si>
  <si>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</si>
  <si>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</si>
  <si>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</si>
  <si>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</si>
  <si>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</si>
  <si>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</si>
  <si>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</si>
  <si>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</si>
  <si>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</si>
  <si>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</si>
  <si>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</si>
  <si>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</si>
  <si>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</si>
  <si>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</si>
  <si>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</si>
  <si>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</si>
  <si>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</si>
  <si>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</si>
  <si>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</si>
  <si>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</si>
  <si>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</si>
  <si>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</si>
  <si>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</si>
  <si>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</si>
  <si>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</si>
  <si>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</si>
  <si>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</si>
  <si>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</si>
  <si>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</si>
  <si>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</si>
  <si>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</si>
  <si>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</si>
  <si>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</si>
  <si>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</si>
  <si>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</si>
  <si>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</si>
  <si>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</si>
  <si>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</si>
  <si>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</si>
  <si>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</si>
  <si>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</si>
  <si>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</si>
  <si>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</si>
  <si>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</si>
  <si>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</si>
  <si>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</si>
  <si>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</si>
  <si>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</si>
  <si>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</si>
  <si>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</si>
  <si>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</si>
  <si>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</si>
  <si>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</si>
  <si>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</si>
  <si>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</si>
  <si>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</si>
  <si>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</si>
  <si>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</si>
  <si>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</si>
  <si>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</si>
  <si>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</si>
  <si>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</si>
  <si>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</si>
  <si>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</si>
  <si>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</si>
  <si>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</si>
  <si>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</si>
  <si>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</si>
  <si>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</si>
  <si>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</si>
  <si>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</si>
  <si>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</si>
  <si>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</si>
  <si>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</si>
  <si>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</si>
  <si>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</si>
  <si>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</si>
  <si>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</si>
  <si>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</si>
  <si>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</si>
  <si>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</si>
  <si>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</si>
  <si>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</si>
  <si>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</si>
  <si>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</si>
  <si>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</si>
  <si>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</si>
  <si>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</si>
  <si>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</si>
  <si>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</si>
  <si>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</si>
  <si>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</si>
  <si>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</si>
  <si>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</si>
  <si>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</si>
  <si>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</si>
  <si>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</si>
  <si>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</si>
  <si>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</si>
  <si>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</si>
  <si>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</si>
  <si>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</si>
  <si>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</si>
  <si>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</si>
  <si>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</si>
  <si>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</si>
  <si>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</si>
  <si>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</si>
  <si>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</si>
  <si>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</si>
  <si>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</si>
  <si>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</si>
  <si>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</si>
  <si>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</si>
  <si>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</si>
  <si>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</si>
  <si>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</si>
  <si>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</si>
  <si>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</si>
  <si>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</si>
  <si>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</si>
  <si>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</si>
  <si>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</si>
  <si>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</si>
  <si>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</si>
  <si>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</si>
  <si>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</si>
  <si>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</si>
  <si>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</si>
  <si>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</si>
  <si>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</si>
  <si>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</si>
  <si>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</si>
  <si>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</si>
  <si>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</si>
  <si>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</si>
  <si>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</si>
  <si>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</si>
  <si>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</si>
  <si>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</si>
  <si>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</si>
  <si>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</si>
  <si>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</si>
  <si>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</si>
  <si>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</si>
  <si>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</si>
  <si>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</si>
  <si>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</si>
  <si>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</si>
  <si>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</si>
  <si>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</si>
  <si>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</si>
  <si>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</si>
  <si>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</si>
  <si>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</si>
  <si>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</si>
  <si>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</si>
  <si>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</si>
  <si>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</si>
  <si>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</si>
  <si>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</si>
  <si>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</si>
  <si>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</si>
  <si>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</si>
  <si>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</si>
  <si>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</si>
  <si>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</si>
  <si>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</si>
  <si>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</si>
  <si>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</si>
  <si>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</si>
  <si>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</si>
  <si>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</si>
  <si>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</si>
  <si>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</si>
  <si>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</si>
  <si>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</si>
  <si>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</si>
  <si>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</si>
  <si>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</si>
  <si>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</si>
  <si>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</si>
  <si>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</si>
  <si>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</si>
  <si>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</si>
  <si>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</si>
  <si>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</si>
  <si>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</si>
  <si>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</si>
  <si>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</si>
  <si>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</si>
  <si>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</si>
  <si>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</si>
  <si>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</si>
  <si>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</si>
  <si>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</si>
  <si>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</si>
  <si>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</si>
  <si>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</si>
  <si>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</si>
  <si>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</si>
  <si>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</si>
  <si>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</si>
  <si>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</si>
  <si>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</si>
  <si>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</si>
  <si>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</si>
  <si>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</si>
  <si>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</si>
  <si>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</si>
  <si>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</si>
  <si>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</si>
  <si>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</si>
  <si>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</si>
  <si>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</si>
  <si>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</si>
  <si>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</si>
  <si>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</si>
  <si>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</si>
  <si>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</si>
  <si>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</si>
  <si>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</si>
  <si>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</si>
  <si>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</si>
  <si>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</si>
  <si>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</si>
  <si>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</si>
  <si>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</si>
  <si>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</si>
  <si>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</si>
  <si>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</si>
  <si>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</si>
  <si>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</si>
  <si>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</si>
  <si>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</si>
  <si>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</si>
  <si>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</si>
  <si>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</si>
  <si>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</si>
  <si>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</si>
  <si>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</si>
  <si>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</si>
  <si>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</si>
  <si>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</si>
  <si>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</si>
  <si>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</si>
  <si>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</si>
  <si>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</si>
  <si>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</si>
  <si>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</si>
  <si>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</si>
  <si>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</si>
  <si>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</si>
  <si>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</si>
  <si>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</si>
  <si>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</si>
  <si>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</si>
  <si>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</si>
  <si>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</si>
  <si>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</si>
  <si>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</si>
  <si>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</si>
  <si>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</si>
  <si>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</si>
  <si>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</si>
  <si>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</si>
  <si>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</si>
  <si>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</si>
  <si>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</si>
  <si>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</si>
  <si>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</si>
  <si>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</si>
  <si>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</si>
  <si>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</si>
  <si>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</si>
  <si>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</si>
  <si>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</si>
  <si>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</si>
  <si>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</si>
  <si>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</si>
  <si>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</si>
  <si>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</si>
  <si>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</si>
  <si>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</si>
  <si>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</si>
  <si>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</si>
  <si>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</si>
  <si>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</si>
  <si>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</si>
  <si>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</si>
  <si>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</si>
  <si>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</si>
  <si>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</si>
  <si>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</si>
  <si>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</si>
  <si>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</si>
  <si>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</si>
  <si>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</si>
  <si>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</si>
  <si>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</si>
  <si>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</si>
  <si>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</si>
  <si>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</si>
  <si>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</si>
  <si>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</si>
  <si>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</si>
  <si>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</si>
  <si>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</si>
  <si>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</si>
  <si>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</si>
  <si>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</si>
  <si>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</si>
  <si>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</si>
  <si>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</si>
  <si>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</si>
  <si>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</si>
  <si>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</si>
  <si>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</si>
  <si>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</si>
  <si>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</si>
  <si>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</si>
  <si>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</si>
  <si>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</si>
  <si>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</si>
  <si>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</si>
  <si>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</si>
  <si>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</si>
  <si>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</si>
  <si>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</si>
  <si>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</si>
  <si>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</si>
  <si>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</si>
  <si>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</si>
  <si>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</si>
  <si>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</si>
  <si>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</si>
  <si>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</si>
  <si>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</si>
  <si>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</si>
  <si>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</si>
  <si>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</si>
  <si>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</si>
  <si>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</si>
  <si>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</si>
  <si>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</si>
  <si>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</si>
  <si>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</si>
  <si>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</si>
  <si>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</si>
  <si>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</si>
  <si>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</si>
  <si>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</si>
  <si>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</si>
  <si>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</si>
  <si>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</si>
  <si>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</si>
  <si>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</si>
  <si>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</si>
  <si>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</si>
  <si>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</si>
  <si>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</si>
  <si>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</si>
  <si>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</si>
  <si>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</si>
  <si>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</si>
  <si>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</si>
  <si>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</si>
  <si>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</si>
  <si>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</si>
  <si>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</si>
  <si>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</si>
  <si>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</si>
  <si>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</si>
  <si>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</si>
  <si>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</si>
  <si>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</si>
  <si>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</si>
  <si>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</si>
  <si>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</si>
  <si>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</si>
  <si>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</si>
  <si>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</si>
  <si>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</si>
  <si>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</si>
  <si>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</si>
  <si>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</si>
  <si>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</si>
  <si>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</si>
  <si>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</si>
  <si>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</si>
  <si>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</si>
  <si>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</si>
  <si>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</si>
  <si>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</si>
  <si>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</si>
  <si>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</si>
  <si>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</si>
  <si>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</si>
  <si>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</si>
  <si>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</si>
  <si>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</si>
  <si>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</si>
  <si>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</si>
  <si>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</si>
  <si>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</si>
  <si>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</si>
  <si>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</si>
  <si>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</si>
  <si>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</si>
  <si>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</si>
  <si>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</si>
  <si>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</si>
  <si>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</si>
  <si>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</si>
  <si>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</si>
  <si>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</si>
  <si>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</si>
  <si>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</si>
  <si>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</si>
  <si>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</si>
  <si>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</si>
  <si>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</si>
  <si>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</si>
  <si>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</si>
  <si>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</si>
  <si>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</si>
  <si>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</si>
  <si>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</si>
  <si>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</si>
  <si>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</si>
  <si>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</si>
  <si>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</si>
  <si>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</si>
  <si>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</si>
  <si>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</si>
  <si>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</si>
  <si>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</si>
  <si>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</si>
  <si>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</si>
  <si>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</si>
  <si>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</si>
  <si>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</si>
  <si>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</si>
  <si>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</si>
  <si>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</si>
  <si>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</si>
  <si>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</si>
  <si>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</si>
  <si>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</si>
  <si>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</si>
  <si>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</si>
  <si>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</si>
  <si>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</si>
  <si>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</si>
  <si>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</si>
  <si>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</si>
  <si>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</si>
  <si>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</si>
  <si>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</si>
  <si>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</si>
  <si>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</si>
  <si>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</si>
  <si>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</si>
  <si>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</si>
  <si>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</si>
  <si>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</si>
  <si>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</si>
  <si>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</si>
  <si>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</si>
  <si>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</si>
  <si>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</si>
  <si>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</si>
  <si>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</si>
  <si>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</si>
  <si>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</si>
  <si>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</si>
  <si>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</si>
  <si>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</si>
  <si>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</si>
  <si>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</si>
  <si>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</si>
  <si>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</si>
  <si>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</si>
  <si>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</si>
  <si>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</si>
  <si>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</si>
  <si>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</si>
  <si>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</si>
  <si>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</si>
  <si>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</si>
  <si>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</si>
  <si>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</si>
  <si>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</si>
  <si>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</si>
  <si>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</si>
  <si>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</si>
  <si>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</si>
  <si>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</si>
  <si>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</si>
  <si>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</si>
  <si>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</si>
  <si>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</si>
  <si>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</si>
  <si>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</si>
  <si>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</si>
  <si>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</si>
  <si>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</si>
  <si>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</si>
  <si>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</si>
  <si>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</si>
  <si>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</si>
  <si>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</si>
  <si>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</si>
  <si>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</si>
  <si>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</si>
  <si>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</si>
  <si>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</si>
  <si>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</si>
  <si>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</si>
  <si>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</si>
  <si>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</si>
  <si>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</si>
  <si>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</si>
  <si>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</si>
  <si>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</si>
  <si>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</si>
  <si>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</si>
  <si>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</si>
  <si>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</si>
  <si>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</si>
  <si>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</si>
  <si>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</si>
  <si>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</si>
  <si>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</si>
  <si>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</si>
  <si>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</si>
  <si>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</si>
  <si>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</si>
  <si>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</si>
  <si>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</si>
  <si>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</si>
  <si>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</si>
  <si>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</si>
  <si>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</si>
  <si>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</si>
  <si>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</si>
  <si>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</si>
  <si>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</si>
  <si>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</si>
  <si>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</si>
  <si>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</si>
  <si>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</si>
  <si>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</si>
  <si>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</si>
  <si>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</si>
  <si>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</si>
  <si>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</si>
  <si>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</si>
  <si>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</si>
  <si>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</si>
  <si>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</si>
  <si>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</si>
  <si>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</si>
  <si>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</si>
  <si>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</si>
  <si>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</si>
  <si>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</si>
  <si>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</si>
  <si>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</si>
  <si>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</si>
  <si>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</si>
  <si>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</si>
  <si>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</si>
  <si>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</si>
  <si>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</si>
  <si>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</si>
  <si>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</si>
  <si>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</si>
  <si>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</si>
  <si>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</si>
  <si>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</si>
  <si>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</si>
  <si>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</si>
  <si>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</si>
  <si>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</si>
  <si>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</si>
  <si>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</si>
  <si>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</si>
  <si>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</si>
  <si>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</si>
  <si>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</si>
  <si>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</si>
  <si>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</si>
  <si>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</si>
  <si>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</si>
  <si>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</si>
  <si>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</si>
  <si>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</si>
  <si>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</si>
  <si>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</si>
  <si>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</si>
  <si>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</si>
  <si>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</si>
  <si>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</si>
  <si>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</si>
  <si>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</si>
  <si>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</si>
  <si>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</si>
  <si>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</si>
  <si>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</si>
  <si>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</si>
  <si>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</si>
  <si>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</si>
  <si>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</si>
  <si>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</si>
  <si>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</si>
  <si>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</si>
  <si>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</si>
  <si>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</si>
  <si>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</si>
  <si>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</si>
  <si>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</si>
  <si>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</si>
  <si>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</si>
  <si>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</si>
  <si>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</si>
  <si>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</si>
  <si>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</si>
  <si>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</si>
  <si>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</si>
  <si>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</si>
  <si>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</si>
  <si>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</si>
  <si>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</si>
  <si>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</si>
  <si>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</si>
  <si>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</si>
  <si>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</si>
  <si>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</si>
  <si>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</si>
  <si>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</si>
  <si>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</si>
  <si>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</si>
  <si>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</si>
  <si>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</si>
  <si>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</si>
  <si>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</si>
  <si>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</si>
  <si>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</si>
  <si>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</si>
  <si>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</si>
  <si>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</si>
  <si>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</si>
  <si>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</si>
  <si>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</si>
  <si>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</si>
  <si>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</si>
  <si>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</si>
  <si>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</si>
  <si>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</si>
  <si>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</si>
  <si>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</si>
  <si>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</si>
  <si>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</si>
  <si>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</si>
  <si>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</si>
  <si>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</si>
  <si>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</si>
  <si>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</si>
  <si>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</si>
  <si>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</si>
  <si>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</si>
  <si>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</si>
  <si>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</si>
  <si>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</si>
  <si>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</si>
  <si>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</si>
  <si>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</si>
  <si>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</si>
  <si>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</si>
  <si>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</si>
  <si>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</si>
  <si>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</si>
  <si>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</si>
  <si>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</si>
  <si>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</si>
  <si>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</si>
  <si>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</si>
  <si>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</si>
  <si>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</si>
  <si>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</si>
  <si>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</si>
  <si>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</si>
  <si>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</si>
  <si>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</si>
  <si>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</si>
  <si>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</si>
  <si>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</si>
  <si>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</si>
  <si>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</si>
  <si>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</si>
  <si>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</si>
  <si>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</si>
  <si>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</si>
  <si>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</si>
  <si>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</si>
  <si>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</si>
  <si>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</si>
  <si>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</si>
  <si>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</si>
  <si>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</si>
  <si>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</si>
  <si>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</si>
  <si>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</si>
  <si>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</si>
  <si>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</si>
  <si>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</si>
  <si>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</si>
  <si>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</si>
  <si>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</si>
  <si>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</si>
  <si>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</si>
  <si>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</si>
  <si>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</si>
  <si>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</si>
  <si>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</si>
  <si>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</si>
  <si>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</si>
  <si>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</si>
  <si>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</si>
  <si>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</si>
  <si>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</si>
  <si>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</si>
  <si>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</si>
  <si>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</si>
  <si>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</si>
  <si>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</si>
  <si>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</si>
  <si>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</si>
  <si>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</si>
  <si>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</si>
  <si>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</si>
  <si>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</si>
  <si>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</si>
  <si>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</si>
  <si>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</si>
  <si>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</si>
  <si>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</si>
  <si>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</si>
  <si>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</si>
  <si>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</si>
  <si>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</si>
  <si>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</si>
  <si>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</si>
  <si>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</si>
  <si>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</si>
  <si>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</si>
  <si>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</si>
  <si>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</si>
  <si>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</si>
  <si>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</si>
  <si>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</si>
  <si>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</si>
  <si>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</si>
  <si>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</si>
  <si>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</si>
  <si>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</si>
  <si>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</si>
  <si>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</si>
  <si>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</si>
  <si>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</si>
  <si>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</si>
  <si>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</si>
  <si>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</si>
  <si>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</si>
  <si>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</si>
  <si>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</si>
  <si>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</si>
  <si>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</si>
  <si>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</si>
  <si>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</si>
  <si>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</si>
  <si>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</si>
  <si>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</si>
  <si>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</si>
  <si>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</si>
  <si>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</si>
  <si>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</si>
  <si>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</si>
  <si>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</si>
  <si>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</si>
  <si>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</si>
  <si>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</si>
  <si>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</si>
  <si>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</si>
  <si>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</si>
  <si>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</si>
  <si>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</si>
  <si>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</si>
  <si>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</si>
  <si>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</si>
  <si>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</si>
  <si>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</si>
  <si>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</si>
  <si>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</si>
  <si>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</si>
  <si>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</si>
  <si>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</si>
  <si>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</si>
  <si>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</si>
  <si>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</si>
  <si>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</si>
  <si>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</si>
  <si>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</si>
  <si>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</si>
  <si>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</si>
  <si>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</si>
  <si>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</si>
  <si>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</si>
  <si>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</si>
  <si>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</si>
  <si>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</si>
  <si>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</si>
  <si>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</si>
  <si>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</si>
  <si>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</si>
  <si>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</si>
  <si>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</si>
  <si>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</si>
  <si>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</si>
  <si>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</si>
  <si>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</si>
  <si>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</si>
  <si>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</si>
  <si>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</si>
  <si>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</si>
  <si>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</si>
  <si>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</si>
  <si>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</si>
  <si>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</si>
  <si>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</si>
  <si>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</si>
  <si>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</si>
  <si>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</si>
  <si>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</si>
  <si>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</si>
  <si>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</si>
  <si>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</si>
  <si>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</si>
  <si>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</si>
  <si>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</si>
  <si>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</si>
  <si>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</si>
  <si>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</si>
  <si>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</si>
  <si>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</si>
  <si>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</si>
  <si>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</si>
  <si>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</si>
  <si>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</si>
  <si>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</si>
  <si>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</si>
  <si>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</si>
  <si>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</si>
  <si>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</si>
  <si>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</si>
  <si>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</si>
  <si>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</si>
  <si>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</si>
  <si>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</si>
  <si>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</si>
  <si>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</si>
  <si>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</si>
  <si>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</si>
  <si>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</si>
  <si>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</si>
  <si>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</si>
  <si>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</si>
  <si>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</si>
  <si>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</si>
  <si>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</si>
  <si>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</si>
  <si>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</si>
  <si>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</si>
  <si>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</si>
  <si>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</si>
  <si>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</si>
  <si>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</si>
  <si>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</si>
  <si>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</si>
  <si>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</si>
  <si>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</si>
  <si>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</si>
  <si>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</si>
  <si>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</si>
  <si>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</si>
  <si>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</si>
  <si>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</si>
  <si>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</si>
  <si>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</si>
  <si>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</si>
  <si>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</si>
  <si>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</si>
  <si>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</si>
  <si>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</si>
  <si>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</si>
  <si>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</si>
  <si>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</si>
  <si>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</si>
  <si>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</si>
  <si>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</si>
  <si>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</si>
  <si>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</si>
  <si>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</si>
  <si>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</si>
  <si>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</si>
  <si>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</si>
  <si>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</si>
  <si>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</si>
  <si>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</si>
  <si>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</si>
  <si>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</si>
  <si>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</si>
  <si>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</si>
  <si>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</si>
  <si>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</si>
  <si>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</si>
  <si>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</si>
  <si>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</si>
  <si>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</si>
  <si>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</si>
  <si>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</si>
  <si>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</si>
  <si>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</si>
  <si>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</si>
  <si>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</si>
  <si>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</si>
  <si>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</si>
  <si>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</si>
  <si>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</si>
  <si>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</si>
  <si>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</si>
  <si>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</si>
  <si>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</si>
  <si>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</si>
  <si>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</si>
  <si>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</si>
  <si>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</si>
  <si>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</si>
  <si>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</si>
  <si>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</si>
  <si>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</si>
  <si>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</si>
  <si>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</si>
  <si>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</si>
  <si>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</si>
  <si>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</si>
  <si>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</si>
  <si>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</si>
  <si>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</si>
  <si>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</si>
  <si>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</si>
  <si>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</si>
  <si>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</si>
  <si>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</si>
  <si>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</si>
  <si>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</si>
  <si>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</si>
  <si>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</si>
  <si>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</si>
  <si>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</si>
  <si>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</si>
  <si>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</si>
  <si>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</si>
  <si>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</si>
  <si>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</si>
  <si>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</si>
  <si>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</si>
  <si>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</si>
  <si>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</si>
  <si>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</si>
  <si>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</si>
  <si>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</si>
  <si>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</si>
  <si>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</si>
  <si>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</si>
  <si>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</si>
  <si>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</si>
  <si>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</si>
  <si>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</si>
  <si>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</si>
  <si>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</si>
  <si>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</si>
  <si>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</si>
  <si>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</si>
  <si>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</si>
  <si>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</si>
  <si>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</si>
  <si>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</si>
  <si>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</si>
  <si>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</si>
  <si>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</si>
  <si>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</si>
  <si>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</si>
  <si>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</si>
  <si>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</si>
  <si>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</si>
  <si>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</si>
  <si>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</si>
  <si>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</si>
  <si>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</si>
  <si>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</si>
  <si>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</si>
  <si>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</si>
  <si>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</si>
  <si>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</si>
  <si>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</si>
  <si>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</si>
  <si>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</si>
  <si>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</si>
  <si>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</si>
  <si>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</si>
  <si>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</si>
  <si>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</si>
  <si>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</si>
  <si>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</si>
  <si>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</si>
  <si>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</si>
  <si>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</si>
  <si>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</si>
  <si>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</si>
  <si>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</si>
  <si>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</si>
  <si>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</si>
  <si>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</si>
  <si>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</si>
  <si>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</si>
  <si>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</si>
  <si>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</si>
  <si>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</si>
  <si>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</si>
  <si>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</si>
  <si>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</si>
  <si>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</si>
  <si>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</si>
  <si>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</si>
  <si>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</si>
  <si>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</si>
  <si>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</si>
  <si>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</si>
  <si>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</si>
  <si>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</si>
  <si>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</si>
  <si>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</si>
  <si>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</si>
  <si>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</si>
  <si>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</si>
  <si>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</si>
  <si>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</si>
  <si>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</si>
  <si>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</si>
  <si>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</si>
  <si>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</si>
  <si>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</si>
  <si>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</si>
  <si>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</si>
  <si>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</si>
  <si>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</si>
  <si>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</si>
  <si>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</si>
  <si>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</si>
  <si>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</si>
  <si>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</si>
  <si>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</si>
  <si>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</si>
  <si>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</si>
  <si>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</si>
  <si>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</si>
  <si>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</si>
  <si>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</si>
  <si>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</si>
  <si>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</si>
  <si>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</si>
  <si>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</si>
  <si>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</si>
  <si>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</si>
  <si>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</si>
  <si>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</si>
  <si>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</si>
  <si>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</si>
  <si>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</si>
  <si>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</si>
  <si>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</si>
  <si>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</si>
  <si>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</si>
  <si>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</si>
  <si>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</si>
  <si>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</si>
  <si>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</si>
  <si>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</si>
  <si>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</si>
  <si>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</si>
  <si>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</si>
  <si>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</si>
  <si>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</si>
  <si>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</si>
  <si>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</si>
  <si>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</si>
  <si>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</si>
  <si>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</si>
  <si>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</si>
  <si>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</si>
  <si>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</si>
  <si>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</si>
  <si>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</si>
  <si>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</si>
  <si>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</si>
  <si>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</si>
  <si>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</si>
  <si>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</si>
  <si>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</si>
  <si>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</si>
  <si>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</si>
  <si>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</si>
  <si>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</si>
  <si>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</si>
  <si>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</si>
  <si>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</si>
  <si>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</si>
  <si>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</si>
  <si>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</si>
  <si>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</si>
  <si>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</si>
  <si>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</si>
  <si>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</si>
  <si>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</si>
  <si>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</si>
  <si>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</si>
  <si>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</si>
  <si>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</si>
  <si>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</si>
  <si>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</si>
  <si>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</si>
  <si>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</si>
  <si>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</si>
  <si>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</si>
  <si>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</si>
  <si>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</si>
  <si>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</si>
  <si>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</si>
  <si>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</si>
  <si>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</si>
  <si>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</si>
  <si>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</si>
  <si>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</si>
  <si>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</si>
  <si>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</si>
  <si>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</si>
  <si>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</si>
  <si>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</si>
  <si>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</si>
  <si>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</si>
  <si>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</si>
  <si>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</si>
  <si>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</si>
  <si>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</si>
  <si>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</si>
  <si>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</si>
  <si>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</si>
  <si>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</si>
  <si>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</si>
  <si>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</si>
  <si>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</si>
  <si>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</si>
  <si>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</si>
  <si>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</si>
  <si>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</si>
  <si>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</si>
  <si>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</si>
  <si>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</si>
  <si>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</si>
  <si>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</si>
  <si>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</si>
  <si>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</si>
  <si>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</si>
  <si>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</si>
  <si>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</si>
  <si>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</si>
  <si>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</si>
  <si>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</si>
  <si>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</si>
  <si>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</si>
  <si>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</si>
  <si>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</si>
  <si>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</si>
  <si>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</si>
  <si>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</si>
  <si>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</si>
  <si>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</si>
  <si>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</si>
  <si>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</si>
  <si>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</si>
  <si>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</si>
  <si>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</si>
  <si>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</si>
  <si>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</si>
  <si>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</si>
  <si>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</si>
  <si>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</si>
  <si>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</si>
  <si>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</si>
  <si>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</si>
  <si>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</si>
  <si>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</si>
  <si>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</si>
  <si>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</si>
  <si>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</si>
  <si>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</si>
  <si>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</si>
  <si>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</si>
  <si>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</si>
  <si>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</si>
  <si>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</si>
  <si>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</si>
  <si>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</si>
  <si>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</si>
  <si>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</si>
  <si>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</si>
  <si>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</si>
  <si>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</si>
  <si>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</si>
  <si>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</si>
  <si>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</si>
  <si>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</si>
  <si>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</si>
  <si>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</si>
  <si>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</si>
  <si>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</si>
  <si>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</si>
  <si>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</si>
  <si>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</si>
  <si>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</si>
  <si>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</si>
  <si>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</si>
  <si>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</si>
  <si>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</si>
  <si>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</si>
  <si>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</si>
  <si>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</si>
  <si>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</si>
  <si>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</si>
  <si>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</si>
  <si>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</si>
  <si>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</si>
  <si>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</si>
  <si>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</si>
  <si>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</si>
  <si>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</si>
  <si>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</si>
  <si>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</si>
  <si>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</si>
  <si>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</si>
  <si>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</si>
  <si>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</si>
  <si>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</si>
  <si>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</si>
  <si>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</si>
  <si>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</si>
  <si>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</si>
  <si>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</si>
  <si>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</si>
  <si>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</si>
  <si>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</si>
  <si>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</si>
  <si>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</si>
  <si>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</si>
  <si>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</si>
  <si>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</si>
  <si>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</si>
  <si>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</si>
  <si>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</si>
  <si>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</si>
  <si>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</si>
  <si>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</si>
  <si>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</si>
  <si>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</si>
  <si>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</si>
  <si>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</si>
  <si>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</si>
  <si>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</si>
  <si>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</si>
  <si>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</si>
  <si>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</si>
  <si>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</si>
  <si>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</si>
  <si>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</si>
  <si>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</si>
  <si>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</si>
  <si>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</si>
  <si>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</si>
  <si>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</si>
  <si>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</si>
  <si>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</si>
  <si>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</si>
  <si>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</si>
  <si>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</si>
  <si>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</si>
  <si>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</si>
  <si>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</si>
  <si>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</si>
  <si>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</si>
  <si>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</si>
  <si>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</si>
  <si>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</si>
  <si>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</si>
  <si>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</si>
  <si>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</si>
  <si>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</si>
  <si>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</si>
  <si>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</si>
  <si>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</si>
  <si>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</si>
  <si>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</si>
  <si>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</si>
  <si>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</si>
  <si>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</si>
  <si>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</si>
  <si>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</si>
  <si>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</si>
  <si>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</si>
  <si>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</si>
  <si>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</si>
  <si>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</si>
  <si>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</si>
  <si>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</si>
  <si>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</si>
  <si>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</si>
  <si>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</si>
  <si>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</si>
  <si>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</si>
  <si>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</si>
  <si>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</si>
  <si>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</si>
  <si>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</si>
  <si>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</si>
  <si>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</si>
  <si>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</si>
  <si>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</si>
  <si>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</si>
  <si>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</si>
  <si>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</si>
  <si>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</si>
  <si>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</si>
  <si>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</si>
  <si>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</si>
  <si>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</si>
  <si>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</si>
  <si>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</si>
  <si>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</si>
  <si>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</si>
  <si>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</si>
  <si>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</si>
  <si>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</si>
  <si>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</si>
  <si>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</si>
  <si>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</si>
  <si>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</si>
  <si>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</si>
  <si>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</si>
  <si>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</si>
  <si>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</si>
  <si>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</si>
  <si>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</si>
  <si>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</si>
  <si>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</si>
  <si>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</si>
  <si>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</si>
  <si>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</si>
  <si>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</si>
  <si>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</si>
  <si>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</si>
  <si>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</si>
  <si>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</si>
  <si>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</si>
  <si>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</si>
  <si>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</si>
  <si>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</si>
  <si>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</si>
  <si>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</si>
  <si>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</si>
  <si>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</si>
  <si>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</si>
  <si>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</si>
  <si>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</si>
  <si>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</si>
  <si>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</si>
  <si>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</si>
  <si>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</si>
  <si>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</si>
  <si>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</si>
  <si>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</si>
  <si>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</si>
  <si>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</si>
  <si>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</si>
  <si>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</si>
  <si>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</si>
  <si>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</si>
  <si>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</si>
  <si>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</si>
  <si>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</si>
  <si>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</si>
  <si>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</si>
  <si>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</si>
  <si>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</si>
  <si>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</si>
  <si>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</si>
  <si>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</si>
  <si>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</si>
  <si>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</si>
  <si>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</si>
  <si>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</si>
  <si>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</si>
  <si>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</si>
  <si>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</si>
  <si>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</si>
  <si>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</si>
  <si>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</si>
  <si>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</si>
  <si>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</si>
  <si>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</si>
  <si>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</si>
  <si>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</si>
  <si>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</si>
  <si>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</si>
  <si>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</si>
  <si>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</si>
  <si>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</si>
  <si>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</si>
  <si>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</si>
  <si>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</si>
  <si>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</si>
  <si>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</si>
  <si>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</si>
  <si>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</si>
  <si>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</si>
  <si>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</si>
  <si>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</si>
  <si>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</si>
  <si>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</si>
  <si>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</si>
  <si>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</si>
  <si>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</si>
  <si>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</si>
  <si>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</si>
  <si>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</si>
  <si>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</si>
  <si>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</si>
  <si>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</si>
  <si>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</si>
  <si>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</si>
  <si>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</si>
  <si>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</si>
  <si>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</si>
  <si>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</si>
  <si>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</si>
  <si>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</si>
  <si>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</si>
  <si>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</si>
  <si>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</si>
  <si>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</si>
  <si>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</si>
  <si>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</si>
  <si>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</si>
  <si>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</si>
  <si>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</si>
  <si>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</si>
  <si>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</si>
  <si>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</si>
  <si>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</si>
  <si>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</si>
  <si>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</si>
  <si>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</si>
  <si>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</si>
  <si>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</si>
  <si>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</si>
  <si>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</si>
  <si>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</si>
  <si>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</si>
  <si>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</si>
  <si>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</si>
  <si>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</si>
  <si>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</si>
  <si>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</si>
  <si>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</si>
  <si>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</si>
  <si>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</si>
  <si>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</si>
  <si>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</si>
  <si>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</si>
  <si>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</si>
  <si>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</si>
  <si>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</si>
  <si>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</si>
  <si>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</si>
  <si>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</si>
  <si>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</si>
  <si>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</si>
  <si>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</si>
  <si>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</si>
  <si>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</si>
  <si>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</si>
  <si>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</si>
  <si>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</si>
  <si>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</si>
  <si>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</si>
  <si>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</si>
  <si>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</si>
  <si>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</si>
  <si>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</si>
  <si>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</si>
  <si>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</si>
  <si>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</si>
  <si>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</si>
  <si>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</si>
  <si>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</si>
  <si>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</si>
  <si>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</si>
  <si>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</si>
  <si>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</si>
  <si>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</si>
  <si>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</si>
  <si>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</si>
  <si>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</si>
  <si>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</si>
  <si>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</si>
  <si>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</si>
  <si>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</si>
  <si>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</si>
  <si>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</si>
  <si>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</si>
  <si>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</si>
  <si>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</si>
  <si>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</si>
  <si>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</si>
  <si>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</si>
  <si>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</si>
  <si>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</si>
  <si>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</si>
  <si>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</si>
  <si>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</si>
  <si>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</si>
  <si>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</si>
  <si>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</si>
  <si>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</si>
  <si>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</si>
  <si>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</si>
  <si>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</si>
  <si>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</si>
  <si>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</si>
  <si>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</si>
  <si>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</si>
  <si>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</si>
  <si>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</si>
  <si>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</si>
  <si>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</si>
  <si>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</si>
  <si>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</si>
  <si>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</si>
  <si>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</si>
  <si>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</si>
  <si>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</si>
  <si>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</si>
  <si>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</si>
  <si>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</si>
  <si>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</si>
  <si>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</si>
  <si>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</si>
  <si>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</si>
  <si>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</si>
  <si>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</si>
  <si>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</si>
  <si>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</si>
  <si>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</si>
  <si>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</si>
  <si>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</si>
  <si>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</si>
  <si>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</si>
  <si>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</si>
  <si>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</si>
  <si>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</si>
  <si>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</si>
  <si>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</si>
  <si>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</si>
  <si>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</si>
  <si>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</si>
  <si>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</si>
  <si>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</si>
  <si>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</si>
  <si>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</si>
  <si>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</si>
  <si>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</si>
  <si>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</si>
  <si>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</si>
  <si>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</si>
  <si>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</si>
  <si>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</si>
  <si>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</si>
  <si>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</si>
  <si>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</si>
  <si>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</si>
  <si>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</si>
  <si>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</si>
  <si>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</si>
  <si>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</si>
  <si>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</si>
  <si>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</si>
  <si>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</si>
  <si>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</si>
  <si>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</si>
  <si>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</si>
  <si>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</si>
  <si>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</si>
  <si>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</si>
  <si>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</si>
  <si>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</si>
  <si>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</si>
  <si>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</si>
  <si>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</si>
  <si>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</si>
  <si>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</si>
  <si>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</si>
  <si>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</si>
  <si>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</si>
  <si>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</si>
  <si>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</si>
  <si>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</si>
  <si>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</si>
  <si>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</si>
  <si>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</si>
  <si>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</si>
  <si>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</si>
  <si>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</si>
  <si>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</si>
  <si>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</si>
  <si>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</si>
  <si>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</si>
  <si>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</si>
  <si>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</si>
  <si>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</si>
  <si>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</si>
  <si>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</si>
  <si>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</si>
  <si>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</si>
  <si>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</si>
  <si>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</si>
  <si>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</si>
  <si>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</si>
  <si>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</si>
  <si>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</si>
  <si>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</si>
  <si>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</si>
  <si>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</si>
  <si>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</si>
  <si>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</si>
  <si>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</si>
  <si>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</si>
  <si>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</si>
  <si>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</si>
  <si>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</si>
  <si>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</si>
  <si>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</si>
  <si>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</si>
  <si>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</si>
  <si>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</si>
  <si>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</si>
  <si>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</si>
  <si>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</si>
  <si>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</si>
  <si>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</si>
  <si>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</si>
  <si>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</si>
  <si>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</si>
  <si>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</si>
  <si>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</si>
  <si>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</si>
  <si>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</si>
  <si>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</si>
  <si>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</si>
  <si>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</si>
  <si>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</si>
  <si>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</si>
  <si>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</si>
  <si>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</si>
  <si>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</si>
  <si>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</si>
  <si>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</si>
  <si>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</si>
  <si>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</si>
  <si>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</si>
  <si>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</si>
  <si>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</si>
  <si>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</si>
  <si>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</si>
  <si>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</si>
  <si>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</si>
  <si>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</si>
  <si>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</si>
  <si>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</si>
  <si>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</si>
  <si>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</si>
  <si>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</si>
  <si>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</si>
  <si>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</si>
  <si>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</si>
  <si>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</si>
  <si>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</si>
  <si>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</si>
  <si>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</si>
  <si>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</si>
  <si>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</si>
  <si>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</si>
  <si>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</si>
  <si>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</si>
  <si>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</si>
  <si>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</si>
  <si>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</si>
  <si>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</si>
  <si>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</si>
  <si>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</si>
  <si>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</si>
  <si>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</si>
  <si>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</si>
  <si>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</si>
  <si>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</si>
  <si>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</si>
  <si>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</si>
  <si>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</si>
  <si>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</si>
  <si>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</si>
  <si>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</si>
  <si>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</si>
  <si>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</si>
  <si>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</si>
  <si>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</si>
  <si>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</si>
  <si>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</si>
  <si>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</si>
  <si>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</si>
  <si>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</si>
  <si>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</si>
  <si>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</si>
  <si>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</si>
  <si>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</si>
  <si>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</si>
  <si>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</si>
  <si>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</si>
  <si>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</si>
  <si>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</si>
  <si>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</si>
  <si>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</si>
  <si>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</si>
  <si>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</si>
  <si>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</si>
  <si>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</si>
  <si>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</si>
  <si>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</si>
  <si>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</si>
  <si>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</si>
  <si>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</si>
  <si>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</si>
  <si>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</si>
  <si>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</si>
  <si>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</si>
  <si>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</si>
  <si>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</si>
  <si>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</si>
  <si>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</si>
  <si>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</si>
  <si>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</si>
  <si>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</si>
  <si>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</si>
  <si>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</si>
  <si>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</si>
  <si>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</si>
  <si>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</si>
  <si>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</si>
  <si>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</si>
  <si>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</si>
  <si>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</si>
  <si>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</si>
  <si>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</si>
  <si>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</si>
  <si>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</si>
  <si>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</si>
  <si>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</si>
  <si>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</si>
  <si>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</si>
  <si>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</si>
  <si>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</si>
  <si>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</si>
  <si>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</si>
  <si>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</si>
  <si>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</si>
  <si>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</si>
  <si>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</si>
  <si>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</si>
  <si>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</si>
  <si>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</si>
  <si>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</si>
  <si>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</si>
  <si>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</si>
  <si>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</si>
  <si>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</si>
  <si>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</si>
  <si>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</si>
  <si>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</si>
  <si>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</si>
  <si>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</si>
  <si>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</si>
  <si>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</si>
  <si>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</si>
  <si>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</si>
  <si>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</si>
  <si>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</si>
  <si>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</si>
  <si>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</si>
  <si>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</si>
  <si>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</si>
  <si>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</si>
  <si>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</si>
  <si>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</si>
  <si>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</si>
  <si>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</si>
  <si>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</si>
  <si>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</si>
  <si>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</si>
  <si>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</si>
  <si>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</si>
  <si>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</si>
  <si>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</si>
  <si>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</si>
  <si>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</si>
  <si>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</si>
  <si>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</si>
  <si>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</si>
  <si>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</si>
  <si>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</si>
  <si>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</si>
  <si>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</si>
  <si>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</si>
  <si>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</si>
  <si>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</si>
  <si>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</si>
  <si>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</si>
  <si>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</si>
  <si>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</si>
  <si>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</si>
  <si>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</si>
  <si>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</si>
  <si>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</si>
  <si>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</si>
  <si>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</si>
  <si>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</si>
  <si>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</si>
  <si>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</si>
  <si>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</si>
  <si>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</si>
  <si>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</si>
  <si>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</si>
  <si>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</si>
  <si>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</si>
  <si>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</si>
  <si>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</si>
  <si>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</si>
  <si>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</si>
  <si>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</si>
  <si>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</si>
  <si>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</si>
  <si>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</si>
  <si>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</si>
  <si>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</si>
  <si>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</si>
  <si>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</si>
  <si>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</si>
  <si>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</si>
  <si>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</si>
  <si>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</si>
  <si>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</si>
  <si>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</si>
  <si>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</si>
  <si>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</si>
  <si>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</si>
  <si>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</si>
  <si>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</si>
  <si>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</si>
  <si>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</si>
  <si>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</si>
  <si>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</si>
  <si>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</si>
  <si>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</si>
  <si>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</si>
  <si>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</si>
  <si>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</si>
  <si>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</si>
  <si>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</si>
  <si>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</si>
  <si>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</si>
  <si>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</si>
  <si>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</si>
  <si>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</si>
  <si>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</si>
  <si>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</si>
  <si>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</si>
  <si>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</si>
  <si>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</si>
  <si>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</si>
  <si>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</si>
  <si>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</si>
  <si>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</si>
  <si>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</si>
  <si>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</si>
  <si>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</si>
  <si>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</si>
  <si>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</si>
  <si>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</si>
  <si>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</si>
  <si>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</si>
  <si>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</si>
  <si>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</si>
  <si>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</si>
  <si>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</si>
  <si>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</si>
  <si>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</si>
  <si>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</si>
  <si>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</si>
  <si>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</si>
  <si>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</si>
  <si>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</si>
  <si>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</si>
  <si>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</si>
  <si>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</si>
  <si>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</si>
  <si>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</si>
  <si>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</si>
  <si>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</si>
  <si>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</si>
  <si>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</si>
  <si>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</si>
  <si>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</si>
  <si>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</si>
  <si>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</si>
  <si>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</si>
  <si>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</si>
  <si>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</si>
  <si>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</si>
  <si>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</si>
  <si>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</si>
  <si>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</si>
  <si>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</si>
  <si>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</si>
  <si>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</si>
  <si>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</si>
  <si>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</si>
  <si>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</si>
  <si>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</si>
  <si>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</si>
  <si>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</si>
  <si>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</si>
  <si>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</si>
  <si>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</si>
  <si>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</si>
  <si>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</si>
  <si>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</si>
  <si>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</si>
  <si>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</si>
  <si>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</si>
  <si>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</si>
  <si>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</si>
  <si>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</si>
  <si>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</si>
  <si>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</si>
  <si>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</si>
  <si>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</si>
  <si>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</si>
  <si>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</si>
  <si>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</si>
  <si>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</si>
  <si>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</si>
  <si>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</si>
  <si>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</si>
  <si>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</si>
  <si>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</si>
  <si>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</si>
  <si>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</si>
  <si>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</si>
  <si>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</si>
  <si>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</si>
  <si>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</si>
  <si>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</si>
  <si>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</si>
  <si>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</si>
  <si>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</si>
  <si>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</si>
  <si>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</si>
  <si>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</si>
  <si>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</si>
  <si>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</si>
  <si>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</si>
  <si>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</si>
  <si>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</si>
  <si>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</si>
  <si>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</si>
  <si>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</si>
  <si>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</si>
  <si>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</si>
  <si>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</si>
  <si>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</si>
  <si>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</si>
  <si>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</si>
  <si>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</si>
  <si>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</si>
  <si>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</si>
  <si>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</si>
  <si>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</si>
  <si>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</si>
  <si>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</si>
  <si>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</si>
  <si>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</si>
  <si>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</si>
  <si>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</si>
  <si>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</si>
  <si>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</si>
  <si>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</si>
  <si>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</si>
  <si>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</si>
  <si>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</si>
  <si>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</si>
  <si>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</si>
  <si>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</si>
  <si>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</si>
  <si>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</si>
  <si>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</si>
  <si>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</si>
  <si>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</si>
  <si>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</si>
  <si>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</si>
  <si>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</si>
  <si>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</si>
  <si>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</si>
  <si>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</si>
  <si>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</si>
  <si>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</si>
  <si>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</si>
  <si>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</si>
  <si>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</si>
  <si>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</si>
  <si>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</si>
  <si>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</si>
  <si>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</si>
  <si>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</si>
  <si>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</si>
  <si>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</si>
  <si>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</si>
  <si>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</si>
  <si>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</si>
  <si>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</si>
  <si>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</si>
  <si>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</si>
  <si>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</si>
  <si>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</si>
  <si>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</si>
  <si>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</si>
  <si>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</si>
  <si>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</si>
  <si>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</si>
  <si>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</si>
  <si>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</si>
  <si>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</si>
  <si>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</si>
  <si>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</si>
  <si>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</si>
  <si>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</si>
  <si>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</si>
  <si>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</si>
  <si>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</si>
  <si>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</si>
  <si>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</si>
  <si>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</si>
  <si>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</si>
  <si>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</si>
  <si>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</si>
  <si>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</si>
  <si>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</si>
  <si>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</si>
  <si>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</si>
  <si>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</si>
  <si>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</si>
  <si>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</si>
  <si>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</si>
  <si>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</si>
  <si>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</si>
  <si>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</si>
  <si>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</si>
  <si>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</si>
  <si>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</si>
  <si>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</si>
  <si>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</si>
  <si>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</si>
  <si>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</si>
  <si>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</si>
  <si>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</si>
  <si>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</si>
  <si>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</si>
  <si>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</si>
  <si>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</si>
  <si>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</si>
  <si>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</si>
  <si>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</si>
  <si>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</si>
  <si>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</si>
  <si>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</si>
  <si>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</si>
  <si>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</si>
  <si>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</si>
  <si>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</si>
  <si>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</si>
  <si>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</si>
  <si>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</si>
  <si>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</si>
  <si>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</si>
  <si>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</si>
  <si>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</si>
  <si>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</si>
  <si>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</si>
  <si>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</si>
  <si>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</si>
  <si>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</si>
  <si>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</si>
  <si>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</si>
  <si>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</si>
  <si>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</si>
  <si>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</si>
  <si>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</si>
  <si>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</si>
  <si>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</si>
  <si>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</si>
  <si>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</si>
  <si>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</si>
  <si>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</si>
  <si>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</si>
  <si>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</si>
  <si>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</si>
  <si>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</si>
  <si>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</si>
  <si>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</si>
  <si>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</si>
  <si>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</si>
  <si>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</si>
  <si>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</si>
  <si>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</si>
  <si>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</si>
  <si>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</si>
  <si>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</si>
  <si>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</si>
  <si>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</si>
  <si>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</si>
  <si>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</si>
  <si>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</si>
  <si>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</si>
  <si>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</si>
  <si>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</si>
  <si>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</si>
  <si>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</si>
  <si>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</si>
  <si>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</si>
  <si>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</si>
  <si>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</si>
  <si>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</si>
  <si>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</si>
  <si>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</si>
  <si>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</si>
  <si>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</si>
  <si>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</si>
  <si>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</si>
  <si>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</si>
  <si>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</si>
  <si>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</si>
  <si>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</si>
  <si>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</si>
  <si>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</si>
  <si>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</si>
  <si>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</si>
  <si>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</si>
  <si>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</si>
  <si>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</si>
  <si>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</si>
  <si>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</si>
  <si>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</si>
  <si>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</si>
  <si>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</si>
  <si>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</si>
  <si>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</si>
  <si>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</si>
  <si>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</si>
  <si>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</si>
  <si>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</si>
  <si>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</si>
  <si>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</si>
  <si>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</si>
  <si>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</si>
  <si>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</si>
  <si>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</si>
  <si>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</si>
  <si>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</si>
  <si>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</si>
  <si>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</si>
  <si>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</si>
  <si>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</si>
  <si>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</si>
  <si>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</si>
  <si>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</si>
  <si>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</si>
  <si>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</si>
  <si>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</si>
  <si>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</si>
  <si>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</si>
  <si>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</si>
  <si>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</si>
  <si>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</si>
  <si>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</si>
  <si>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</si>
  <si>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</si>
  <si>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</si>
  <si>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</si>
  <si>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</si>
  <si>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</si>
  <si>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</si>
  <si>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</si>
  <si>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</si>
  <si>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</si>
  <si>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</si>
  <si>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</si>
  <si>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</si>
  <si>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</si>
  <si>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</si>
  <si>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</si>
  <si>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</si>
  <si>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</si>
  <si>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</si>
  <si>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</si>
  <si>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</si>
  <si>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</si>
  <si>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</si>
  <si>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</si>
  <si>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</si>
  <si>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</si>
  <si>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</si>
  <si>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</si>
  <si>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</si>
  <si>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</si>
  <si>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</si>
  <si>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</si>
  <si>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</si>
  <si>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</si>
  <si>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</si>
  <si>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</si>
  <si>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</si>
  <si>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</si>
  <si>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</si>
  <si>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</si>
  <si>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</si>
  <si>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</si>
  <si>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</si>
  <si>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</si>
  <si>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</si>
  <si>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</si>
  <si>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</si>
  <si>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</si>
  <si>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</si>
  <si>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</si>
  <si>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</si>
  <si>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</si>
  <si>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</si>
  <si>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</si>
  <si>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</si>
  <si>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</si>
  <si>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</si>
  <si>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</si>
  <si>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</si>
  <si>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</si>
  <si>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</si>
  <si>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</si>
  <si>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</si>
  <si>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</si>
  <si>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</si>
  <si>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</si>
  <si>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</si>
  <si>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</si>
  <si>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</si>
  <si>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</si>
  <si>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</si>
  <si>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</si>
  <si>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</si>
  <si>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</si>
  <si>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</si>
  <si>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</si>
  <si>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</si>
  <si>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</si>
  <si>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</si>
  <si>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</si>
  <si>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</si>
  <si>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</si>
  <si>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</si>
  <si>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</si>
  <si>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</si>
  <si>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</si>
  <si>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</si>
  <si>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</si>
  <si>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</si>
  <si>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</si>
  <si>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</si>
  <si>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</si>
  <si>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</si>
  <si>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</si>
  <si>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</si>
  <si>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</si>
  <si>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</si>
  <si>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</si>
  <si>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</si>
  <si>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</si>
  <si>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</si>
  <si>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</si>
  <si>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</si>
  <si>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</si>
  <si>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</si>
  <si>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</si>
  <si>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</si>
  <si>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</si>
  <si>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</si>
  <si>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</si>
  <si>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</si>
  <si>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</si>
  <si>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</si>
  <si>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</si>
  <si>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</si>
  <si>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</si>
  <si>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</si>
  <si>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</si>
  <si>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</si>
  <si>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</si>
  <si>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</si>
  <si>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</si>
  <si>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</si>
  <si>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</si>
  <si>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</si>
  <si>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</si>
  <si>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</si>
  <si>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</si>
  <si>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</si>
  <si>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</si>
  <si>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</si>
  <si>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</si>
  <si>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</si>
  <si>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</si>
  <si>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</si>
  <si>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</si>
  <si>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</si>
  <si>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</si>
  <si>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</si>
  <si>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</si>
  <si>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</si>
  <si>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</si>
  <si>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</si>
  <si>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</si>
  <si>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</si>
  <si>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</si>
  <si>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</si>
  <si>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</si>
  <si>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</si>
  <si>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</si>
  <si>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</si>
  <si>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</si>
  <si>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</si>
  <si>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</si>
  <si>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</si>
  <si>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</si>
  <si>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</si>
  <si>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</si>
  <si>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</si>
  <si>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</si>
  <si>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</si>
  <si>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</si>
  <si>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</si>
  <si>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</si>
  <si>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</si>
  <si>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</si>
  <si>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</si>
  <si>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</si>
  <si>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</si>
  <si>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</si>
  <si>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</si>
  <si>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</si>
  <si>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</si>
  <si>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</si>
  <si>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</si>
  <si>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</si>
  <si>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</si>
  <si>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</si>
  <si>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</si>
  <si>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</si>
  <si>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</si>
  <si>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</si>
  <si>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</si>
  <si>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</si>
  <si>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</si>
  <si>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</si>
  <si>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</si>
  <si>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</si>
  <si>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</si>
  <si>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</si>
  <si>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</si>
  <si>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</si>
  <si>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</si>
  <si>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</si>
  <si>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</si>
  <si>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</si>
  <si>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</si>
  <si>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</si>
  <si>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</si>
  <si>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</si>
  <si>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</si>
  <si>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</si>
  <si>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</si>
  <si>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</si>
  <si>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</si>
  <si>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</si>
  <si>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</si>
  <si>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</si>
  <si>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</si>
  <si>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</si>
  <si>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</si>
  <si>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</si>
  <si>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</si>
  <si>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</si>
  <si>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</si>
  <si>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</si>
  <si>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</si>
  <si>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</si>
  <si>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</si>
  <si>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</si>
  <si>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</si>
  <si>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</si>
  <si>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</si>
  <si>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</si>
  <si>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</si>
  <si>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</si>
  <si>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</si>
  <si>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</si>
  <si>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</si>
  <si>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</si>
  <si>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</si>
  <si>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</si>
  <si>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</si>
  <si>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</si>
  <si>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</si>
  <si>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</si>
  <si>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</si>
  <si>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</si>
  <si>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</si>
  <si>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</si>
  <si>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</si>
  <si>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</si>
  <si>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</si>
  <si>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</si>
  <si>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</si>
  <si>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</si>
  <si>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</si>
  <si>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</si>
  <si>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</si>
  <si>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</si>
  <si>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</si>
  <si>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</si>
  <si>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</si>
  <si>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</si>
  <si>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</si>
  <si>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</si>
  <si>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</si>
  <si>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</si>
  <si>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</si>
  <si>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</si>
  <si>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</si>
  <si>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</si>
  <si>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</si>
  <si>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</si>
  <si>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</si>
  <si>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</si>
  <si>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</si>
  <si>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</si>
  <si>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</si>
  <si>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</si>
  <si>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</si>
  <si>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</si>
  <si>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</si>
  <si>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</si>
  <si>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</si>
  <si>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</si>
  <si>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</si>
  <si>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</si>
  <si>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</si>
  <si>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</si>
  <si>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</si>
  <si>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</si>
  <si>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</si>
  <si>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</si>
  <si>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</si>
  <si>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</si>
  <si>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</si>
  <si>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</si>
  <si>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</si>
  <si>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</si>
  <si>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</si>
  <si>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</si>
  <si>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</si>
  <si>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</si>
  <si>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</si>
  <si>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</si>
  <si>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</si>
  <si>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</si>
  <si>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</si>
  <si>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</si>
  <si>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</si>
  <si>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</si>
  <si>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</si>
  <si>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</si>
  <si>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</si>
  <si>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</si>
  <si>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</si>
  <si>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</si>
  <si>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</si>
  <si>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</si>
  <si>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</si>
  <si>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</si>
  <si>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</si>
  <si>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</si>
  <si>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</si>
  <si>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</si>
  <si>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</si>
  <si>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</si>
  <si>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</si>
  <si>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</si>
  <si>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</si>
  <si>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</si>
  <si>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</si>
  <si>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</si>
  <si>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</si>
  <si>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</si>
  <si>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</si>
  <si>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</si>
  <si>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</si>
  <si>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</si>
  <si>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</si>
  <si>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</si>
  <si>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</si>
  <si>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</si>
  <si>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</si>
  <si>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</si>
  <si>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</si>
  <si>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</si>
  <si>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</si>
  <si>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</si>
  <si>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</si>
  <si>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</si>
  <si>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</si>
  <si>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</si>
  <si>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</si>
  <si>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</si>
  <si>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</si>
  <si>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</si>
  <si>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</si>
  <si>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</si>
  <si>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</si>
  <si>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</si>
  <si>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</si>
  <si>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</si>
  <si>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</si>
  <si>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</si>
  <si>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</si>
  <si>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</si>
  <si>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</si>
  <si>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</si>
  <si>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</si>
  <si>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</si>
  <si>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</si>
  <si>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</si>
  <si>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</si>
  <si>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</si>
  <si>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</si>
  <si>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</si>
  <si>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</si>
  <si>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</si>
  <si>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</si>
  <si>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</si>
  <si>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</si>
  <si>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</si>
  <si>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</si>
  <si>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</si>
  <si>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</si>
  <si>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</si>
  <si>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</si>
  <si>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</si>
  <si>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</si>
  <si>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</si>
  <si>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</si>
  <si>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</si>
  <si>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</si>
  <si>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</si>
  <si>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</si>
  <si>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</si>
  <si>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</si>
  <si>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</si>
  <si>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</si>
  <si>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</si>
  <si>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</si>
  <si>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</si>
  <si>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</si>
  <si>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</si>
  <si>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</si>
  <si>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</si>
  <si>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</si>
  <si>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</si>
  <si>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</si>
  <si>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</si>
  <si>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</si>
  <si>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</si>
  <si>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</si>
  <si>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</si>
  <si>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</si>
  <si>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</si>
  <si>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</si>
  <si>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</si>
  <si>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</si>
  <si>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</si>
  <si>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</si>
  <si>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</si>
  <si>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</si>
  <si>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</si>
  <si>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</si>
  <si>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</si>
  <si>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</si>
  <si>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</si>
  <si>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</si>
  <si>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</si>
  <si>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</si>
  <si>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</si>
  <si>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</si>
  <si>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</si>
  <si>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</si>
  <si>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</si>
  <si>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</si>
  <si>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</si>
  <si>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</si>
  <si>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</si>
  <si>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</si>
  <si>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</si>
  <si>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</si>
  <si>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</si>
  <si>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</si>
  <si>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</si>
  <si>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</si>
  <si>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</si>
  <si>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</si>
  <si>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</si>
  <si>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</si>
  <si>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</si>
  <si>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</si>
  <si>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</si>
  <si>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</si>
  <si>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</si>
  <si>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</si>
  <si>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</si>
  <si>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</si>
  <si>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</si>
  <si>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</si>
  <si>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</si>
  <si>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</si>
  <si>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</si>
  <si>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</si>
  <si>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</si>
  <si>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</si>
  <si>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</si>
  <si>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</si>
  <si>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</si>
  <si>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</si>
  <si>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</si>
  <si>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</si>
  <si>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</si>
  <si>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</si>
  <si>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</si>
  <si>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</si>
  <si>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</si>
  <si>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</si>
  <si>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</si>
  <si>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</si>
  <si>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</si>
  <si>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</si>
  <si>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</si>
  <si>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</si>
  <si>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</si>
  <si>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</si>
  <si>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</si>
  <si>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</si>
  <si>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</si>
  <si>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</si>
  <si>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</si>
  <si>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</si>
  <si>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</si>
  <si>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</si>
  <si>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</si>
  <si>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</si>
  <si>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</si>
  <si>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</si>
  <si>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</si>
  <si>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</si>
  <si>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</si>
  <si>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</si>
  <si>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</si>
  <si>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</si>
  <si>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</si>
  <si>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</si>
  <si>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</si>
  <si>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</si>
  <si>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</si>
  <si>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</si>
  <si>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</si>
  <si>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</si>
  <si>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</si>
  <si>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</si>
  <si>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</si>
  <si>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</si>
  <si>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</si>
  <si>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</si>
  <si>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</si>
  <si>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</si>
  <si>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</si>
  <si>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</si>
  <si>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</si>
  <si>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</si>
  <si>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</si>
  <si>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</si>
  <si>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</si>
  <si>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</si>
  <si>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</si>
  <si>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</si>
  <si>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</si>
  <si>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</si>
  <si>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</si>
  <si>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</si>
  <si>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</si>
  <si>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</si>
  <si>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</si>
  <si>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</si>
  <si>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</si>
  <si>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</si>
  <si>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</si>
  <si>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</si>
  <si>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</si>
  <si>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</si>
  <si>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</si>
  <si>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</si>
  <si>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</si>
  <si>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</si>
  <si>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</si>
  <si>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</si>
  <si>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</si>
  <si>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</si>
  <si>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</si>
  <si>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</si>
  <si>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</si>
  <si>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</si>
  <si>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</si>
  <si>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</si>
  <si>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</si>
  <si>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</si>
  <si>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</si>
  <si>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</si>
  <si>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</si>
  <si>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</si>
  <si>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</si>
  <si>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</si>
  <si>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</si>
  <si>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</si>
  <si>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</si>
  <si>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</si>
  <si>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</si>
  <si>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</si>
  <si>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</si>
  <si>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</si>
  <si>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</si>
  <si>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</si>
  <si>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</si>
  <si>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</si>
  <si>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</si>
  <si>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</si>
  <si>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</si>
  <si>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</si>
  <si>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</si>
  <si>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</si>
  <si>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</si>
  <si>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</si>
  <si>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</si>
  <si>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</si>
  <si>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</si>
  <si>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</si>
  <si>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</si>
  <si>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</si>
  <si>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</si>
  <si>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</si>
  <si>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</si>
  <si>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</si>
  <si>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</si>
  <si>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</si>
  <si>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</si>
  <si>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</si>
  <si>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</si>
  <si>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</si>
  <si>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</si>
  <si>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</si>
  <si>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</si>
  <si>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</si>
  <si>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</si>
  <si>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</si>
  <si>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</si>
  <si>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</si>
  <si>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</si>
  <si>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</si>
  <si>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</si>
  <si>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</si>
  <si>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</si>
  <si>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</si>
  <si>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</si>
  <si>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</si>
  <si>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</si>
  <si>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</si>
  <si>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</si>
  <si>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</si>
  <si>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</si>
  <si>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</si>
  <si>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</si>
  <si>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</si>
  <si>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</si>
  <si>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</si>
  <si>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</si>
  <si>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</si>
  <si>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</si>
  <si>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</si>
  <si>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</si>
  <si>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</si>
  <si>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</si>
  <si>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</si>
  <si>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</si>
  <si>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</si>
  <si>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</si>
  <si>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</si>
  <si>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</si>
  <si>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</si>
  <si>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</si>
  <si>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</si>
  <si>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</si>
  <si>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</si>
  <si>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</si>
  <si>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</si>
  <si>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</si>
  <si>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</si>
  <si>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</si>
  <si>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</si>
  <si>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</si>
  <si>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</si>
  <si>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</si>
  <si>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</si>
  <si>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</si>
  <si>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</si>
  <si>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</si>
  <si>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</si>
  <si>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</si>
  <si>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</si>
  <si>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</si>
  <si>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</si>
  <si>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</si>
  <si>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</si>
  <si>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</si>
  <si>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</si>
  <si>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</si>
  <si>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</si>
  <si>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</si>
  <si>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</si>
  <si>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</si>
  <si>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</si>
  <si>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</si>
  <si>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</si>
  <si>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</si>
  <si>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</si>
  <si>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</si>
  <si>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</si>
  <si>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</si>
  <si>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</si>
  <si>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</si>
  <si>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</si>
  <si>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</si>
  <si>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</si>
  <si>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</si>
  <si>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</si>
  <si>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</si>
  <si>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</si>
  <si>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</si>
  <si>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</si>
  <si>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</si>
  <si>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</si>
  <si>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</si>
  <si>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</si>
  <si>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</si>
  <si>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</si>
  <si>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</si>
  <si>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</si>
  <si>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</si>
  <si>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</si>
  <si>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</si>
  <si>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</si>
  <si>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</si>
  <si>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</si>
  <si>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</si>
  <si>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</si>
  <si>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</si>
  <si>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</si>
  <si>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</si>
  <si>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</si>
  <si>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</si>
  <si>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</si>
  <si>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</si>
  <si>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</si>
  <si>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</si>
  <si>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</si>
  <si>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</si>
  <si>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</si>
  <si>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</si>
  <si>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</si>
  <si>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</si>
  <si>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</si>
  <si>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</si>
  <si>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</si>
  <si>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</si>
  <si>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</si>
  <si>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</si>
  <si>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</si>
  <si>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</si>
  <si>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</si>
  <si>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</si>
  <si>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</si>
  <si>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</si>
  <si>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</si>
  <si>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</si>
  <si>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</si>
  <si>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</si>
  <si>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</si>
  <si>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</si>
  <si>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</si>
  <si>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</si>
  <si>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</si>
  <si>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</si>
  <si>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</si>
  <si>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</si>
  <si>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</si>
  <si>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</si>
  <si>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</si>
  <si>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</si>
  <si>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</si>
  <si>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</si>
  <si>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</si>
  <si>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</si>
  <si>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</si>
  <si>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</si>
  <si>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</si>
  <si>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</si>
  <si>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</si>
  <si>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</si>
  <si>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</si>
  <si>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</si>
  <si>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</si>
  <si>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</si>
  <si>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</si>
  <si>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</si>
  <si>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</si>
  <si>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</si>
  <si>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</si>
  <si>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</si>
  <si>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</si>
  <si>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</si>
  <si>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</si>
  <si>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</si>
  <si>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</si>
  <si>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</si>
  <si>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</si>
  <si>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</si>
  <si>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</si>
  <si>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</si>
  <si>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</si>
  <si>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</si>
  <si>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</si>
  <si>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</si>
  <si>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</si>
  <si>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</si>
  <si>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</si>
  <si>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</si>
  <si>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</si>
  <si>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</si>
  <si>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</si>
  <si>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</si>
  <si>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</si>
  <si>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</si>
  <si>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</si>
  <si>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</si>
  <si>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</si>
  <si>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</si>
  <si>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</si>
  <si>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</si>
  <si>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</si>
  <si>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</si>
  <si>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</si>
  <si>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</si>
  <si>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</si>
  <si>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</si>
  <si>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</si>
  <si>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</si>
  <si>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</si>
  <si>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</si>
  <si>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</si>
  <si>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</si>
  <si>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</si>
  <si>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</si>
  <si>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</si>
  <si>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</si>
  <si>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</si>
  <si>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</si>
  <si>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</si>
  <si>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</si>
  <si>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</si>
  <si>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</si>
  <si>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</si>
  <si>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</si>
  <si>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</si>
  <si>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</si>
  <si>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</si>
  <si>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</si>
  <si>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</si>
  <si>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</si>
  <si>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</si>
  <si>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</si>
  <si>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</si>
  <si>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</si>
  <si>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</si>
  <si>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</si>
  <si>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</si>
  <si>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</si>
  <si>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</si>
  <si>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</si>
  <si>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</si>
  <si>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</si>
  <si>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</si>
  <si>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</si>
  <si>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</si>
  <si>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</si>
  <si>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</si>
  <si>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</si>
  <si>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</si>
  <si>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</si>
  <si>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</si>
  <si>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</si>
  <si>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</si>
  <si>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</si>
  <si>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</si>
  <si>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</si>
  <si>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</si>
  <si>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</si>
  <si>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</si>
  <si>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</si>
  <si>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</si>
  <si>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</si>
  <si>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</si>
  <si>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</si>
  <si>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</si>
  <si>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</si>
  <si>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</si>
  <si>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</si>
  <si>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</si>
  <si>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</si>
  <si>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</si>
  <si>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</si>
  <si>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</si>
  <si>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</si>
  <si>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</si>
  <si>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</si>
  <si>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</si>
  <si>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</si>
  <si>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</si>
  <si>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</si>
  <si>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</si>
  <si>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</si>
  <si>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</si>
  <si>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</si>
  <si>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</si>
  <si>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</si>
  <si>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</si>
  <si>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</si>
  <si>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</si>
  <si>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</si>
  <si>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</si>
  <si>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</si>
  <si>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</si>
  <si>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</si>
  <si>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</si>
  <si>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</si>
  <si>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</si>
  <si>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</si>
  <si>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</si>
  <si>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</si>
  <si>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</si>
  <si>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</si>
  <si>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</si>
  <si>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</si>
  <si>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</si>
  <si>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</si>
  <si>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</si>
  <si>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</si>
  <si>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</si>
  <si>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</si>
  <si>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</si>
  <si>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</si>
  <si>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</si>
  <si>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</si>
  <si>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</si>
  <si>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</si>
  <si>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</si>
  <si>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</si>
  <si>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</si>
  <si>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</si>
  <si>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</si>
  <si>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</si>
  <si>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</si>
  <si>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</si>
  <si>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</si>
  <si>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</si>
  <si>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</si>
  <si>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</si>
  <si>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</si>
  <si>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</si>
  <si>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</si>
  <si>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</si>
  <si>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</si>
  <si>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</si>
  <si>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</si>
  <si>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</si>
  <si>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</si>
  <si>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</si>
  <si>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</si>
  <si>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</si>
  <si>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</si>
  <si>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</si>
  <si>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</si>
  <si>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</si>
  <si>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</si>
  <si>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</si>
  <si>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</si>
  <si>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</si>
  <si>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</si>
  <si>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</si>
  <si>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</si>
  <si>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</si>
  <si>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</si>
  <si>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</si>
  <si>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</si>
  <si>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</si>
  <si>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</si>
  <si>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</si>
  <si>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</si>
  <si>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</si>
  <si>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</si>
  <si>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</si>
  <si>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</si>
  <si>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</si>
  <si>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</si>
  <si>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</si>
  <si>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</si>
  <si>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</si>
  <si>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</si>
  <si>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</si>
  <si>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</si>
  <si>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</si>
  <si>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</si>
  <si>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</si>
  <si>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</si>
  <si>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</si>
  <si>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</si>
  <si>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</si>
  <si>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</si>
  <si>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</si>
  <si>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</si>
  <si>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</si>
  <si>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</si>
  <si>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</si>
  <si>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</si>
  <si>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</si>
  <si>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</si>
  <si>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</si>
  <si>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</si>
  <si>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</si>
  <si>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</si>
  <si>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</si>
  <si>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</si>
  <si>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</si>
  <si>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</si>
  <si>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</si>
  <si>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</si>
  <si>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</si>
  <si>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</si>
  <si>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</si>
  <si>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</si>
  <si>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</si>
  <si>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</si>
  <si>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</si>
  <si>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</si>
  <si>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</si>
  <si>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</si>
  <si>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</si>
  <si>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</si>
  <si>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</si>
  <si>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</si>
  <si>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</si>
  <si>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</si>
  <si>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</si>
  <si>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</si>
  <si>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</si>
  <si>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</si>
  <si>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</si>
  <si>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</si>
  <si>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</si>
  <si>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</si>
  <si>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</si>
  <si>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</si>
  <si>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</si>
  <si>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</si>
  <si>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</si>
  <si>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</si>
  <si>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</si>
  <si>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</si>
  <si>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</si>
  <si>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</si>
  <si>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</si>
  <si>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</si>
  <si>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</si>
  <si>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</si>
  <si>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</si>
  <si>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</si>
  <si>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</si>
  <si>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</si>
  <si>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</si>
  <si>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</si>
  <si>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</si>
  <si>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</si>
  <si>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</si>
  <si>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</si>
  <si>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</si>
  <si>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</si>
  <si>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</si>
  <si>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</si>
  <si>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</si>
  <si>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</si>
  <si>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</si>
  <si>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</si>
  <si>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</si>
  <si>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</si>
  <si>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</si>
  <si>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</si>
  <si>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</si>
  <si>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</si>
  <si>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</si>
  <si>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</si>
  <si>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</si>
  <si>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</si>
  <si>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</si>
  <si>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</si>
  <si>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</si>
  <si>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</si>
  <si>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</si>
  <si>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</si>
  <si>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</si>
  <si>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</si>
  <si>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</si>
  <si>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</si>
  <si>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</si>
  <si>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</si>
  <si>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</si>
  <si>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</si>
  <si>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</si>
  <si>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</si>
  <si>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</si>
  <si>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</si>
  <si>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</si>
  <si>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</si>
  <si>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</si>
  <si>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</si>
  <si>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</si>
  <si>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</si>
  <si>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</si>
  <si>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</si>
  <si>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</si>
  <si>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</si>
  <si>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</si>
  <si>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</si>
  <si>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</si>
  <si>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</si>
  <si>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</si>
  <si>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</si>
  <si>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</si>
  <si>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</si>
  <si>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</si>
  <si>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</si>
  <si>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</si>
  <si>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</si>
  <si>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</si>
  <si>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</si>
  <si>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</si>
  <si>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</si>
  <si>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</si>
  <si>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</si>
  <si>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</si>
  <si>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</si>
  <si>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</si>
  <si>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</si>
  <si>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</si>
  <si>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</si>
  <si>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</si>
  <si>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</si>
  <si>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</si>
  <si>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</si>
  <si>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</si>
  <si>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</si>
  <si>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</si>
  <si>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</si>
  <si>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</si>
  <si>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</si>
  <si>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</si>
  <si>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</si>
  <si>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</si>
  <si>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</si>
  <si>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</si>
  <si>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</si>
  <si>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</si>
  <si>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</si>
  <si>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</si>
  <si>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</si>
  <si>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</si>
  <si>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</si>
  <si>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</si>
  <si>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</si>
  <si>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</si>
  <si>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</si>
  <si>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</si>
  <si>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</si>
  <si>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</si>
  <si>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</si>
  <si>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</si>
  <si>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</si>
  <si>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</si>
  <si>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</si>
  <si>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</si>
  <si>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</si>
  <si>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</si>
  <si>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</si>
  <si>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</si>
  <si>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</si>
  <si>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</si>
  <si>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</si>
  <si>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</si>
  <si>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</si>
  <si>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</si>
  <si>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</si>
  <si>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</si>
  <si>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</si>
  <si>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</si>
  <si>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</si>
  <si>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</si>
  <si>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</si>
  <si>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</si>
  <si>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</si>
  <si>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</si>
  <si>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</si>
  <si>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</si>
  <si>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</si>
  <si>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</si>
  <si>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</si>
  <si>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</si>
  <si>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</si>
  <si>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</si>
  <si>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</si>
  <si>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</si>
  <si>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</si>
  <si>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</si>
  <si>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</si>
  <si>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</si>
  <si>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</si>
  <si>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</si>
  <si>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</si>
  <si>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</si>
  <si>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</si>
  <si>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</si>
  <si>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</si>
  <si>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</si>
  <si>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</si>
  <si>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</si>
  <si>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</si>
  <si>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</si>
  <si>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</si>
  <si>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</si>
  <si>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</si>
  <si>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</si>
  <si>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</si>
  <si>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</si>
  <si>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</si>
  <si>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</si>
  <si>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</si>
  <si>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</si>
  <si>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</si>
  <si>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</si>
  <si>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</si>
  <si>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</si>
  <si>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</si>
  <si>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</si>
  <si>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</si>
  <si>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</si>
  <si>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</si>
  <si>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</si>
  <si>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</si>
  <si>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</si>
  <si>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</si>
  <si>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</si>
  <si>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</si>
  <si>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</si>
  <si>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</si>
  <si>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</si>
  <si>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</si>
  <si>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</si>
  <si>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</si>
  <si>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</si>
  <si>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</si>
  <si>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</si>
  <si>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</si>
  <si>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</si>
  <si>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</si>
  <si>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</si>
  <si>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</si>
  <si>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</si>
  <si>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</si>
  <si>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</si>
  <si>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</si>
  <si>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</si>
  <si>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</si>
  <si>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</si>
  <si>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</si>
  <si>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</si>
  <si>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</si>
  <si>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</si>
  <si>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</si>
  <si>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</si>
  <si>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</si>
  <si>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</si>
  <si>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</si>
  <si>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</si>
  <si>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</si>
  <si>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</si>
  <si>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</si>
  <si>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</si>
  <si>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</si>
  <si>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</si>
  <si>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</si>
  <si>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</si>
  <si>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</si>
  <si>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</si>
  <si>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</si>
  <si>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</si>
  <si>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</si>
  <si>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</si>
  <si>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</si>
  <si>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</si>
  <si>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</si>
  <si>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</si>
  <si>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</si>
  <si>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</si>
  <si>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</si>
  <si>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</si>
  <si>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</si>
  <si>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</si>
  <si>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</si>
  <si>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</si>
  <si>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</si>
  <si>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</si>
  <si>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</si>
  <si>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</si>
  <si>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</si>
  <si>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</si>
  <si>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</si>
  <si>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</si>
  <si>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</si>
  <si>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</si>
  <si>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</si>
  <si>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</si>
  <si>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</si>
  <si>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</si>
  <si>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</si>
  <si>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</si>
  <si>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</si>
  <si>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</si>
  <si>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</si>
  <si>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</si>
  <si>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</si>
  <si>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</si>
  <si>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</si>
  <si>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</si>
  <si>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</si>
  <si>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</si>
  <si>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</si>
  <si>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</si>
  <si>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</si>
  <si>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</si>
  <si>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</si>
  <si>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</si>
  <si>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</si>
  <si>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</si>
  <si>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</si>
  <si>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</si>
  <si>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</si>
  <si>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</si>
  <si>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</si>
  <si>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</si>
  <si>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</si>
  <si>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</si>
  <si>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</si>
  <si>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</si>
  <si>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</si>
  <si>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</si>
  <si>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</si>
  <si>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</si>
  <si>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</si>
  <si>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</si>
  <si>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</si>
  <si>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</si>
  <si>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</si>
  <si>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</si>
  <si>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</si>
  <si>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</si>
  <si>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</si>
  <si>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</si>
  <si>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</si>
  <si>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</si>
  <si>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</si>
  <si>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</si>
  <si>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</si>
  <si>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</si>
  <si>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</si>
  <si>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</si>
  <si>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</si>
  <si>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</si>
  <si>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</si>
  <si>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</si>
  <si>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</si>
  <si>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</si>
  <si>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</si>
  <si>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</si>
  <si>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</si>
  <si>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</si>
  <si>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</si>
  <si>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</si>
  <si>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</si>
  <si>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</si>
  <si>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</si>
  <si>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</si>
  <si>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</si>
  <si>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</si>
  <si>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</si>
  <si>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</si>
  <si>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</si>
  <si>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</si>
  <si>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</si>
  <si>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</si>
  <si>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</si>
  <si>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</si>
  <si>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</si>
  <si>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</si>
  <si>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</si>
  <si>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</si>
  <si>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</si>
  <si>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</si>
  <si>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</si>
  <si>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</si>
  <si>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</si>
  <si>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</si>
  <si>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</si>
  <si>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</si>
  <si>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</si>
  <si>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</si>
  <si>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</si>
  <si>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</si>
  <si>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</si>
  <si>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</si>
  <si>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</si>
  <si>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</si>
  <si>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</si>
  <si>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</si>
  <si>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</si>
  <si>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</si>
  <si>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</si>
  <si>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</si>
  <si>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</si>
  <si>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</si>
  <si>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</si>
  <si>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</si>
  <si>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</si>
  <si>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</si>
  <si>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</si>
  <si>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</si>
  <si>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</si>
  <si>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</si>
  <si>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</si>
  <si>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</si>
  <si>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</si>
  <si>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</si>
  <si>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</si>
  <si>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</si>
  <si>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</si>
  <si>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</si>
  <si>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</si>
  <si>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</si>
  <si>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</si>
  <si>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</si>
  <si>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</si>
  <si>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</si>
  <si>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</si>
  <si>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</si>
  <si>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</si>
  <si>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</si>
  <si>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</si>
  <si>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</si>
  <si>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</si>
  <si>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</si>
  <si>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</si>
  <si>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</si>
  <si>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</si>
  <si>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</si>
  <si>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</si>
  <si>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</si>
  <si>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</si>
  <si>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</si>
  <si>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</si>
  <si>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</si>
  <si>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</si>
  <si>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</si>
  <si>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</si>
  <si>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</si>
  <si>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</si>
  <si>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</si>
  <si>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</si>
  <si>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</si>
  <si>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</si>
  <si>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</si>
  <si>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</si>
  <si>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</si>
  <si>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</si>
  <si>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</si>
  <si>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</si>
  <si>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</si>
  <si>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</si>
  <si>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</si>
  <si>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</si>
  <si>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</si>
  <si>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</si>
  <si>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</si>
  <si>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</si>
  <si>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</si>
  <si>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</si>
  <si>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</si>
  <si>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</si>
  <si>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</si>
  <si>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</si>
  <si>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</si>
  <si>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</si>
  <si>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</si>
  <si>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</si>
  <si>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</si>
  <si>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</si>
  <si>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</si>
  <si>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</si>
  <si>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</si>
  <si>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</si>
  <si>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</si>
  <si>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</si>
  <si>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</si>
  <si>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</si>
  <si>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</si>
  <si>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</si>
  <si>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</si>
  <si>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</si>
  <si>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</si>
  <si>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</si>
  <si>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</si>
  <si>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</si>
  <si>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</si>
  <si>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</si>
  <si>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</si>
  <si>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</si>
  <si>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</si>
  <si>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</si>
  <si>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</si>
  <si>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</si>
  <si>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</si>
  <si>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</si>
  <si>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</si>
  <si>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</si>
  <si>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</si>
  <si>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</si>
  <si>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</si>
  <si>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</si>
  <si>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</si>
  <si>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</si>
  <si>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</si>
  <si>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</si>
  <si>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</si>
  <si>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</si>
  <si>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</si>
  <si>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</si>
  <si>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</si>
  <si>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</si>
  <si>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</si>
  <si>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</si>
  <si>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</si>
  <si>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</si>
  <si>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</si>
  <si>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</si>
  <si>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</si>
  <si>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</si>
  <si>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</si>
  <si>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</si>
  <si>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</si>
  <si>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</si>
  <si>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</si>
  <si>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</si>
  <si>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</si>
  <si>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</si>
  <si>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</si>
  <si>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</si>
  <si>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</si>
  <si>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</si>
  <si>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</si>
  <si>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</si>
  <si>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</si>
  <si>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</si>
  <si>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</si>
  <si>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</si>
  <si>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</si>
  <si>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</si>
  <si>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</si>
  <si>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</si>
  <si>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</si>
  <si>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</si>
  <si>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</si>
  <si>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</si>
  <si>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</si>
  <si>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</si>
  <si>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</si>
  <si>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</si>
  <si>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</si>
  <si>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</si>
  <si>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</si>
  <si>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</si>
  <si>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</si>
  <si>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</si>
  <si>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</si>
  <si>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</si>
  <si>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</si>
  <si>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</si>
  <si>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</si>
  <si>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</si>
  <si>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</si>
  <si>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</si>
  <si>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</si>
  <si>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</si>
  <si>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</si>
  <si>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</si>
  <si>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</si>
  <si>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</si>
  <si>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</si>
  <si>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</si>
  <si>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</si>
  <si>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</si>
  <si>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</si>
  <si>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</si>
  <si>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</si>
  <si>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</si>
  <si>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</si>
  <si>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</si>
  <si>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</si>
  <si>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</si>
  <si>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</si>
  <si>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</si>
  <si>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</si>
  <si>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</si>
  <si>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</si>
  <si>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</si>
  <si>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</si>
  <si>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</si>
  <si>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</si>
  <si>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</si>
  <si>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</si>
  <si>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</si>
  <si>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</si>
  <si>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</si>
  <si>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</si>
  <si>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</si>
  <si>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</si>
  <si>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</si>
  <si>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</si>
  <si>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</si>
  <si>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</si>
  <si>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</si>
  <si>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</si>
  <si>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</si>
  <si>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</si>
  <si>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</si>
  <si>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</si>
  <si>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</si>
  <si>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</si>
  <si>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</si>
  <si>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</si>
  <si>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</si>
  <si>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</si>
  <si>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</si>
  <si>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</si>
  <si>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</si>
  <si>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</si>
  <si>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</si>
  <si>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</si>
  <si>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</si>
  <si>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</si>
  <si>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</si>
  <si>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</si>
  <si>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</si>
  <si>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</si>
  <si>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</si>
  <si>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</si>
  <si>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</si>
  <si>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</si>
  <si>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</si>
  <si>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</si>
  <si>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</si>
  <si>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</si>
  <si>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</si>
  <si>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</si>
  <si>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</si>
  <si>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</si>
  <si>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</si>
  <si>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</si>
  <si>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</si>
  <si>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</si>
  <si>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</si>
  <si>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</si>
  <si>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</si>
  <si>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</si>
  <si>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</si>
  <si>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</si>
  <si>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</si>
  <si>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</si>
  <si>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</si>
  <si>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</si>
  <si>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</si>
  <si>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</si>
  <si>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</si>
  <si>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</si>
  <si>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</si>
  <si>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</si>
  <si>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</si>
  <si>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</si>
  <si>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</si>
  <si>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</si>
  <si>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</si>
  <si>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</si>
  <si>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</si>
  <si>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</si>
  <si>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</si>
  <si>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</si>
  <si>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</si>
  <si>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</si>
  <si>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</si>
  <si>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</si>
  <si>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</si>
  <si>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</si>
  <si>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</si>
  <si>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</si>
  <si>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</si>
  <si>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</si>
  <si>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</si>
  <si>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</si>
  <si>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</si>
  <si>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</si>
  <si>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</si>
  <si>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</si>
  <si>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</si>
  <si>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</si>
  <si>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</si>
  <si>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</si>
  <si>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</si>
  <si>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</si>
  <si>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</si>
  <si>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</si>
  <si>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</si>
  <si>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</si>
  <si>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</si>
  <si>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</si>
  <si>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</si>
  <si>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</si>
  <si>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</si>
  <si>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</si>
  <si>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</si>
  <si>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</si>
  <si>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</si>
  <si>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</si>
  <si>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</si>
  <si>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</si>
  <si>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</si>
  <si>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</si>
  <si>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</si>
  <si>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</si>
  <si>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</si>
  <si>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</si>
  <si>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</si>
  <si>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</si>
  <si>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</si>
  <si>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</si>
  <si>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</si>
  <si>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</si>
  <si>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</si>
  <si>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</si>
  <si>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</si>
  <si>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</si>
  <si>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</si>
  <si>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</si>
  <si>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</si>
  <si>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</si>
  <si>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</si>
  <si>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</si>
  <si>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</si>
  <si>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</si>
  <si>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</si>
  <si>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</si>
  <si>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</si>
  <si>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</si>
  <si>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</si>
  <si>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</si>
  <si>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</si>
  <si>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</si>
  <si>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</si>
  <si>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</si>
  <si>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</si>
  <si>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</si>
  <si>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</si>
  <si>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</si>
  <si>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</si>
  <si>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</si>
  <si>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</si>
  <si>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</si>
  <si>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</si>
  <si>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</si>
  <si>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</si>
  <si>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</si>
  <si>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</si>
  <si>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</si>
  <si>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</si>
  <si>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</si>
  <si>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</si>
  <si>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</si>
  <si>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</si>
  <si>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</si>
  <si>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</si>
  <si>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</si>
  <si>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</si>
  <si>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</si>
  <si>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</si>
  <si>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</si>
  <si>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</si>
  <si>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</si>
  <si>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</si>
  <si>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</si>
  <si>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</si>
  <si>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</si>
  <si>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</si>
  <si>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</si>
  <si>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</si>
  <si>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</si>
  <si>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</si>
  <si>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</si>
  <si>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</si>
  <si>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</si>
  <si>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</si>
  <si>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</si>
  <si>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</si>
  <si>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</si>
  <si>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</si>
  <si>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</si>
  <si>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</si>
  <si>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</si>
  <si>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</si>
  <si>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</si>
  <si>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</si>
  <si>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</si>
  <si>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</si>
  <si>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</si>
  <si>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</si>
  <si>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</si>
  <si>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</si>
  <si>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</si>
  <si>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</si>
  <si>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</si>
  <si>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</si>
  <si>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</si>
  <si>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</si>
  <si>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</si>
  <si>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</si>
  <si>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</si>
  <si>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</si>
  <si>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</si>
  <si>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</si>
  <si>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</si>
  <si>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</si>
  <si>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</si>
  <si>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</si>
  <si>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</si>
  <si>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</si>
  <si>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</si>
  <si>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</si>
  <si>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</si>
  <si>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</si>
  <si>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</si>
  <si>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</si>
  <si>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</si>
  <si>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</si>
  <si>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</si>
  <si>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</si>
  <si>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</si>
  <si>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</si>
  <si>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</si>
  <si>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</si>
  <si>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</si>
  <si>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</si>
  <si>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</si>
  <si>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</si>
  <si>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</si>
  <si>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</si>
  <si>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</si>
  <si>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</si>
  <si>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</si>
  <si>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</si>
  <si>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</si>
  <si>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</si>
  <si>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</si>
  <si>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</si>
  <si>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</si>
  <si>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</si>
  <si>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</si>
  <si>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</si>
  <si>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</si>
  <si>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</si>
  <si>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</si>
  <si>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</si>
  <si>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</si>
  <si>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</si>
  <si>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</si>
  <si>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</si>
  <si>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</si>
  <si>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</si>
  <si>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</si>
  <si>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</si>
  <si>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</si>
  <si>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</si>
  <si>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</si>
  <si>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</si>
  <si>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</si>
  <si>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</si>
  <si>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</si>
  <si>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</si>
  <si>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</si>
  <si>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</si>
  <si>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</si>
  <si>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</si>
  <si>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</si>
  <si>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</si>
  <si>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</si>
  <si>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</si>
  <si>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</si>
  <si>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</si>
  <si>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</si>
  <si>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</si>
  <si>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</si>
  <si>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</si>
  <si>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</si>
  <si>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</si>
  <si>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</si>
  <si>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</si>
  <si>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</si>
  <si>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</si>
  <si>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</si>
  <si>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</si>
  <si>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</si>
  <si>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</si>
  <si>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</si>
  <si>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</si>
  <si>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</si>
  <si>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</si>
  <si>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</si>
  <si>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</si>
  <si>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</si>
  <si>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</si>
  <si>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</si>
  <si>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</si>
  <si>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</si>
  <si>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</si>
  <si>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</si>
  <si>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</si>
  <si>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</si>
  <si>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</si>
  <si>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</si>
  <si>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</si>
  <si>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</si>
  <si>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</si>
  <si>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</si>
  <si>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</si>
  <si>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</si>
  <si>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</si>
  <si>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</si>
  <si>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</si>
  <si>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</si>
  <si>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</si>
  <si>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</si>
  <si>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</si>
  <si>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</si>
  <si>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</si>
  <si>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</si>
  <si>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</si>
  <si>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</si>
  <si>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</si>
  <si>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</si>
  <si>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</si>
  <si>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</si>
  <si>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</si>
  <si>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</si>
  <si>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</si>
  <si>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</si>
  <si>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</si>
  <si>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</si>
  <si>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</si>
  <si>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</si>
  <si>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</si>
  <si>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</si>
  <si>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</si>
  <si>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</si>
  <si>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</si>
  <si>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</si>
  <si>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</si>
  <si>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</si>
  <si>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</si>
  <si>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</si>
  <si>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</si>
  <si>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</si>
  <si>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</si>
  <si>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</si>
  <si>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</si>
  <si>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</si>
  <si>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</si>
  <si>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</si>
  <si>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</si>
  <si>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</si>
  <si>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</si>
  <si>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</si>
  <si>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</si>
  <si>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</si>
  <si>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</si>
  <si>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</si>
  <si>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</si>
  <si>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</si>
  <si>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</si>
  <si>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</si>
  <si>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</si>
  <si>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</si>
  <si>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</si>
  <si>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</si>
  <si>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</si>
  <si>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</si>
  <si>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</si>
  <si>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</si>
  <si>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</si>
  <si>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</si>
  <si>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</si>
  <si>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</si>
  <si>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</si>
  <si>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</si>
  <si>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</si>
  <si>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</si>
  <si>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</si>
  <si>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</si>
  <si>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</si>
  <si>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</si>
  <si>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</si>
  <si>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</si>
  <si>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</si>
  <si>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</si>
  <si>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</si>
  <si>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</si>
  <si>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</si>
  <si>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</si>
  <si>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</si>
  <si>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</si>
  <si>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</si>
  <si>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</si>
  <si>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</si>
  <si>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</si>
  <si>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</si>
  <si>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</si>
  <si>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</si>
  <si>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</si>
  <si>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</si>
  <si>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</si>
  <si>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</si>
  <si>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</si>
  <si>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</si>
  <si>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</si>
  <si>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</si>
  <si>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</si>
  <si>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</si>
  <si>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</si>
  <si>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</si>
  <si>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</si>
  <si>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</si>
  <si>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</si>
  <si>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</si>
  <si>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</si>
  <si>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</si>
  <si>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</si>
  <si>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</si>
  <si>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</si>
  <si>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</si>
  <si>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</si>
  <si>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</si>
  <si>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</si>
  <si>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</si>
  <si>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</si>
  <si>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</si>
  <si>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</si>
  <si>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</si>
  <si>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</si>
  <si>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</si>
  <si>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</si>
  <si>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</si>
  <si>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</si>
  <si>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</si>
  <si>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</si>
  <si>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</si>
  <si>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</si>
  <si>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</si>
  <si>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</si>
  <si>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</si>
  <si>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</si>
  <si>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</si>
  <si>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</si>
  <si>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</si>
  <si>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</si>
  <si>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</si>
  <si>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</si>
  <si>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</si>
  <si>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</si>
  <si>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</si>
  <si>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</si>
  <si>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</si>
  <si>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</si>
  <si>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</si>
  <si>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</si>
  <si>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</si>
  <si>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</si>
  <si>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</si>
  <si>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</si>
  <si>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</si>
  <si>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</si>
  <si>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</si>
  <si>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</si>
  <si>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</si>
  <si>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</si>
  <si>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</si>
  <si>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</si>
  <si>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</si>
  <si>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</si>
  <si>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</si>
  <si>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</si>
  <si>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</si>
  <si>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</si>
  <si>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</si>
  <si>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</si>
  <si>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</si>
  <si>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</si>
  <si>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</si>
  <si>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</si>
  <si>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</si>
  <si>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</si>
  <si>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</si>
  <si>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</si>
  <si>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</si>
  <si>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</si>
  <si>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</si>
  <si>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</si>
  <si>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</si>
  <si>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</si>
  <si>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</si>
  <si>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</si>
  <si>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</si>
  <si>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</si>
  <si>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</si>
  <si>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</si>
  <si>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</si>
  <si>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</si>
  <si>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</si>
  <si>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</si>
  <si>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</si>
  <si>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</si>
  <si>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</si>
  <si>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</si>
  <si>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</si>
  <si>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</si>
  <si>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</si>
  <si>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</si>
  <si>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</si>
  <si>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</si>
  <si>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</si>
  <si>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</si>
  <si>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</si>
  <si>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</si>
  <si>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</si>
  <si>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</si>
  <si>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</si>
  <si>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</si>
  <si>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</si>
  <si>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</si>
  <si>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</si>
  <si>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</si>
  <si>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</si>
  <si>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</si>
  <si>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</si>
  <si>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</si>
  <si>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</si>
  <si>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</si>
  <si>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</si>
  <si>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</si>
  <si>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</si>
  <si>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</si>
  <si>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</si>
  <si>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</si>
  <si>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</si>
  <si>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</si>
  <si>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</si>
  <si>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</si>
  <si>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</si>
  <si>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</si>
  <si>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</si>
  <si>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</si>
  <si>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</si>
  <si>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</si>
  <si>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</si>
  <si>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</si>
  <si>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</si>
  <si>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</si>
  <si>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</si>
  <si>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</si>
  <si>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</si>
  <si>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</si>
  <si>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</si>
  <si>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</si>
  <si>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</si>
  <si>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</si>
  <si>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</si>
  <si>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</si>
  <si>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</si>
  <si>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</si>
  <si>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</si>
  <si>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</si>
  <si>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</si>
  <si>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</si>
  <si>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</si>
  <si>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</si>
  <si>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</si>
  <si>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</si>
  <si>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</si>
  <si>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</si>
  <si>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</si>
  <si>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</si>
  <si>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</si>
  <si>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</si>
  <si>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</si>
  <si>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</si>
  <si>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</si>
  <si>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</si>
  <si>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</si>
  <si>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</si>
  <si>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</si>
  <si>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</si>
  <si>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</si>
  <si>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</si>
  <si>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</si>
  <si>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</si>
  <si>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</si>
  <si>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</si>
  <si>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</si>
  <si>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</si>
  <si>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</si>
  <si>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</si>
  <si>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</si>
  <si>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</si>
  <si>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</si>
  <si>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</si>
  <si>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</si>
  <si>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</si>
  <si>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</si>
  <si>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</si>
  <si>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</si>
  <si>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</si>
  <si>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</si>
  <si>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</si>
  <si>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</si>
  <si>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</si>
  <si>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</si>
  <si>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</si>
  <si>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</si>
  <si>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</si>
  <si>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</si>
  <si>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</si>
  <si>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</si>
  <si>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</si>
  <si>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</si>
  <si>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</si>
  <si>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</si>
  <si>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</si>
  <si>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</si>
  <si>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</si>
  <si>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</si>
  <si>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</si>
  <si>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</si>
  <si>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</si>
  <si>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</si>
  <si>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</si>
  <si>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</si>
  <si>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</si>
  <si>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</si>
  <si>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</si>
  <si>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</si>
  <si>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</si>
  <si>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</si>
  <si>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</si>
  <si>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</si>
  <si>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</si>
  <si>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</si>
  <si>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</si>
  <si>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</si>
  <si>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</si>
  <si>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</si>
  <si>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</si>
  <si>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</si>
  <si>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</si>
  <si>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</si>
  <si>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</si>
  <si>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</si>
  <si>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</si>
  <si>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</si>
  <si>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</si>
  <si>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</si>
  <si>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</si>
  <si>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</si>
  <si>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</si>
  <si>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</si>
  <si>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</si>
  <si>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</si>
  <si>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</si>
  <si>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</si>
  <si>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</si>
  <si>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</si>
  <si>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</si>
  <si>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</si>
  <si>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</si>
  <si>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</si>
  <si>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</si>
  <si>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</si>
  <si>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</si>
  <si>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</si>
  <si>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</si>
  <si>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</si>
  <si>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</si>
  <si>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</si>
  <si>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</si>
  <si>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</si>
  <si>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</si>
  <si>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</si>
  <si>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</si>
  <si>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</si>
  <si>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</si>
  <si>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</si>
  <si>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</si>
  <si>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</si>
  <si>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</si>
  <si>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</si>
  <si>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</si>
  <si>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</si>
  <si>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</si>
  <si>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</si>
  <si>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</si>
  <si>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</si>
  <si>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</si>
  <si>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</si>
  <si>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</si>
  <si>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</si>
  <si>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</si>
  <si>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</si>
  <si>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</si>
  <si>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</si>
  <si>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</si>
  <si>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</si>
  <si>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</si>
  <si>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</si>
  <si>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</si>
  <si>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</si>
  <si>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</si>
  <si>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</si>
  <si>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</si>
  <si>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</si>
  <si>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</si>
  <si>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</si>
  <si>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</si>
  <si>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</si>
  <si>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</si>
  <si>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</si>
  <si>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</si>
  <si>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</si>
  <si>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</si>
  <si>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</si>
  <si>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</si>
  <si>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</si>
  <si>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</si>
  <si>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</si>
  <si>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</si>
  <si>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</si>
  <si>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</si>
  <si>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</si>
  <si>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</si>
  <si>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</si>
  <si>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</si>
  <si>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</si>
  <si>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</si>
  <si>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</si>
  <si>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</si>
  <si>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</si>
  <si>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</si>
  <si>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</si>
  <si>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</si>
  <si>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</si>
  <si>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</si>
  <si>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</si>
  <si>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</si>
  <si>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</si>
  <si>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</si>
  <si>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</si>
  <si>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</si>
  <si>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</si>
  <si>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</si>
  <si>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</si>
  <si>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</si>
  <si>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</si>
  <si>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</si>
  <si>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</si>
  <si>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</si>
  <si>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</si>
  <si>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</si>
  <si>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</si>
  <si>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</si>
  <si>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</si>
  <si>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</si>
  <si>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</si>
  <si>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</si>
  <si>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</si>
  <si>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</si>
  <si>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</si>
  <si>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</si>
  <si>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</si>
  <si>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</si>
  <si>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</si>
  <si>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</si>
  <si>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</si>
  <si>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</si>
  <si>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</si>
  <si>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</si>
  <si>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</si>
  <si>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</si>
  <si>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</si>
  <si>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</si>
  <si>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</si>
  <si>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</si>
  <si>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</si>
  <si>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</si>
  <si>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</si>
  <si>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</si>
  <si>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</si>
  <si>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</si>
  <si>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</si>
  <si>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</si>
  <si>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</si>
  <si>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</si>
  <si>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</si>
  <si>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</si>
  <si>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</si>
  <si>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</si>
  <si>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</si>
  <si>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</si>
  <si>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</si>
  <si>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</si>
  <si>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</si>
  <si>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</si>
  <si>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</si>
  <si>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</si>
  <si>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</si>
  <si>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</si>
  <si>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</si>
  <si>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</si>
  <si>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</si>
  <si>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</si>
  <si>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</si>
  <si>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</si>
  <si>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</si>
  <si>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</si>
  <si>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</si>
  <si>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</si>
  <si>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</si>
  <si>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</si>
  <si>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</si>
  <si>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</si>
  <si>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</si>
  <si>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</si>
  <si>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</si>
  <si>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</si>
  <si>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</si>
  <si>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</si>
  <si>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</si>
  <si>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</si>
  <si>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</si>
  <si>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</si>
  <si>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</si>
  <si>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</si>
  <si>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</si>
  <si>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</si>
  <si>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</si>
  <si>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</si>
  <si>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</si>
  <si>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</si>
  <si>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</si>
  <si>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</si>
  <si>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</si>
  <si>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</si>
  <si>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</si>
  <si>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</si>
  <si>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</si>
  <si>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</si>
  <si>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</si>
  <si>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</si>
  <si>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</si>
  <si>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</si>
  <si>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</si>
  <si>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</si>
  <si>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</si>
  <si>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</si>
  <si>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</si>
  <si>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</si>
  <si>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</si>
  <si>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</si>
  <si>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</si>
  <si>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</si>
  <si>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</si>
  <si>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</si>
  <si>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</si>
  <si>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</si>
  <si>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</si>
  <si>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</si>
  <si>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</si>
  <si>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</si>
  <si>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</si>
  <si>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</si>
  <si>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</si>
  <si>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</si>
  <si>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</si>
  <si>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</si>
  <si>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</si>
  <si>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</si>
  <si>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</si>
  <si>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</si>
  <si>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</si>
  <si>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</si>
  <si>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</si>
  <si>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</si>
  <si>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</si>
  <si>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</si>
  <si>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</si>
  <si>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</si>
  <si>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</si>
  <si>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</si>
  <si>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</si>
  <si>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</si>
  <si>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</si>
  <si>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</si>
  <si>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</si>
  <si>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</si>
  <si>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</si>
  <si>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</si>
  <si>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</si>
  <si>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</si>
  <si>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</si>
  <si>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</si>
  <si>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</si>
  <si>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</si>
  <si>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</si>
  <si>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</si>
  <si>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</si>
  <si>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</si>
  <si>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</si>
  <si>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</si>
  <si>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</si>
  <si>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</si>
  <si>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</si>
  <si>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</si>
  <si>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</si>
  <si>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</si>
  <si>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</si>
  <si>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</si>
  <si>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</si>
  <si>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</si>
  <si>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</si>
  <si>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</si>
  <si>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</si>
  <si>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</si>
  <si>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</si>
  <si>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</si>
  <si>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</si>
  <si>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</si>
  <si>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</si>
  <si>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</si>
  <si>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</si>
  <si>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</si>
  <si>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</si>
  <si>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</si>
  <si>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</si>
  <si>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</si>
  <si>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</si>
  <si>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</si>
  <si>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</si>
  <si>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</si>
  <si>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</si>
  <si>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</si>
  <si>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</si>
  <si>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</si>
  <si>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</si>
  <si>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</si>
  <si>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</si>
  <si>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</si>
  <si>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</si>
  <si>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</si>
  <si>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</si>
  <si>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</si>
  <si>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</si>
  <si>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</si>
  <si>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</si>
  <si>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</si>
  <si>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</si>
  <si>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</si>
  <si>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</si>
  <si>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</si>
  <si>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</si>
  <si>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</si>
  <si>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</si>
  <si>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</si>
  <si>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</si>
  <si>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</si>
  <si>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</si>
  <si>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</si>
  <si>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</si>
  <si>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</si>
  <si>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</si>
  <si>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</si>
  <si>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</si>
  <si>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</si>
  <si>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</si>
  <si>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</si>
  <si>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</si>
  <si>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</si>
  <si>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</si>
  <si>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</si>
  <si>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</si>
  <si>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</si>
  <si>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</si>
  <si>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</si>
  <si>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</si>
  <si>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</si>
  <si>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</si>
  <si>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</si>
  <si>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</si>
  <si>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</si>
  <si>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</si>
  <si>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</si>
  <si>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</si>
  <si>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</si>
  <si>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</si>
  <si>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</si>
  <si>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</si>
  <si>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</si>
  <si>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</si>
  <si>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</si>
  <si>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</si>
  <si>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</si>
  <si>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</si>
  <si>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</si>
  <si>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</si>
  <si>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</si>
  <si>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</si>
  <si>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</si>
  <si>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</si>
  <si>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</si>
  <si>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</si>
  <si>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</si>
  <si>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</si>
  <si>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</si>
  <si>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</si>
  <si>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</si>
  <si>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</si>
  <si>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</si>
  <si>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</si>
  <si>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</si>
  <si>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</si>
  <si>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</si>
  <si>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</si>
  <si>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</si>
  <si>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</si>
  <si>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</si>
  <si>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</si>
  <si>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</si>
  <si>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</si>
  <si>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</si>
  <si>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</si>
  <si>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</si>
  <si>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</si>
  <si>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</si>
  <si>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</si>
  <si>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</si>
  <si>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</si>
  <si>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</si>
  <si>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</si>
  <si>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</si>
  <si>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</si>
  <si>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</si>
  <si>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</si>
  <si>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</si>
  <si>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</si>
  <si>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</si>
  <si>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</si>
  <si>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</si>
  <si>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</si>
  <si>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</si>
  <si>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</si>
  <si>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</si>
  <si>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</si>
  <si>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</si>
  <si>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</si>
  <si>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</si>
  <si>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</si>
  <si>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</si>
  <si>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</si>
  <si>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</si>
  <si>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</si>
  <si>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</si>
  <si>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</si>
  <si>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</si>
  <si>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</si>
  <si>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</si>
  <si>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</si>
  <si>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</si>
  <si>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</si>
  <si>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</si>
  <si>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</si>
  <si>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</si>
  <si>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</si>
  <si>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</si>
  <si>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</si>
  <si>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</si>
  <si>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</si>
  <si>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</si>
  <si>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</si>
  <si>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</si>
  <si>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</si>
  <si>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</si>
  <si>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</si>
  <si>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</si>
  <si>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</si>
  <si>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</si>
  <si>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</si>
  <si>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</si>
  <si>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</si>
  <si>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</si>
  <si>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</si>
  <si>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</si>
  <si>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</si>
  <si>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</si>
  <si>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</si>
  <si>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</si>
  <si>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</si>
  <si>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</si>
  <si>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</si>
  <si>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</si>
  <si>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</si>
  <si>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</si>
  <si>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</si>
  <si>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</si>
  <si>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</si>
  <si>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</si>
  <si>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</si>
  <si>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</si>
  <si>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</si>
  <si>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</si>
  <si>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</si>
  <si>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</si>
  <si>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</si>
  <si>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</si>
  <si>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</si>
  <si>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</si>
  <si>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</si>
  <si>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</si>
  <si>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</si>
  <si>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</si>
  <si>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</si>
  <si>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</si>
  <si>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</si>
  <si>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</si>
  <si>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</si>
  <si>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</si>
  <si>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</si>
  <si>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</si>
  <si>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</si>
  <si>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</si>
  <si>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</si>
  <si>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</si>
  <si>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</si>
  <si>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</si>
  <si>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</si>
  <si>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</si>
  <si>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</si>
  <si>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</si>
  <si>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</si>
  <si>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</si>
  <si>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</si>
  <si>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</si>
  <si>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</si>
  <si>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</si>
  <si>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</si>
  <si>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</si>
  <si>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</si>
  <si>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</si>
  <si>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</si>
  <si>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</si>
  <si>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</si>
  <si>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</si>
  <si>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</si>
  <si>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</si>
  <si>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</si>
  <si>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</si>
  <si>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</si>
  <si>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</si>
  <si>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</si>
  <si>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</si>
  <si>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</si>
  <si>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</si>
  <si>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</si>
  <si>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</si>
  <si>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</si>
  <si>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</si>
  <si>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</si>
  <si>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</si>
  <si>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</si>
  <si>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</si>
  <si>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</si>
  <si>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</si>
  <si>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</si>
  <si>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Número de puertas</t>
  </si>
  <si>
    <t>ST_nuevo</t>
  </si>
  <si>
    <t>Education_nuevo</t>
  </si>
  <si>
    <t>Duración Garantías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</si>
</sst>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9" fontId="0" fillId="2" borderId="0" xfId="1" applyFont="1" applyFill="1"/>
    <xf numFmtId="1" fontId="0" fillId="2" borderId="0" xfId="0" applyNumberFormat="1" applyFill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E636-BEA8-4750-9A20-F88E2DB3C93D}">
  <dimension ref="A1:U1072"/>
  <sheetViews>
    <sheetView tabSelected="1" topLeftCell="K1" zoomScale="80" zoomScaleNormal="80" workbookViewId="0">
      <selection activeCell="U4" sqref="U4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4" max="14" width="13.36328125" style="4" bestFit="1" customWidth="1"/>
    <col min="15" max="15" width="13.36328125" style="4" customWidth="1"/>
    <col min="16" max="16" width="18.81640625" style="4" bestFit="1" customWidth="1"/>
    <col min="17" max="17" width="21.81640625" style="4" bestFit="1" customWidth="1"/>
    <col min="18" max="18" width="17.7265625" style="4" bestFit="1" customWidth="1"/>
    <col min="19" max="19" width="10.36328125" style="4" bestFit="1" customWidth="1"/>
    <col min="20" max="20" width="17.1796875" style="4" bestFit="1" customWidth="1"/>
    <col min="21" max="21" width="17" style="4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s="4" t="s">
        <v>9188</v>
      </c>
      <c r="O1" s="4" t="s">
        <v>9190</v>
      </c>
      <c r="P1" s="4" t="s">
        <v>9191</v>
      </c>
      <c r="Q1" s="5" t="s">
        <v>4</v>
      </c>
      <c r="R1" s="4" t="s">
        <v>10</v>
      </c>
      <c r="S1" s="4" t="s">
        <v>8</v>
      </c>
      <c r="T1" s="4" t="s">
        <v>9189</v>
      </c>
      <c r="U1" s="4" t="s">
        <v>9192</v>
      </c>
    </row>
    <row r="2" spans="1:21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s="4" t="str">
        <f>IF(OR(C2="Femal",C2="female"),"F",
IF(C2="Male","M",C2))</f>
        <v>NA</v>
      </c>
      <c r="O2" s="4" t="str">
        <f>IF(B2="AZ","Arizona",
IF(B2="Cali","California",
IF(B2="WA","Washington",
B2)))</f>
        <v>Washington</v>
      </c>
      <c r="P2" s="4" t="str">
        <f>IF(D2="Bachelors","Bachelor",
D2)</f>
        <v>Master</v>
      </c>
      <c r="Q2" s="6" t="str">
        <f t="shared" ref="Q2:Q65" si="0">IFERROR(VALUE(LEFT(E2,LEN(E2)-1)),"")</f>
        <v/>
      </c>
      <c r="R2" s="4">
        <f t="shared" ref="R2:R66" si="1">ROUND(VALUE(K2),0)</f>
        <v>3</v>
      </c>
      <c r="S2" s="4" t="str">
        <f>SUBSTITUTE(I2," Auto","")</f>
        <v>Personal</v>
      </c>
      <c r="T2" s="4" cm="1">
        <f t="array" ref="T2">_xlfn.SWITCH(J2,"Luxury Car",2,"Two-Door Car",2,"SUV",4,"Luxury SUV",4,"Four-Door Car",4)</f>
        <v>4</v>
      </c>
      <c r="U2" s="4">
        <f ca="1">ROUND((VALUE(TODAY())-VALUE(L2))/365,0)</f>
        <v>30</v>
      </c>
    </row>
    <row r="3" spans="1:21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s="4" t="str">
        <f t="shared" ref="N3:N66" si="2">IF(OR(C3="Femal",C3="female"),"F",
IF(C3="Male","M",C3))</f>
        <v>F</v>
      </c>
      <c r="O3" s="4" t="str">
        <f t="shared" ref="O3:O66" si="3">IF(B3="AZ","Arizona",
IF(B3="Cali","California",
IF(B3="WA","Washington",
B3)))</f>
        <v>Arizona</v>
      </c>
      <c r="P3" s="4" t="str">
        <f t="shared" ref="P3:P66" si="4">IF(D3="Bachelors","Bachelor",
D3)</f>
        <v>Bachelor</v>
      </c>
      <c r="Q3" s="6">
        <f t="shared" si="0"/>
        <v>697953.5</v>
      </c>
      <c r="R3" s="4">
        <f t="shared" si="1"/>
        <v>1131</v>
      </c>
      <c r="S3" s="4" t="str">
        <f t="shared" ref="S3:S66" si="5">SUBSTITUTE(I3," Auto","")</f>
        <v>Personal</v>
      </c>
      <c r="T3" s="4" cm="1">
        <f t="array" ref="T3">_xlfn.SWITCH(J3,"Luxury Car",2,"Two-Door Car",2,"SUV",4,"Luxury SUV",4,"Four-Door Car",4)</f>
        <v>4</v>
      </c>
      <c r="U3" s="4">
        <f t="shared" ref="U3:U66" ca="1" si="6">ROUND((VALUE(TODAY())-VALUE(L3))/365,0)</f>
        <v>27</v>
      </c>
    </row>
    <row r="4" spans="1:21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s="4" t="str">
        <f t="shared" si="2"/>
        <v>F</v>
      </c>
      <c r="O4" s="4" t="str">
        <f t="shared" si="3"/>
        <v>Nevada</v>
      </c>
      <c r="P4" s="4" t="str">
        <f t="shared" si="4"/>
        <v>Bachelor</v>
      </c>
      <c r="Q4" s="6">
        <f t="shared" si="0"/>
        <v>1288743.1000000001</v>
      </c>
      <c r="R4" s="4">
        <f t="shared" si="1"/>
        <v>566</v>
      </c>
      <c r="S4" s="4" t="str">
        <f t="shared" si="5"/>
        <v>Personal</v>
      </c>
      <c r="T4" s="4" cm="1">
        <f t="array" ref="T4">_xlfn.SWITCH(J4,"Luxury Car",2,"Two-Door Car",2,"SUV",4,"Luxury SUV",4,"Four-Door Car",4)</f>
        <v>2</v>
      </c>
      <c r="U4" s="4">
        <f t="shared" ca="1" si="6"/>
        <v>28</v>
      </c>
    </row>
    <row r="5" spans="1:21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s="4" t="str">
        <f t="shared" si="2"/>
        <v>M</v>
      </c>
      <c r="O5" s="4" t="str">
        <f t="shared" si="3"/>
        <v>California</v>
      </c>
      <c r="P5" s="4" t="str">
        <f t="shared" si="4"/>
        <v>Bachelor</v>
      </c>
      <c r="Q5" s="6">
        <f t="shared" si="0"/>
        <v>764586.1</v>
      </c>
      <c r="R5" s="4">
        <f t="shared" si="1"/>
        <v>530</v>
      </c>
      <c r="S5" s="4" t="str">
        <f t="shared" si="5"/>
        <v>Corporate</v>
      </c>
      <c r="T5" s="4" cm="1">
        <f t="array" ref="T5">_xlfn.SWITCH(J5,"Luxury Car",2,"Two-Door Car",2,"SUV",4,"Luxury SUV",4,"Four-Door Car",4)</f>
        <v>4</v>
      </c>
      <c r="U5" s="4">
        <f t="shared" ca="1" si="6"/>
        <v>28</v>
      </c>
    </row>
    <row r="6" spans="1:21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s="4" t="str">
        <f t="shared" si="2"/>
        <v>M</v>
      </c>
      <c r="O6" s="4" t="str">
        <f t="shared" si="3"/>
        <v>Washington</v>
      </c>
      <c r="P6" s="4" t="str">
        <f t="shared" si="4"/>
        <v>High School or Below</v>
      </c>
      <c r="Q6" s="6">
        <f t="shared" si="0"/>
        <v>536307.6</v>
      </c>
      <c r="R6" s="4">
        <f t="shared" si="1"/>
        <v>17</v>
      </c>
      <c r="S6" s="4" t="str">
        <f t="shared" si="5"/>
        <v>Personal</v>
      </c>
      <c r="T6" s="4" cm="1">
        <f t="array" ref="T6">_xlfn.SWITCH(J6,"Luxury Car",2,"Two-Door Car",2,"SUV",4,"Luxury SUV",4,"Four-Door Car",4)</f>
        <v>4</v>
      </c>
      <c r="U6" s="4">
        <f t="shared" ca="1" si="6"/>
        <v>30</v>
      </c>
    </row>
    <row r="7" spans="1:21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s="4" t="str">
        <f t="shared" si="2"/>
        <v>F</v>
      </c>
      <c r="O7" s="4" t="str">
        <f t="shared" si="3"/>
        <v>Oregon</v>
      </c>
      <c r="P7" s="4" t="str">
        <f t="shared" si="4"/>
        <v>Bachelor</v>
      </c>
      <c r="Q7" s="6">
        <f t="shared" si="0"/>
        <v>825629.7</v>
      </c>
      <c r="R7" s="4">
        <f t="shared" si="1"/>
        <v>159</v>
      </c>
      <c r="S7" s="4" t="str">
        <f t="shared" si="5"/>
        <v>Personal</v>
      </c>
      <c r="T7" s="4" cm="1">
        <f t="array" ref="T7">_xlfn.SWITCH(J7,"Luxury Car",2,"Two-Door Car",2,"SUV",4,"Luxury SUV",4,"Four-Door Car",4)</f>
        <v>2</v>
      </c>
      <c r="U7" s="4">
        <f t="shared" ca="1" si="6"/>
        <v>29</v>
      </c>
    </row>
    <row r="8" spans="1:21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s="4" t="str">
        <f t="shared" si="2"/>
        <v>F</v>
      </c>
      <c r="O8" s="4" t="str">
        <f t="shared" si="3"/>
        <v>Oregon</v>
      </c>
      <c r="P8" s="4" t="str">
        <f t="shared" si="4"/>
        <v>College</v>
      </c>
      <c r="Q8" s="6">
        <f t="shared" si="0"/>
        <v>538089.80000000005</v>
      </c>
      <c r="R8" s="4">
        <f t="shared" si="1"/>
        <v>322</v>
      </c>
      <c r="S8" s="4" t="str">
        <f t="shared" si="5"/>
        <v>Corporate</v>
      </c>
      <c r="T8" s="4" cm="1">
        <f t="array" ref="T8">_xlfn.SWITCH(J8,"Luxury Car",2,"Two-Door Car",2,"SUV",4,"Luxury SUV",4,"Four-Door Car",4)</f>
        <v>4</v>
      </c>
      <c r="U8" s="4">
        <f t="shared" ca="1" si="6"/>
        <v>29</v>
      </c>
    </row>
    <row r="9" spans="1:21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s="4" t="str">
        <f t="shared" si="2"/>
        <v>M</v>
      </c>
      <c r="O9" s="4" t="str">
        <f t="shared" si="3"/>
        <v>Arizona</v>
      </c>
      <c r="P9" s="4" t="str">
        <f t="shared" si="4"/>
        <v>Master</v>
      </c>
      <c r="Q9" s="6">
        <f t="shared" si="0"/>
        <v>721610</v>
      </c>
      <c r="R9" s="4">
        <f t="shared" si="1"/>
        <v>363</v>
      </c>
      <c r="S9" s="4" t="str">
        <f t="shared" si="5"/>
        <v>Corporate</v>
      </c>
      <c r="T9" s="4" cm="1">
        <f t="array" ref="T9">_xlfn.SWITCH(J9,"Luxury Car",2,"Two-Door Car",2,"SUV",4,"Luxury SUV",4,"Four-Door Car",4)</f>
        <v>4</v>
      </c>
      <c r="U9" s="4">
        <f t="shared" ca="1" si="6"/>
        <v>29</v>
      </c>
    </row>
    <row r="10" spans="1:21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s="4" t="str">
        <f t="shared" si="2"/>
        <v>M</v>
      </c>
      <c r="O10" s="4" t="str">
        <f t="shared" si="3"/>
        <v>Oregon</v>
      </c>
      <c r="P10" s="4" t="str">
        <f t="shared" si="4"/>
        <v>Bachelor</v>
      </c>
      <c r="Q10" s="6">
        <f t="shared" si="0"/>
        <v>2412750</v>
      </c>
      <c r="R10" s="4">
        <f t="shared" si="1"/>
        <v>511</v>
      </c>
      <c r="S10" s="4" t="str">
        <f t="shared" si="5"/>
        <v>Corporate</v>
      </c>
      <c r="T10" s="4" cm="1">
        <f t="array" ref="T10">_xlfn.SWITCH(J10,"Luxury Car",2,"Two-Door Car",2,"SUV",4,"Luxury SUV",4,"Four-Door Car",4)</f>
        <v>4</v>
      </c>
      <c r="U10" s="4">
        <f t="shared" ca="1" si="6"/>
        <v>28</v>
      </c>
    </row>
    <row r="11" spans="1:21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s="4" t="str">
        <f t="shared" si="2"/>
        <v>F</v>
      </c>
      <c r="O11" s="4" t="str">
        <f t="shared" si="3"/>
        <v>Oregon</v>
      </c>
      <c r="P11" s="4" t="str">
        <f t="shared" si="4"/>
        <v>College</v>
      </c>
      <c r="Q11" s="6">
        <f t="shared" si="0"/>
        <v>738817.8</v>
      </c>
      <c r="R11" s="4">
        <f t="shared" si="1"/>
        <v>426</v>
      </c>
      <c r="S11" s="4" t="str">
        <f t="shared" si="5"/>
        <v>Special</v>
      </c>
      <c r="T11" s="4" cm="1">
        <f t="array" ref="T11">_xlfn.SWITCH(J11,"Luxury Car",2,"Two-Door Car",2,"SUV",4,"Luxury SUV",4,"Four-Door Car",4)</f>
        <v>4</v>
      </c>
      <c r="U11" s="4">
        <f t="shared" ca="1" si="6"/>
        <v>29</v>
      </c>
    </row>
    <row r="12" spans="1:21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s="4" t="str">
        <f t="shared" si="2"/>
        <v>M</v>
      </c>
      <c r="O12" s="4" t="str">
        <f t="shared" si="3"/>
        <v>California</v>
      </c>
      <c r="P12" s="4" t="str">
        <f t="shared" si="4"/>
        <v>College</v>
      </c>
      <c r="Q12" s="6">
        <f t="shared" si="0"/>
        <v>473899</v>
      </c>
      <c r="R12" s="4">
        <f t="shared" si="1"/>
        <v>482</v>
      </c>
      <c r="S12" s="4" t="str">
        <f t="shared" si="5"/>
        <v>Personal</v>
      </c>
      <c r="T12" s="4" cm="1">
        <f t="array" ref="T12">_xlfn.SWITCH(J12,"Luxury Car",2,"Two-Door Car",2,"SUV",4,"Luxury SUV",4,"Four-Door Car",4)</f>
        <v>4</v>
      </c>
      <c r="U12" s="4">
        <f t="shared" ca="1" si="6"/>
        <v>29</v>
      </c>
    </row>
    <row r="13" spans="1:21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s="4" t="str">
        <f t="shared" si="2"/>
        <v>NA</v>
      </c>
      <c r="O13" s="4" t="str">
        <f t="shared" si="3"/>
        <v>California</v>
      </c>
      <c r="P13" s="4" t="str">
        <f t="shared" si="4"/>
        <v>College</v>
      </c>
      <c r="Q13" s="6">
        <f t="shared" si="0"/>
        <v>819719.7</v>
      </c>
      <c r="R13" s="4">
        <f t="shared" si="1"/>
        <v>528</v>
      </c>
      <c r="S13" s="4" t="str">
        <f t="shared" si="5"/>
        <v>Personal</v>
      </c>
      <c r="T13" s="4" cm="1">
        <f t="array" ref="T13">_xlfn.SWITCH(J13,"Luxury Car",2,"Two-Door Car",2,"SUV",4,"Luxury SUV",4,"Four-Door Car",4)</f>
        <v>4</v>
      </c>
      <c r="U13" s="4">
        <f t="shared" ca="1" si="6"/>
        <v>28</v>
      </c>
    </row>
    <row r="14" spans="1:21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s="4" t="str">
        <f t="shared" si="2"/>
        <v>NA</v>
      </c>
      <c r="O14" s="4" t="str">
        <f t="shared" si="3"/>
        <v>California</v>
      </c>
      <c r="P14" s="4" t="str">
        <f t="shared" si="4"/>
        <v>Master</v>
      </c>
      <c r="Q14" s="6">
        <f t="shared" si="0"/>
        <v>879879</v>
      </c>
      <c r="R14" s="4">
        <f t="shared" si="1"/>
        <v>472</v>
      </c>
      <c r="S14" s="4" t="str">
        <f t="shared" si="5"/>
        <v>Corporate</v>
      </c>
      <c r="T14" s="4" cm="1">
        <f t="array" ref="T14">_xlfn.SWITCH(J14,"Luxury Car",2,"Two-Door Car",2,"SUV",4,"Luxury SUV",4,"Four-Door Car",4)</f>
        <v>4</v>
      </c>
      <c r="U14" s="4">
        <f t="shared" ca="1" si="6"/>
        <v>29</v>
      </c>
    </row>
    <row r="15" spans="1:21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s="4" t="str">
        <f t="shared" si="2"/>
        <v>NA</v>
      </c>
      <c r="O15" s="4" t="str">
        <f t="shared" si="3"/>
        <v>Arizona</v>
      </c>
      <c r="P15" s="4" t="str">
        <f t="shared" si="4"/>
        <v>High School or Below</v>
      </c>
      <c r="Q15" s="6">
        <f t="shared" si="0"/>
        <v>881901.8</v>
      </c>
      <c r="R15" s="4">
        <f t="shared" si="1"/>
        <v>528</v>
      </c>
      <c r="S15" s="4" t="str">
        <f t="shared" si="5"/>
        <v>Corporate</v>
      </c>
      <c r="T15" s="4" cm="1">
        <f t="array" ref="T15">_xlfn.SWITCH(J15,"Luxury Car",2,"Two-Door Car",2,"SUV",4,"Luxury SUV",4,"Four-Door Car",4)</f>
        <v>4</v>
      </c>
      <c r="U15" s="4">
        <f t="shared" ca="1" si="6"/>
        <v>28</v>
      </c>
    </row>
    <row r="16" spans="1:21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s="4" t="str">
        <f t="shared" si="2"/>
        <v>NA</v>
      </c>
      <c r="O16" s="4" t="str">
        <f t="shared" si="3"/>
        <v>California</v>
      </c>
      <c r="P16" s="4" t="str">
        <f t="shared" si="4"/>
        <v>College</v>
      </c>
      <c r="Q16" s="6">
        <f t="shared" si="0"/>
        <v>538443.1</v>
      </c>
      <c r="R16" s="4">
        <f t="shared" si="1"/>
        <v>307</v>
      </c>
      <c r="S16" s="4" t="str">
        <f t="shared" si="5"/>
        <v>Corporate</v>
      </c>
      <c r="T16" s="4" cm="1">
        <f t="array" ref="T16">_xlfn.SWITCH(J16,"Luxury Car",2,"Two-Door Car",2,"SUV",4,"Luxury SUV",4,"Four-Door Car",4)</f>
        <v>4</v>
      </c>
      <c r="U16" s="4">
        <f t="shared" ca="1" si="6"/>
        <v>29</v>
      </c>
    </row>
    <row r="17" spans="1:21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s="4" t="str">
        <f t="shared" si="2"/>
        <v>NA</v>
      </c>
      <c r="O17" s="4" t="str">
        <f t="shared" si="3"/>
        <v>Oregon</v>
      </c>
      <c r="P17" s="4" t="str">
        <f t="shared" si="4"/>
        <v>Bachelor</v>
      </c>
      <c r="Q17" s="6">
        <f t="shared" si="0"/>
        <v>746313.9</v>
      </c>
      <c r="R17" s="4">
        <f t="shared" si="1"/>
        <v>43</v>
      </c>
      <c r="S17" s="4" t="str">
        <f t="shared" si="5"/>
        <v>Corporate</v>
      </c>
      <c r="T17" s="4" cm="1">
        <f t="array" ref="T17">_xlfn.SWITCH(J17,"Luxury Car",2,"Two-Door Car",2,"SUV",4,"Luxury SUV",4,"Four-Door Car",4)</f>
        <v>4</v>
      </c>
      <c r="U17" s="4">
        <f t="shared" ca="1" si="6"/>
        <v>30</v>
      </c>
    </row>
    <row r="18" spans="1:21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s="4" t="str">
        <f t="shared" si="2"/>
        <v>NA</v>
      </c>
      <c r="O18" s="4" t="str">
        <f t="shared" si="3"/>
        <v>Nevada</v>
      </c>
      <c r="P18" s="4" t="str">
        <f t="shared" si="4"/>
        <v>High School or Below</v>
      </c>
      <c r="Q18" s="6">
        <f t="shared" si="0"/>
        <v>256686.7</v>
      </c>
      <c r="R18" s="4">
        <f t="shared" si="1"/>
        <v>454</v>
      </c>
      <c r="S18" s="4" t="str">
        <f t="shared" si="5"/>
        <v>Personal</v>
      </c>
      <c r="T18" s="4" cm="1">
        <f t="array" ref="T18">_xlfn.SWITCH(J18,"Luxury Car",2,"Two-Door Car",2,"SUV",4,"Luxury SUV",4,"Four-Door Car",4)</f>
        <v>2</v>
      </c>
      <c r="U18" s="4">
        <f t="shared" ca="1" si="6"/>
        <v>29</v>
      </c>
    </row>
    <row r="19" spans="1:21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s="4" t="str">
        <f t="shared" si="2"/>
        <v>NA</v>
      </c>
      <c r="O19" s="4" t="str">
        <f t="shared" si="3"/>
        <v>California</v>
      </c>
      <c r="P19" s="4" t="str">
        <f t="shared" si="4"/>
        <v>College</v>
      </c>
      <c r="Q19" s="6">
        <f t="shared" si="0"/>
        <v>394524.1</v>
      </c>
      <c r="R19" s="4">
        <f t="shared" si="1"/>
        <v>647</v>
      </c>
      <c r="S19" s="4" t="str">
        <f t="shared" si="5"/>
        <v>Personal</v>
      </c>
      <c r="T19" s="4" cm="1">
        <f t="array" ref="T19">_xlfn.SWITCH(J19,"Luxury Car",2,"Two-Door Car",2,"SUV",4,"Luxury SUV",4,"Four-Door Car",4)</f>
        <v>4</v>
      </c>
      <c r="U19" s="4">
        <f t="shared" ca="1" si="6"/>
        <v>28</v>
      </c>
    </row>
    <row r="20" spans="1:21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s="4" t="str">
        <f t="shared" si="2"/>
        <v>NA</v>
      </c>
      <c r="O20" s="4" t="str">
        <f t="shared" si="3"/>
        <v>Oregon</v>
      </c>
      <c r="P20" s="4" t="str">
        <f t="shared" si="4"/>
        <v>College</v>
      </c>
      <c r="Q20" s="6">
        <f t="shared" si="0"/>
        <v>571033.30000000005</v>
      </c>
      <c r="R20" s="4">
        <f t="shared" si="1"/>
        <v>309</v>
      </c>
      <c r="S20" s="4" t="str">
        <f t="shared" si="5"/>
        <v>Personal</v>
      </c>
      <c r="T20" s="4" cm="1">
        <f t="array" ref="T20">_xlfn.SWITCH(J20,"Luxury Car",2,"Two-Door Car",2,"SUV",4,"Luxury SUV",4,"Four-Door Car",4)</f>
        <v>4</v>
      </c>
      <c r="U20" s="4">
        <f t="shared" ca="1" si="6"/>
        <v>29</v>
      </c>
    </row>
    <row r="21" spans="1:21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s="4" t="str">
        <f t="shared" si="2"/>
        <v>NA</v>
      </c>
      <c r="O21" s="4" t="str">
        <f t="shared" si="3"/>
        <v>California</v>
      </c>
      <c r="P21" s="4" t="str">
        <f t="shared" si="4"/>
        <v>High School or Below</v>
      </c>
      <c r="Q21" s="6">
        <f t="shared" si="0"/>
        <v>816261.7</v>
      </c>
      <c r="R21" s="4">
        <f t="shared" si="1"/>
        <v>485</v>
      </c>
      <c r="S21" s="4" t="str">
        <f t="shared" si="5"/>
        <v>Corporate</v>
      </c>
      <c r="T21" s="4" cm="1">
        <f t="array" ref="T21">_xlfn.SWITCH(J21,"Luxury Car",2,"Two-Door Car",2,"SUV",4,"Luxury SUV",4,"Four-Door Car",4)</f>
        <v>4</v>
      </c>
      <c r="U21" s="4">
        <f t="shared" ca="1" si="6"/>
        <v>29</v>
      </c>
    </row>
    <row r="22" spans="1:21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s="4" t="str">
        <f t="shared" si="2"/>
        <v>NA</v>
      </c>
      <c r="O22" s="4" t="str">
        <f t="shared" si="3"/>
        <v>Oregon</v>
      </c>
      <c r="P22" s="4" t="str">
        <f t="shared" si="4"/>
        <v>High School or Below</v>
      </c>
      <c r="Q22" s="6">
        <f t="shared" si="0"/>
        <v>287205.09999999998</v>
      </c>
      <c r="R22" s="4">
        <f t="shared" si="1"/>
        <v>355</v>
      </c>
      <c r="S22" s="4" t="str">
        <f t="shared" si="5"/>
        <v>Personal</v>
      </c>
      <c r="T22" s="4" cm="1">
        <f t="array" ref="T22">_xlfn.SWITCH(J22,"Luxury Car",2,"Two-Door Car",2,"SUV",4,"Luxury SUV",4,"Four-Door Car",4)</f>
        <v>2</v>
      </c>
      <c r="U22" s="4">
        <f t="shared" ca="1" si="6"/>
        <v>29</v>
      </c>
    </row>
    <row r="23" spans="1:21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s="4" t="str">
        <f t="shared" si="2"/>
        <v>M</v>
      </c>
      <c r="O23" s="4" t="str">
        <f t="shared" si="3"/>
        <v>Washington</v>
      </c>
      <c r="P23" s="4" t="str">
        <f t="shared" si="4"/>
        <v>Bachelor</v>
      </c>
      <c r="Q23" s="6">
        <f t="shared" si="0"/>
        <v>617710.9</v>
      </c>
      <c r="R23" s="4">
        <f t="shared" si="1"/>
        <v>20</v>
      </c>
      <c r="S23" s="4" t="str">
        <f t="shared" si="5"/>
        <v>Personal</v>
      </c>
      <c r="T23" s="4" cm="1">
        <f t="array" ref="T23">_xlfn.SWITCH(J23,"Luxury Car",2,"Two-Door Car",2,"SUV",4,"Luxury SUV",4,"Four-Door Car",4)</f>
        <v>2</v>
      </c>
      <c r="U23" s="4">
        <f t="shared" ca="1" si="6"/>
        <v>30</v>
      </c>
    </row>
    <row r="24" spans="1:21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s="4" t="str">
        <f t="shared" si="2"/>
        <v>NA</v>
      </c>
      <c r="O24" s="4" t="str">
        <f t="shared" si="3"/>
        <v>Arizona</v>
      </c>
      <c r="P24" s="4" t="str">
        <f t="shared" si="4"/>
        <v>Bachelor</v>
      </c>
      <c r="Q24" s="6">
        <f t="shared" si="0"/>
        <v>2412750</v>
      </c>
      <c r="R24" s="4">
        <f t="shared" si="1"/>
        <v>511</v>
      </c>
      <c r="S24" s="4" t="str">
        <f t="shared" si="5"/>
        <v>Personal</v>
      </c>
      <c r="T24" s="4" cm="1">
        <f t="array" ref="T24">_xlfn.SWITCH(J24,"Luxury Car",2,"Two-Door Car",2,"SUV",4,"Luxury SUV",4,"Four-Door Car",4)</f>
        <v>4</v>
      </c>
      <c r="U24" s="4">
        <f t="shared" ca="1" si="6"/>
        <v>28</v>
      </c>
    </row>
    <row r="25" spans="1:21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s="4" t="str">
        <f t="shared" si="2"/>
        <v>NA</v>
      </c>
      <c r="O25" s="4" t="str">
        <f t="shared" si="3"/>
        <v>Nevada</v>
      </c>
      <c r="P25" s="4" t="str">
        <f t="shared" si="4"/>
        <v>Bachelor</v>
      </c>
      <c r="Q25" s="6">
        <f t="shared" si="0"/>
        <v>245019</v>
      </c>
      <c r="R25" s="4">
        <f t="shared" si="1"/>
        <v>554</v>
      </c>
      <c r="S25" s="4" t="str">
        <f t="shared" si="5"/>
        <v>Corporate</v>
      </c>
      <c r="T25" s="4" cm="1">
        <f t="array" ref="T25">_xlfn.SWITCH(J25,"Luxury Car",2,"Two-Door Car",2,"SUV",4,"Luxury SUV",4,"Four-Door Car",4)</f>
        <v>4</v>
      </c>
      <c r="U25" s="4">
        <f t="shared" ca="1" si="6"/>
        <v>28</v>
      </c>
    </row>
    <row r="26" spans="1:21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s="4" t="str">
        <f t="shared" si="2"/>
        <v>NA</v>
      </c>
      <c r="O26" s="4" t="str">
        <f t="shared" si="3"/>
        <v>California</v>
      </c>
      <c r="P26" s="4" t="str">
        <f t="shared" si="4"/>
        <v>Bachelor</v>
      </c>
      <c r="Q26" s="6">
        <f t="shared" si="0"/>
        <v>239210.7</v>
      </c>
      <c r="R26" s="4">
        <f t="shared" si="1"/>
        <v>439</v>
      </c>
      <c r="S26" s="4" t="str">
        <f t="shared" si="5"/>
        <v>Corporate</v>
      </c>
      <c r="T26" s="4" cm="1">
        <f t="array" ref="T26">_xlfn.SWITCH(J26,"Luxury Car",2,"Two-Door Car",2,"SUV",4,"Luxury SUV",4,"Four-Door Car",4)</f>
        <v>4</v>
      </c>
      <c r="U26" s="4">
        <f t="shared" ca="1" si="6"/>
        <v>29</v>
      </c>
    </row>
    <row r="27" spans="1:21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s="4" t="str">
        <f t="shared" si="2"/>
        <v>NA</v>
      </c>
      <c r="O27" s="4" t="str">
        <f t="shared" si="3"/>
        <v>Oregon</v>
      </c>
      <c r="P27" s="4" t="str">
        <f t="shared" si="4"/>
        <v>College</v>
      </c>
      <c r="Q27" s="6">
        <f t="shared" si="0"/>
        <v>580206</v>
      </c>
      <c r="R27" s="4">
        <f t="shared" si="1"/>
        <v>389</v>
      </c>
      <c r="S27" s="4" t="str">
        <f t="shared" si="5"/>
        <v>Personal</v>
      </c>
      <c r="T27" s="4" cm="1">
        <f t="array" ref="T27">_xlfn.SWITCH(J27,"Luxury Car",2,"Two-Door Car",2,"SUV",4,"Luxury SUV",4,"Four-Door Car",4)</f>
        <v>4</v>
      </c>
      <c r="U27" s="4">
        <f t="shared" ca="1" si="6"/>
        <v>29</v>
      </c>
    </row>
    <row r="28" spans="1:21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s="4" t="str">
        <f t="shared" si="2"/>
        <v>NA</v>
      </c>
      <c r="O28" s="4" t="str">
        <f t="shared" si="3"/>
        <v>California</v>
      </c>
      <c r="P28" s="4" t="str">
        <f t="shared" si="4"/>
        <v>Bachelor</v>
      </c>
      <c r="Q28" s="6">
        <f t="shared" si="0"/>
        <v>394637.2</v>
      </c>
      <c r="R28" s="4">
        <f t="shared" si="1"/>
        <v>799</v>
      </c>
      <c r="S28" s="4" t="str">
        <f t="shared" si="5"/>
        <v>Personal</v>
      </c>
      <c r="T28" s="4" cm="1">
        <f t="array" ref="T28">_xlfn.SWITCH(J28,"Luxury Car",2,"Two-Door Car",2,"SUV",4,"Luxury SUV",4,"Four-Door Car",4)</f>
        <v>4</v>
      </c>
      <c r="U28" s="4">
        <f t="shared" ca="1" si="6"/>
        <v>28</v>
      </c>
    </row>
    <row r="29" spans="1:21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s="4" t="str">
        <f t="shared" si="2"/>
        <v>M</v>
      </c>
      <c r="O29" s="4" t="str">
        <f t="shared" si="3"/>
        <v>Washington</v>
      </c>
      <c r="P29" s="4" t="str">
        <f t="shared" si="4"/>
        <v>College</v>
      </c>
      <c r="Q29" s="6">
        <f t="shared" si="0"/>
        <v>916206.3</v>
      </c>
      <c r="R29" s="4">
        <f t="shared" si="1"/>
        <v>21</v>
      </c>
      <c r="S29" s="4" t="str">
        <f t="shared" si="5"/>
        <v>Personal</v>
      </c>
      <c r="T29" s="4" cm="1">
        <f t="array" ref="T29">_xlfn.SWITCH(J29,"Luxury Car",2,"Two-Door Car",2,"SUV",4,"Luxury SUV",4,"Four-Door Car",4)</f>
        <v>4</v>
      </c>
      <c r="U29" s="4">
        <f t="shared" ca="1" si="6"/>
        <v>30</v>
      </c>
    </row>
    <row r="30" spans="1:21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s="4" t="str">
        <f t="shared" si="2"/>
        <v>NA</v>
      </c>
      <c r="O30" s="4" t="str">
        <f t="shared" si="3"/>
        <v>Arizona</v>
      </c>
      <c r="P30" s="4" t="str">
        <f t="shared" si="4"/>
        <v>College</v>
      </c>
      <c r="Q30" s="6">
        <f t="shared" si="0"/>
        <v>1290256</v>
      </c>
      <c r="R30" s="4">
        <f t="shared" si="1"/>
        <v>533</v>
      </c>
      <c r="S30" s="4" t="str">
        <f t="shared" si="5"/>
        <v>Personal</v>
      </c>
      <c r="T30" s="4" cm="1">
        <f t="array" ref="T30">_xlfn.SWITCH(J30,"Luxury Car",2,"Two-Door Car",2,"SUV",4,"Luxury SUV",4,"Four-Door Car",4)</f>
        <v>4</v>
      </c>
      <c r="U30" s="4">
        <f t="shared" ca="1" si="6"/>
        <v>28</v>
      </c>
    </row>
    <row r="31" spans="1:21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s="4" t="str">
        <f t="shared" si="2"/>
        <v>NA</v>
      </c>
      <c r="O31" s="4" t="str">
        <f t="shared" si="3"/>
        <v>Oregon</v>
      </c>
      <c r="P31" s="4" t="str">
        <f t="shared" si="4"/>
        <v>Master</v>
      </c>
      <c r="Q31" s="6">
        <f t="shared" si="0"/>
        <v>323536</v>
      </c>
      <c r="R31" s="4">
        <f t="shared" si="1"/>
        <v>384</v>
      </c>
      <c r="S31" s="4" t="str">
        <f t="shared" si="5"/>
        <v>Personal</v>
      </c>
      <c r="T31" s="4" cm="1">
        <f t="array" ref="T31">_xlfn.SWITCH(J31,"Luxury Car",2,"Two-Door Car",2,"SUV",4,"Luxury SUV",4,"Four-Door Car",4)</f>
        <v>4</v>
      </c>
      <c r="U31" s="4">
        <f t="shared" ca="1" si="6"/>
        <v>29</v>
      </c>
    </row>
    <row r="32" spans="1:21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s="4" t="str">
        <f t="shared" si="2"/>
        <v>NA</v>
      </c>
      <c r="O32" s="4" t="str">
        <f t="shared" si="3"/>
        <v>Arizona</v>
      </c>
      <c r="P32" s="4" t="str">
        <f t="shared" si="4"/>
        <v>College</v>
      </c>
      <c r="Q32" s="6">
        <f t="shared" si="0"/>
        <v>245458.3</v>
      </c>
      <c r="R32" s="4">
        <f t="shared" si="1"/>
        <v>322</v>
      </c>
      <c r="S32" s="4" t="str">
        <f t="shared" si="5"/>
        <v>Personal</v>
      </c>
      <c r="T32" s="4" cm="1">
        <f t="array" ref="T32">_xlfn.SWITCH(J32,"Luxury Car",2,"Two-Door Car",2,"SUV",4,"Luxury SUV",4,"Four-Door Car",4)</f>
        <v>4</v>
      </c>
      <c r="U32" s="4">
        <f t="shared" ca="1" si="6"/>
        <v>29</v>
      </c>
    </row>
    <row r="33" spans="1:21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s="4" t="str">
        <f t="shared" si="2"/>
        <v>NA</v>
      </c>
      <c r="O33" s="4" t="str">
        <f t="shared" si="3"/>
        <v>Nevada</v>
      </c>
      <c r="P33" s="4" t="str">
        <f t="shared" si="4"/>
        <v>High School or Below</v>
      </c>
      <c r="Q33" s="6">
        <f t="shared" si="0"/>
        <v>1897545.6</v>
      </c>
      <c r="R33" s="4">
        <f t="shared" si="1"/>
        <v>616</v>
      </c>
      <c r="S33" s="4" t="str">
        <f t="shared" si="5"/>
        <v>Corporate</v>
      </c>
      <c r="T33" s="4" cm="1">
        <f t="array" ref="T33">_xlfn.SWITCH(J33,"Luxury Car",2,"Two-Door Car",2,"SUV",4,"Luxury SUV",4,"Four-Door Car",4)</f>
        <v>4</v>
      </c>
      <c r="U33" s="4">
        <f t="shared" ca="1" si="6"/>
        <v>28</v>
      </c>
    </row>
    <row r="34" spans="1:21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s="4" t="str">
        <f t="shared" si="2"/>
        <v>NA</v>
      </c>
      <c r="O34" s="4" t="str">
        <f t="shared" si="3"/>
        <v>California</v>
      </c>
      <c r="P34" s="4" t="str">
        <f t="shared" si="4"/>
        <v>Bachelor</v>
      </c>
      <c r="Q34" s="6">
        <f t="shared" si="0"/>
        <v>471532.1</v>
      </c>
      <c r="R34" s="4">
        <f t="shared" si="1"/>
        <v>308</v>
      </c>
      <c r="S34" s="4" t="str">
        <f t="shared" si="5"/>
        <v>Personal</v>
      </c>
      <c r="T34" s="4" cm="1">
        <f t="array" ref="T34">_xlfn.SWITCH(J34,"Luxury Car",2,"Two-Door Car",2,"SUV",4,"Luxury SUV",4,"Four-Door Car",4)</f>
        <v>4</v>
      </c>
      <c r="U34" s="4">
        <f t="shared" ca="1" si="6"/>
        <v>29</v>
      </c>
    </row>
    <row r="35" spans="1:21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s="4" t="str">
        <f t="shared" si="2"/>
        <v>F</v>
      </c>
      <c r="O35" s="4" t="str">
        <f t="shared" si="3"/>
        <v>Washington</v>
      </c>
      <c r="P35" s="4" t="str">
        <f t="shared" si="4"/>
        <v>College</v>
      </c>
      <c r="Q35" s="6">
        <f t="shared" si="0"/>
        <v>473787.1</v>
      </c>
      <c r="R35" s="4">
        <f t="shared" si="1"/>
        <v>24</v>
      </c>
      <c r="S35" s="4" t="str">
        <f t="shared" si="5"/>
        <v>Personal</v>
      </c>
      <c r="T35" s="4" cm="1">
        <f t="array" ref="T35">_xlfn.SWITCH(J35,"Luxury Car",2,"Two-Door Car",2,"SUV",4,"Luxury SUV",4,"Four-Door Car",4)</f>
        <v>4</v>
      </c>
      <c r="U35" s="4">
        <f t="shared" ca="1" si="6"/>
        <v>30</v>
      </c>
    </row>
    <row r="36" spans="1:21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s="4" t="str">
        <f t="shared" si="2"/>
        <v>NA</v>
      </c>
      <c r="O36" s="4" t="str">
        <f t="shared" si="3"/>
        <v>Oregon</v>
      </c>
      <c r="P36" s="4" t="str">
        <f t="shared" si="4"/>
        <v>Bachelor</v>
      </c>
      <c r="Q36" s="6">
        <f t="shared" si="0"/>
        <v>493291.6</v>
      </c>
      <c r="R36" s="4">
        <f t="shared" si="1"/>
        <v>15</v>
      </c>
      <c r="S36" s="4" t="str">
        <f t="shared" si="5"/>
        <v>Corporate</v>
      </c>
      <c r="T36" s="4" cm="1">
        <f t="array" ref="T36">_xlfn.SWITCH(J36,"Luxury Car",2,"Two-Door Car",2,"SUV",4,"Luxury SUV",4,"Four-Door Car",4)</f>
        <v>4</v>
      </c>
      <c r="U36" s="4">
        <f t="shared" ca="1" si="6"/>
        <v>30</v>
      </c>
    </row>
    <row r="37" spans="1:21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s="4" t="str">
        <f t="shared" si="2"/>
        <v>NA</v>
      </c>
      <c r="O37" s="4" t="str">
        <f t="shared" si="3"/>
        <v>Arizona</v>
      </c>
      <c r="P37" s="4" t="str">
        <f t="shared" si="4"/>
        <v>High School or Below</v>
      </c>
      <c r="Q37" s="6">
        <f t="shared" si="0"/>
        <v>574422.9</v>
      </c>
      <c r="R37" s="4">
        <f t="shared" si="1"/>
        <v>204</v>
      </c>
      <c r="S37" s="4" t="str">
        <f t="shared" si="5"/>
        <v>Personal</v>
      </c>
      <c r="T37" s="4" cm="1">
        <f t="array" ref="T37">_xlfn.SWITCH(J37,"Luxury Car",2,"Two-Door Car",2,"SUV",4,"Luxury SUV",4,"Four-Door Car",4)</f>
        <v>4</v>
      </c>
      <c r="U37" s="4">
        <f t="shared" ca="1" si="6"/>
        <v>29</v>
      </c>
    </row>
    <row r="38" spans="1:21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s="4" t="str">
        <f t="shared" si="2"/>
        <v>NA</v>
      </c>
      <c r="O38" s="4" t="str">
        <f t="shared" si="3"/>
        <v>California</v>
      </c>
      <c r="P38" s="4" t="str">
        <f t="shared" si="4"/>
        <v>Bachelor</v>
      </c>
      <c r="Q38" s="6">
        <f t="shared" si="0"/>
        <v>1389173.5</v>
      </c>
      <c r="R38" s="4">
        <f t="shared" si="1"/>
        <v>562</v>
      </c>
      <c r="S38" s="4" t="str">
        <f t="shared" si="5"/>
        <v>Personal</v>
      </c>
      <c r="T38" s="4" cm="1">
        <f t="array" ref="T38">_xlfn.SWITCH(J38,"Luxury Car",2,"Two-Door Car",2,"SUV",4,"Luxury SUV",4,"Four-Door Car",4)</f>
        <v>4</v>
      </c>
      <c r="U38" s="4">
        <f t="shared" ca="1" si="6"/>
        <v>28</v>
      </c>
    </row>
    <row r="39" spans="1:21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s="4" t="str">
        <f t="shared" si="2"/>
        <v>NA</v>
      </c>
      <c r="O39" s="4" t="str">
        <f t="shared" si="3"/>
        <v>Oregon</v>
      </c>
      <c r="P39" s="4" t="str">
        <f t="shared" si="4"/>
        <v>Master</v>
      </c>
      <c r="Q39" s="6">
        <f t="shared" si="0"/>
        <v>738097.6</v>
      </c>
      <c r="R39" s="4">
        <f t="shared" si="1"/>
        <v>437</v>
      </c>
      <c r="S39" s="4" t="str">
        <f t="shared" si="5"/>
        <v>Personal</v>
      </c>
      <c r="T39" s="4" cm="1">
        <f t="array" ref="T39">_xlfn.SWITCH(J39,"Luxury Car",2,"Two-Door Car",2,"SUV",4,"Luxury SUV",4,"Four-Door Car",4)</f>
        <v>4</v>
      </c>
      <c r="U39" s="4">
        <f t="shared" ca="1" si="6"/>
        <v>29</v>
      </c>
    </row>
    <row r="40" spans="1:21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s="4" t="str">
        <f t="shared" si="2"/>
        <v>NA</v>
      </c>
      <c r="O40" s="4" t="str">
        <f t="shared" si="3"/>
        <v>Oregon</v>
      </c>
      <c r="P40" s="4" t="str">
        <f t="shared" si="4"/>
        <v>Bachelor</v>
      </c>
      <c r="Q40" s="6">
        <f t="shared" si="0"/>
        <v>309003.40000000002</v>
      </c>
      <c r="R40" s="4">
        <f t="shared" si="1"/>
        <v>648</v>
      </c>
      <c r="S40" s="4" t="str">
        <f t="shared" si="5"/>
        <v>Personal</v>
      </c>
      <c r="T40" s="4" cm="1">
        <f t="array" ref="T40">_xlfn.SWITCH(J40,"Luxury Car",2,"Two-Door Car",2,"SUV",4,"Luxury SUV",4,"Four-Door Car",4)</f>
        <v>2</v>
      </c>
      <c r="U40" s="4">
        <f t="shared" ca="1" si="6"/>
        <v>28</v>
      </c>
    </row>
    <row r="41" spans="1:21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s="4" t="str">
        <f t="shared" si="2"/>
        <v>NA</v>
      </c>
      <c r="O41" s="4" t="str">
        <f t="shared" si="3"/>
        <v>Arizona</v>
      </c>
      <c r="P41" s="4" t="str">
        <f t="shared" si="4"/>
        <v>High School or Below</v>
      </c>
      <c r="Q41" s="6">
        <f t="shared" si="0"/>
        <v>252163.3</v>
      </c>
      <c r="R41" s="4">
        <f t="shared" si="1"/>
        <v>157</v>
      </c>
      <c r="S41" s="4" t="str">
        <f t="shared" si="5"/>
        <v>Personal</v>
      </c>
      <c r="T41" s="4" cm="1">
        <f t="array" ref="T41">_xlfn.SWITCH(J41,"Luxury Car",2,"Two-Door Car",2,"SUV",4,"Luxury SUV",4,"Four-Door Car",4)</f>
        <v>4</v>
      </c>
      <c r="U41" s="4">
        <f t="shared" ca="1" si="6"/>
        <v>29</v>
      </c>
    </row>
    <row r="42" spans="1:21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s="4" t="str">
        <f t="shared" si="2"/>
        <v>NA</v>
      </c>
      <c r="O42" s="4" t="str">
        <f t="shared" si="3"/>
        <v>Nevada</v>
      </c>
      <c r="P42" s="4" t="str">
        <f t="shared" si="4"/>
        <v>High School or Below</v>
      </c>
      <c r="Q42" s="6">
        <f t="shared" si="0"/>
        <v>265206.09999999998</v>
      </c>
      <c r="R42" s="4">
        <f t="shared" si="1"/>
        <v>484</v>
      </c>
      <c r="S42" s="4" t="str">
        <f t="shared" si="5"/>
        <v>Corporate</v>
      </c>
      <c r="T42" s="4" cm="1">
        <f t="array" ref="T42">_xlfn.SWITCH(J42,"Luxury Car",2,"Two-Door Car",2,"SUV",4,"Luxury SUV",4,"Four-Door Car",4)</f>
        <v>2</v>
      </c>
      <c r="U42" s="4">
        <f t="shared" ca="1" si="6"/>
        <v>29</v>
      </c>
    </row>
    <row r="43" spans="1:21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s="4" t="str">
        <f t="shared" si="2"/>
        <v>NA</v>
      </c>
      <c r="O43" s="4" t="str">
        <f t="shared" si="3"/>
        <v>Oregon</v>
      </c>
      <c r="P43" s="4" t="str">
        <f t="shared" si="4"/>
        <v>College</v>
      </c>
      <c r="Q43" s="6">
        <f t="shared" si="0"/>
        <v>277104</v>
      </c>
      <c r="R43" s="4">
        <f t="shared" si="1"/>
        <v>19</v>
      </c>
      <c r="S43" s="4" t="str">
        <f t="shared" si="5"/>
        <v>Corporate</v>
      </c>
      <c r="T43" s="4" cm="1">
        <f t="array" ref="T43">_xlfn.SWITCH(J43,"Luxury Car",2,"Two-Door Car",2,"SUV",4,"Luxury SUV",4,"Four-Door Car",4)</f>
        <v>2</v>
      </c>
      <c r="U43" s="4">
        <f t="shared" ca="1" si="6"/>
        <v>30</v>
      </c>
    </row>
    <row r="44" spans="1:21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s="4" t="str">
        <f t="shared" si="2"/>
        <v>NA</v>
      </c>
      <c r="O44" s="4" t="str">
        <f t="shared" si="3"/>
        <v>California</v>
      </c>
      <c r="P44" s="4" t="str">
        <f t="shared" si="4"/>
        <v>Bachelor</v>
      </c>
      <c r="Q44" s="6">
        <f t="shared" si="0"/>
        <v>393900.6</v>
      </c>
      <c r="R44" s="4">
        <f t="shared" si="1"/>
        <v>883</v>
      </c>
      <c r="S44" s="4" t="str">
        <f t="shared" si="5"/>
        <v>Personal</v>
      </c>
      <c r="T44" s="4" cm="1">
        <f t="array" ref="T44">_xlfn.SWITCH(J44,"Luxury Car",2,"Two-Door Car",2,"SUV",4,"Luxury SUV",4,"Four-Door Car",4)</f>
        <v>4</v>
      </c>
      <c r="U44" s="4">
        <f t="shared" ca="1" si="6"/>
        <v>27</v>
      </c>
    </row>
    <row r="45" spans="1:21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s="4" t="str">
        <f t="shared" si="2"/>
        <v>NA</v>
      </c>
      <c r="O45" s="4" t="str">
        <f t="shared" si="3"/>
        <v>Arizona</v>
      </c>
      <c r="P45" s="4" t="str">
        <f t="shared" si="4"/>
        <v>High School or Below</v>
      </c>
      <c r="Q45" s="6">
        <f t="shared" si="0"/>
        <v>1223187.8999999999</v>
      </c>
      <c r="R45" s="4">
        <f t="shared" si="1"/>
        <v>494</v>
      </c>
      <c r="S45" s="4" t="str">
        <f t="shared" si="5"/>
        <v>Personal</v>
      </c>
      <c r="T45" s="4" t="e" cm="1">
        <f t="array" ref="T45">_xlfn.SWITCH(J45,"Luxury Car",2,"Two-Door Car",2,"SUV",4,"Luxury SUV",4,"Four-Door Car",4)</f>
        <v>#N/A</v>
      </c>
      <c r="U45" s="4">
        <f t="shared" ca="1" si="6"/>
        <v>29</v>
      </c>
    </row>
    <row r="46" spans="1:21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s="4" t="str">
        <f t="shared" si="2"/>
        <v>M</v>
      </c>
      <c r="O46" s="4" t="str">
        <f t="shared" si="3"/>
        <v>Washington</v>
      </c>
      <c r="P46" s="4" t="str">
        <f t="shared" si="4"/>
        <v>Doctor</v>
      </c>
      <c r="Q46" s="6">
        <f t="shared" si="0"/>
        <v>495165.6</v>
      </c>
      <c r="R46" s="4">
        <f t="shared" si="1"/>
        <v>32</v>
      </c>
      <c r="S46" s="4" t="str">
        <f t="shared" si="5"/>
        <v>Personal</v>
      </c>
      <c r="T46" s="4" cm="1">
        <f t="array" ref="T46">_xlfn.SWITCH(J46,"Luxury Car",2,"Two-Door Car",2,"SUV",4,"Luxury SUV",4,"Four-Door Car",4)</f>
        <v>4</v>
      </c>
      <c r="U46" s="4">
        <f t="shared" ca="1" si="6"/>
        <v>30</v>
      </c>
    </row>
    <row r="47" spans="1:21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s="4" t="str">
        <f t="shared" si="2"/>
        <v>NA</v>
      </c>
      <c r="O47" s="4" t="str">
        <f t="shared" si="3"/>
        <v>Oregon</v>
      </c>
      <c r="P47" s="4" t="str">
        <f t="shared" si="4"/>
        <v>Doctor</v>
      </c>
      <c r="Q47" s="6">
        <f t="shared" si="0"/>
        <v>1281910.2</v>
      </c>
      <c r="R47" s="4">
        <f t="shared" si="1"/>
        <v>1</v>
      </c>
      <c r="S47" s="4" t="str">
        <f t="shared" si="5"/>
        <v>Personal</v>
      </c>
      <c r="T47" s="4" cm="1">
        <f t="array" ref="T47">_xlfn.SWITCH(J47,"Luxury Car",2,"Two-Door Car",2,"SUV",4,"Luxury SUV",4,"Four-Door Car",4)</f>
        <v>4</v>
      </c>
      <c r="U47" s="4">
        <f t="shared" ca="1" si="6"/>
        <v>30</v>
      </c>
    </row>
    <row r="48" spans="1:21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s="4" t="str">
        <f t="shared" si="2"/>
        <v>NA</v>
      </c>
      <c r="O48" s="4" t="str">
        <f t="shared" si="3"/>
        <v>Arizona</v>
      </c>
      <c r="P48" s="4" t="str">
        <f t="shared" si="4"/>
        <v>Bachelor</v>
      </c>
      <c r="Q48" s="6">
        <f t="shared" si="0"/>
        <v>446851</v>
      </c>
      <c r="R48" s="4">
        <f t="shared" si="1"/>
        <v>579</v>
      </c>
      <c r="S48" s="4" t="str">
        <f t="shared" si="5"/>
        <v>Personal</v>
      </c>
      <c r="T48" s="4" cm="1">
        <f t="array" ref="T48">_xlfn.SWITCH(J48,"Luxury Car",2,"Two-Door Car",2,"SUV",4,"Luxury SUV",4,"Four-Door Car",4)</f>
        <v>4</v>
      </c>
      <c r="U48" s="4">
        <f t="shared" ca="1" si="6"/>
        <v>28</v>
      </c>
    </row>
    <row r="49" spans="1:21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s="4" t="str">
        <f t="shared" si="2"/>
        <v>NA</v>
      </c>
      <c r="O49" s="4" t="str">
        <f t="shared" si="3"/>
        <v>Oregon</v>
      </c>
      <c r="P49" s="4" t="str">
        <f t="shared" si="4"/>
        <v>High School or Below</v>
      </c>
      <c r="Q49" s="6">
        <f t="shared" si="0"/>
        <v>551434</v>
      </c>
      <c r="R49" s="4">
        <f t="shared" si="1"/>
        <v>448</v>
      </c>
      <c r="S49" s="4" t="str">
        <f t="shared" si="5"/>
        <v>Personal</v>
      </c>
      <c r="T49" s="4" cm="1">
        <f t="array" ref="T49">_xlfn.SWITCH(J49,"Luxury Car",2,"Two-Door Car",2,"SUV",4,"Luxury SUV",4,"Four-Door Car",4)</f>
        <v>2</v>
      </c>
      <c r="U49" s="4">
        <f t="shared" ca="1" si="6"/>
        <v>29</v>
      </c>
    </row>
    <row r="50" spans="1:21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s="4" t="str">
        <f t="shared" si="2"/>
        <v>NA</v>
      </c>
      <c r="O50" s="4" t="str">
        <f t="shared" si="3"/>
        <v>California</v>
      </c>
      <c r="P50" s="4" t="str">
        <f t="shared" si="4"/>
        <v>Bachelor</v>
      </c>
      <c r="Q50" s="6">
        <f t="shared" si="0"/>
        <v>334387.5</v>
      </c>
      <c r="R50" s="4">
        <f t="shared" si="1"/>
        <v>530</v>
      </c>
      <c r="S50" s="4" t="str">
        <f t="shared" si="5"/>
        <v>Corporate</v>
      </c>
      <c r="T50" s="4" cm="1">
        <f t="array" ref="T50">_xlfn.SWITCH(J50,"Luxury Car",2,"Two-Door Car",2,"SUV",4,"Luxury SUV",4,"Four-Door Car",4)</f>
        <v>4</v>
      </c>
      <c r="U50" s="4">
        <f t="shared" ca="1" si="6"/>
        <v>28</v>
      </c>
    </row>
    <row r="51" spans="1:21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s="4" t="str">
        <f t="shared" si="2"/>
        <v>NA</v>
      </c>
      <c r="O51" s="4" t="str">
        <f t="shared" si="3"/>
        <v>Arizona</v>
      </c>
      <c r="P51" s="4" t="str">
        <f t="shared" si="4"/>
        <v>High School or Below</v>
      </c>
      <c r="Q51" s="6">
        <f t="shared" si="0"/>
        <v>229447.8</v>
      </c>
      <c r="R51" s="4">
        <f t="shared" si="1"/>
        <v>313</v>
      </c>
      <c r="S51" s="4" t="str">
        <f t="shared" si="5"/>
        <v>Personal</v>
      </c>
      <c r="T51" s="4" cm="1">
        <f t="array" ref="T51">_xlfn.SWITCH(J51,"Luxury Car",2,"Two-Door Car",2,"SUV",4,"Luxury SUV",4,"Four-Door Car",4)</f>
        <v>4</v>
      </c>
      <c r="U51" s="4">
        <f t="shared" ca="1" si="6"/>
        <v>29</v>
      </c>
    </row>
    <row r="52" spans="1:21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s="4" t="str">
        <f t="shared" si="2"/>
        <v>NA</v>
      </c>
      <c r="O52" s="4" t="str">
        <f t="shared" si="3"/>
        <v>Oregon</v>
      </c>
      <c r="P52" s="4" t="str">
        <f t="shared" si="4"/>
        <v>College</v>
      </c>
      <c r="Q52" s="6">
        <f t="shared" si="0"/>
        <v>3670742.6</v>
      </c>
      <c r="R52" s="4">
        <f t="shared" si="1"/>
        <v>594</v>
      </c>
      <c r="S52" s="4" t="str">
        <f t="shared" si="5"/>
        <v>Personal</v>
      </c>
      <c r="T52" s="4" cm="1">
        <f t="array" ref="T52">_xlfn.SWITCH(J52,"Luxury Car",2,"Two-Door Car",2,"SUV",4,"Luxury SUV",4,"Four-Door Car",4)</f>
        <v>4</v>
      </c>
      <c r="U52" s="4">
        <f t="shared" ca="1" si="6"/>
        <v>28</v>
      </c>
    </row>
    <row r="53" spans="1:21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s="4" t="str">
        <f t="shared" si="2"/>
        <v>NA</v>
      </c>
      <c r="O53" s="4" t="str">
        <f t="shared" si="3"/>
        <v>California</v>
      </c>
      <c r="P53" s="4" t="str">
        <f t="shared" si="4"/>
        <v>Bachelor</v>
      </c>
      <c r="Q53" s="6">
        <f t="shared" si="0"/>
        <v>3347334.9</v>
      </c>
      <c r="R53" s="4">
        <f t="shared" si="1"/>
        <v>509</v>
      </c>
      <c r="S53" s="4" t="str">
        <f t="shared" si="5"/>
        <v>Corporate</v>
      </c>
      <c r="T53" s="4" cm="1">
        <f t="array" ref="T53">_xlfn.SWITCH(J53,"Luxury Car",2,"Two-Door Car",2,"SUV",4,"Luxury SUV",4,"Four-Door Car",4)</f>
        <v>4</v>
      </c>
      <c r="U53" s="4">
        <f t="shared" ca="1" si="6"/>
        <v>29</v>
      </c>
    </row>
    <row r="54" spans="1:21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s="4" t="str">
        <f t="shared" si="2"/>
        <v>NA</v>
      </c>
      <c r="O54" s="4" t="str">
        <f t="shared" si="3"/>
        <v>Nevada</v>
      </c>
      <c r="P54" s="4" t="str">
        <f t="shared" si="4"/>
        <v>High School or Below</v>
      </c>
      <c r="Q54" s="6">
        <f t="shared" si="0"/>
        <v>798343.1</v>
      </c>
      <c r="R54" s="4">
        <f t="shared" si="1"/>
        <v>174</v>
      </c>
      <c r="S54" s="4" t="str">
        <f t="shared" si="5"/>
        <v>Special</v>
      </c>
      <c r="T54" s="4" cm="1">
        <f t="array" ref="T54">_xlfn.SWITCH(J54,"Luxury Car",2,"Two-Door Car",2,"SUV",4,"Luxury SUV",4,"Four-Door Car",4)</f>
        <v>4</v>
      </c>
      <c r="U54" s="4">
        <f t="shared" ca="1" si="6"/>
        <v>29</v>
      </c>
    </row>
    <row r="55" spans="1:21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s="4" t="str">
        <f t="shared" si="2"/>
        <v>F</v>
      </c>
      <c r="O55" s="4" t="str">
        <f t="shared" si="3"/>
        <v>Washington</v>
      </c>
      <c r="P55" s="4" t="str">
        <f t="shared" si="4"/>
        <v>Master</v>
      </c>
      <c r="Q55" s="6">
        <f t="shared" si="0"/>
        <v>487938.4</v>
      </c>
      <c r="R55" s="4">
        <f t="shared" si="1"/>
        <v>33</v>
      </c>
      <c r="S55" s="4" t="str">
        <f t="shared" si="5"/>
        <v>Personal</v>
      </c>
      <c r="T55" s="4" cm="1">
        <f t="array" ref="T55">_xlfn.SWITCH(J55,"Luxury Car",2,"Two-Door Car",2,"SUV",4,"Luxury SUV",4,"Four-Door Car",4)</f>
        <v>2</v>
      </c>
      <c r="U55" s="4">
        <f t="shared" ca="1" si="6"/>
        <v>30</v>
      </c>
    </row>
    <row r="56" spans="1:21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s="4" t="str">
        <f t="shared" si="2"/>
        <v>NA</v>
      </c>
      <c r="O56" s="4" t="str">
        <f t="shared" si="3"/>
        <v>California</v>
      </c>
      <c r="P56" s="4" t="str">
        <f t="shared" si="4"/>
        <v>Bachelor</v>
      </c>
      <c r="Q56" s="6">
        <f t="shared" si="0"/>
        <v>429399.7</v>
      </c>
      <c r="R56" s="4">
        <f t="shared" si="1"/>
        <v>832</v>
      </c>
      <c r="S56" s="4" t="str">
        <f t="shared" si="5"/>
        <v>Personal</v>
      </c>
      <c r="T56" s="4" cm="1">
        <f t="array" ref="T56">_xlfn.SWITCH(J56,"Luxury Car",2,"Two-Door Car",2,"SUV",4,"Luxury SUV",4,"Four-Door Car",4)</f>
        <v>4</v>
      </c>
      <c r="U56" s="4">
        <f t="shared" ca="1" si="6"/>
        <v>28</v>
      </c>
    </row>
    <row r="57" spans="1:21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s="4" t="str">
        <f t="shared" si="2"/>
        <v>NA</v>
      </c>
      <c r="O57" s="4" t="str">
        <f t="shared" si="3"/>
        <v>Arizona</v>
      </c>
      <c r="P57" s="4" t="str">
        <f t="shared" si="4"/>
        <v>College</v>
      </c>
      <c r="Q57" s="6">
        <f t="shared" si="0"/>
        <v>716439.5</v>
      </c>
      <c r="R57" s="4">
        <f t="shared" si="1"/>
        <v>437</v>
      </c>
      <c r="S57" s="4" t="str">
        <f t="shared" si="5"/>
        <v>Corporate</v>
      </c>
      <c r="T57" s="4" cm="1">
        <f t="array" ref="T57">_xlfn.SWITCH(J57,"Luxury Car",2,"Two-Door Car",2,"SUV",4,"Luxury SUV",4,"Four-Door Car",4)</f>
        <v>4</v>
      </c>
      <c r="U57" s="4">
        <f t="shared" ca="1" si="6"/>
        <v>29</v>
      </c>
    </row>
    <row r="58" spans="1:21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s="4" t="str">
        <f t="shared" si="2"/>
        <v>NA</v>
      </c>
      <c r="O58" s="4" t="str">
        <f t="shared" si="3"/>
        <v>California</v>
      </c>
      <c r="P58" s="4" t="str">
        <f t="shared" si="4"/>
        <v>College</v>
      </c>
      <c r="Q58" s="6">
        <f t="shared" si="0"/>
        <v>761951.5</v>
      </c>
      <c r="R58" s="4">
        <f t="shared" si="1"/>
        <v>303</v>
      </c>
      <c r="S58" s="4" t="str">
        <f t="shared" si="5"/>
        <v>Special</v>
      </c>
      <c r="T58" s="4" cm="1">
        <f t="array" ref="T58">_xlfn.SWITCH(J58,"Luxury Car",2,"Two-Door Car",2,"SUV",4,"Luxury SUV",4,"Four-Door Car",4)</f>
        <v>4</v>
      </c>
      <c r="U58" s="4">
        <f t="shared" ca="1" si="6"/>
        <v>29</v>
      </c>
    </row>
    <row r="59" spans="1:21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s="4" t="str">
        <f t="shared" si="2"/>
        <v>NA</v>
      </c>
      <c r="O59" s="4" t="str">
        <f t="shared" si="3"/>
        <v>Arizona</v>
      </c>
      <c r="P59" s="4" t="str">
        <f t="shared" si="4"/>
        <v>High School or Below</v>
      </c>
      <c r="Q59" s="6">
        <f t="shared" si="0"/>
        <v>395800.2</v>
      </c>
      <c r="R59" s="4">
        <f t="shared" si="1"/>
        <v>485</v>
      </c>
      <c r="S59" s="4" t="str">
        <f t="shared" si="5"/>
        <v>Personal</v>
      </c>
      <c r="T59" s="4" cm="1">
        <f t="array" ref="T59">_xlfn.SWITCH(J59,"Luxury Car",2,"Two-Door Car",2,"SUV",4,"Luxury SUV",4,"Four-Door Car",4)</f>
        <v>4</v>
      </c>
      <c r="U59" s="4">
        <f t="shared" ca="1" si="6"/>
        <v>29</v>
      </c>
    </row>
    <row r="60" spans="1:21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s="4" t="str">
        <f t="shared" si="2"/>
        <v>NA</v>
      </c>
      <c r="O60" s="4" t="str">
        <f t="shared" si="3"/>
        <v>Oregon</v>
      </c>
      <c r="P60" s="4" t="str">
        <f t="shared" si="4"/>
        <v>High School or Below</v>
      </c>
      <c r="Q60" s="6">
        <f t="shared" si="0"/>
        <v>449949.3</v>
      </c>
      <c r="R60" s="4">
        <f t="shared" si="1"/>
        <v>705</v>
      </c>
      <c r="S60" s="4" t="str">
        <f t="shared" si="5"/>
        <v>Personal</v>
      </c>
      <c r="T60" s="4" cm="1">
        <f t="array" ref="T60">_xlfn.SWITCH(J60,"Luxury Car",2,"Two-Door Car",2,"SUV",4,"Luxury SUV",4,"Four-Door Car",4)</f>
        <v>4</v>
      </c>
      <c r="U60" s="4">
        <f t="shared" ca="1" si="6"/>
        <v>28</v>
      </c>
    </row>
    <row r="61" spans="1:21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s="4" t="str">
        <f t="shared" si="2"/>
        <v>NA</v>
      </c>
      <c r="O61" s="4" t="str">
        <f t="shared" si="3"/>
        <v>Oregon</v>
      </c>
      <c r="P61" s="4" t="str">
        <f t="shared" si="4"/>
        <v>Master</v>
      </c>
      <c r="Q61" s="6">
        <f t="shared" si="0"/>
        <v>405956.7</v>
      </c>
      <c r="R61" s="4">
        <f t="shared" si="1"/>
        <v>518</v>
      </c>
      <c r="S61" s="4" t="str">
        <f t="shared" si="5"/>
        <v>Personal</v>
      </c>
      <c r="T61" s="4" cm="1">
        <f t="array" ref="T61">_xlfn.SWITCH(J61,"Luxury Car",2,"Two-Door Car",2,"SUV",4,"Luxury SUV",4,"Four-Door Car",4)</f>
        <v>4</v>
      </c>
      <c r="U61" s="4">
        <f t="shared" ca="1" si="6"/>
        <v>28</v>
      </c>
    </row>
    <row r="62" spans="1:21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s="4" t="str">
        <f t="shared" si="2"/>
        <v>NA</v>
      </c>
      <c r="O62" s="4" t="str">
        <f t="shared" si="3"/>
        <v>Arizona</v>
      </c>
      <c r="P62" s="4" t="str">
        <f t="shared" si="4"/>
        <v>Bachelor</v>
      </c>
      <c r="Q62" s="6">
        <f t="shared" si="0"/>
        <v>445811.3</v>
      </c>
      <c r="R62" s="4">
        <f t="shared" si="1"/>
        <v>312</v>
      </c>
      <c r="S62" s="4" t="str">
        <f t="shared" si="5"/>
        <v>Personal</v>
      </c>
      <c r="T62" s="4" cm="1">
        <f t="array" ref="T62">_xlfn.SWITCH(J62,"Luxury Car",2,"Two-Door Car",2,"SUV",4,"Luxury SUV",4,"Four-Door Car",4)</f>
        <v>4</v>
      </c>
      <c r="U62" s="4">
        <f t="shared" ca="1" si="6"/>
        <v>29</v>
      </c>
    </row>
    <row r="63" spans="1:21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s="4" t="str">
        <f t="shared" si="2"/>
        <v>NA</v>
      </c>
      <c r="O63" s="4" t="str">
        <f t="shared" si="3"/>
        <v>California</v>
      </c>
      <c r="P63" s="4" t="str">
        <f t="shared" si="4"/>
        <v>Bachelor</v>
      </c>
      <c r="Q63" s="6">
        <f t="shared" si="0"/>
        <v>811033.3</v>
      </c>
      <c r="R63" s="4">
        <f t="shared" si="1"/>
        <v>504</v>
      </c>
      <c r="S63" s="4" t="str">
        <f t="shared" si="5"/>
        <v>Personal</v>
      </c>
      <c r="T63" s="4" cm="1">
        <f t="array" ref="T63">_xlfn.SWITCH(J63,"Luxury Car",2,"Two-Door Car",2,"SUV",4,"Luxury SUV",4,"Four-Door Car",4)</f>
        <v>2</v>
      </c>
      <c r="U63" s="4">
        <f t="shared" ca="1" si="6"/>
        <v>29</v>
      </c>
    </row>
    <row r="64" spans="1:21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s="4" t="str">
        <f t="shared" si="2"/>
        <v>NA</v>
      </c>
      <c r="O64" s="4" t="str">
        <f t="shared" si="3"/>
        <v>Oregon</v>
      </c>
      <c r="P64" s="4" t="str">
        <f t="shared" si="4"/>
        <v>Bachelor</v>
      </c>
      <c r="Q64" s="6">
        <f t="shared" si="0"/>
        <v>333976.40000000002</v>
      </c>
      <c r="R64" s="4">
        <f t="shared" si="1"/>
        <v>863</v>
      </c>
      <c r="S64" s="4" t="str">
        <f t="shared" si="5"/>
        <v>Personal</v>
      </c>
      <c r="T64" s="4" cm="1">
        <f t="array" ref="T64">_xlfn.SWITCH(J64,"Luxury Car",2,"Two-Door Car",2,"SUV",4,"Luxury SUV",4,"Four-Door Car",4)</f>
        <v>2</v>
      </c>
      <c r="U64" s="4">
        <f t="shared" ca="1" si="6"/>
        <v>28</v>
      </c>
    </row>
    <row r="65" spans="1:21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s="4" t="str">
        <f t="shared" si="2"/>
        <v>NA</v>
      </c>
      <c r="O65" s="4" t="str">
        <f t="shared" si="3"/>
        <v>California</v>
      </c>
      <c r="P65" s="4" t="str">
        <f t="shared" si="4"/>
        <v>High School or Below</v>
      </c>
      <c r="Q65" s="6">
        <f t="shared" si="0"/>
        <v>2426101.7000000002</v>
      </c>
      <c r="R65" s="4">
        <f t="shared" si="1"/>
        <v>104</v>
      </c>
      <c r="S65" s="4" t="str">
        <f t="shared" si="5"/>
        <v>Personal</v>
      </c>
      <c r="T65" s="4" cm="1">
        <f t="array" ref="T65">_xlfn.SWITCH(J65,"Luxury Car",2,"Two-Door Car",2,"SUV",4,"Luxury SUV",4,"Four-Door Car",4)</f>
        <v>4</v>
      </c>
      <c r="U65" s="4">
        <f t="shared" ca="1" si="6"/>
        <v>30</v>
      </c>
    </row>
    <row r="66" spans="1:21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s="4" t="str">
        <f t="shared" si="2"/>
        <v>NA</v>
      </c>
      <c r="O66" s="4" t="str">
        <f t="shared" si="3"/>
        <v>Arizona</v>
      </c>
      <c r="P66" s="4" t="str">
        <f t="shared" si="4"/>
        <v>Bachelor</v>
      </c>
      <c r="Q66" s="6">
        <f t="shared" ref="Q66:Q129" si="7">IFERROR(VALUE(LEFT(E66,LEN(E66)-1)),"")</f>
        <v>661397.30000000005</v>
      </c>
      <c r="R66" s="4">
        <f t="shared" si="1"/>
        <v>676</v>
      </c>
      <c r="S66" s="4" t="str">
        <f t="shared" si="5"/>
        <v>Personal</v>
      </c>
      <c r="T66" s="4" cm="1">
        <f t="array" ref="T66">_xlfn.SWITCH(J66,"Luxury Car",2,"Two-Door Car",2,"SUV",4,"Luxury SUV",4,"Four-Door Car",4)</f>
        <v>4</v>
      </c>
      <c r="U66" s="4">
        <f t="shared" ca="1" si="6"/>
        <v>28</v>
      </c>
    </row>
    <row r="67" spans="1:21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s="4" t="str">
        <f t="shared" ref="N67:N130" si="8">IF(OR(C67="Femal",C67="female"),"F",
IF(C67="Male","M",C67))</f>
        <v>NA</v>
      </c>
      <c r="O67" s="4" t="str">
        <f t="shared" ref="O67:O130" si="9">IF(B67="AZ","Arizona",
IF(B67="Cali","California",
IF(B67="WA","Washington",
B67)))</f>
        <v>Washington</v>
      </c>
      <c r="P67" s="4" t="str">
        <f t="shared" ref="P67:P130" si="10">IF(D67="Bachelors","Bachelor",
D67)</f>
        <v>College</v>
      </c>
      <c r="Q67" s="6">
        <f t="shared" si="7"/>
        <v>293069.3</v>
      </c>
      <c r="R67" s="4">
        <f t="shared" ref="R67:R130" si="11">ROUND(VALUE(K67),0)</f>
        <v>350</v>
      </c>
      <c r="S67" s="4" t="str">
        <f t="shared" ref="S67:S130" si="12">SUBSTITUTE(I67," Auto","")</f>
        <v>Personal</v>
      </c>
      <c r="T67" s="4" cm="1">
        <f t="array" ref="T67">_xlfn.SWITCH(J67,"Luxury Car",2,"Two-Door Car",2,"SUV",4,"Luxury SUV",4,"Four-Door Car",4)</f>
        <v>4</v>
      </c>
      <c r="U67" s="4">
        <f t="shared" ref="U67:U130" ca="1" si="13">ROUND((VALUE(TODAY())-VALUE(L67))/365,0)</f>
        <v>29</v>
      </c>
    </row>
    <row r="68" spans="1:21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s="4" t="str">
        <f t="shared" si="8"/>
        <v>NA</v>
      </c>
      <c r="O68" s="4" t="str">
        <f t="shared" si="9"/>
        <v>Oregon</v>
      </c>
      <c r="P68" s="4" t="str">
        <f t="shared" si="10"/>
        <v>College</v>
      </c>
      <c r="Q68" s="6">
        <f t="shared" si="7"/>
        <v>867219.4</v>
      </c>
      <c r="R68" s="4">
        <f t="shared" si="11"/>
        <v>538</v>
      </c>
      <c r="S68" s="4" t="str">
        <f t="shared" si="12"/>
        <v>Corporate</v>
      </c>
      <c r="T68" s="4" cm="1">
        <f t="array" ref="T68">_xlfn.SWITCH(J68,"Luxury Car",2,"Two-Door Car",2,"SUV",4,"Luxury SUV",4,"Four-Door Car",4)</f>
        <v>4</v>
      </c>
      <c r="U68" s="4">
        <f t="shared" ca="1" si="13"/>
        <v>28</v>
      </c>
    </row>
    <row r="69" spans="1:21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s="4" t="str">
        <f t="shared" si="8"/>
        <v>NA</v>
      </c>
      <c r="O69" s="4" t="str">
        <f t="shared" si="9"/>
        <v>Arizona</v>
      </c>
      <c r="P69" s="4" t="str">
        <f t="shared" si="10"/>
        <v>High School or Below</v>
      </c>
      <c r="Q69" s="6">
        <f t="shared" si="7"/>
        <v>1163866.8999999999</v>
      </c>
      <c r="R69" s="4">
        <f t="shared" si="11"/>
        <v>465</v>
      </c>
      <c r="S69" s="4" t="str">
        <f t="shared" si="12"/>
        <v>Personal</v>
      </c>
      <c r="T69" s="4" cm="1">
        <f t="array" ref="T69">_xlfn.SWITCH(J69,"Luxury Car",2,"Two-Door Car",2,"SUV",4,"Luxury SUV",4,"Four-Door Car",4)</f>
        <v>2</v>
      </c>
      <c r="U69" s="4">
        <f t="shared" ca="1" si="13"/>
        <v>29</v>
      </c>
    </row>
    <row r="70" spans="1:21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s="4" t="str">
        <f t="shared" si="8"/>
        <v>NA</v>
      </c>
      <c r="O70" s="4" t="str">
        <f t="shared" si="9"/>
        <v>Oregon</v>
      </c>
      <c r="P70" s="4" t="str">
        <f t="shared" si="10"/>
        <v>Bachelor</v>
      </c>
      <c r="Q70" s="6">
        <f t="shared" si="7"/>
        <v>684615</v>
      </c>
      <c r="R70" s="4">
        <f t="shared" si="11"/>
        <v>456</v>
      </c>
      <c r="S70" s="4" t="str">
        <f t="shared" si="12"/>
        <v>Personal</v>
      </c>
      <c r="T70" s="4" cm="1">
        <f t="array" ref="T70">_xlfn.SWITCH(J70,"Luxury Car",2,"Two-Door Car",2,"SUV",4,"Luxury SUV",4,"Four-Door Car",4)</f>
        <v>2</v>
      </c>
      <c r="U70" s="4">
        <f t="shared" ca="1" si="13"/>
        <v>29</v>
      </c>
    </row>
    <row r="71" spans="1:21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s="4" t="str">
        <f t="shared" si="8"/>
        <v>NA</v>
      </c>
      <c r="O71" s="4" t="str">
        <f t="shared" si="9"/>
        <v>California</v>
      </c>
      <c r="P71" s="4" t="str">
        <f t="shared" si="10"/>
        <v>College</v>
      </c>
      <c r="Q71" s="6">
        <f t="shared" si="7"/>
        <v>1172777.6000000001</v>
      </c>
      <c r="R71" s="4">
        <f t="shared" si="11"/>
        <v>500</v>
      </c>
      <c r="S71" s="4" t="str">
        <f t="shared" si="12"/>
        <v>Personal</v>
      </c>
      <c r="T71" s="4" cm="1">
        <f t="array" ref="T71">_xlfn.SWITCH(J71,"Luxury Car",2,"Two-Door Car",2,"SUV",4,"Luxury SUV",4,"Four-Door Car",4)</f>
        <v>4</v>
      </c>
      <c r="U71" s="4">
        <f t="shared" ca="1" si="13"/>
        <v>29</v>
      </c>
    </row>
    <row r="72" spans="1:21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s="4" t="str">
        <f t="shared" si="8"/>
        <v>NA</v>
      </c>
      <c r="O72" s="4" t="str">
        <f t="shared" si="9"/>
        <v>Oregon</v>
      </c>
      <c r="P72" s="4" t="str">
        <f t="shared" si="10"/>
        <v>High School or Below</v>
      </c>
      <c r="Q72" s="6">
        <f t="shared" si="7"/>
        <v>2264383.4</v>
      </c>
      <c r="R72" s="4">
        <f t="shared" si="11"/>
        <v>281</v>
      </c>
      <c r="S72" s="4" t="str">
        <f t="shared" si="12"/>
        <v>Personal</v>
      </c>
      <c r="T72" s="4" cm="1">
        <f t="array" ref="T72">_xlfn.SWITCH(J72,"Luxury Car",2,"Two-Door Car",2,"SUV",4,"Luxury SUV",4,"Four-Door Car",4)</f>
        <v>4</v>
      </c>
      <c r="U72" s="4">
        <f t="shared" ca="1" si="13"/>
        <v>29</v>
      </c>
    </row>
    <row r="73" spans="1:21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s="4" t="str">
        <f t="shared" si="8"/>
        <v>NA</v>
      </c>
      <c r="O73" s="4" t="str">
        <f t="shared" si="9"/>
        <v>Oregon</v>
      </c>
      <c r="P73" s="4" t="str">
        <f t="shared" si="10"/>
        <v>Master</v>
      </c>
      <c r="Q73" s="6">
        <f t="shared" si="7"/>
        <v>261447.4</v>
      </c>
      <c r="R73" s="4">
        <f t="shared" si="11"/>
        <v>5</v>
      </c>
      <c r="S73" s="4" t="str">
        <f t="shared" si="12"/>
        <v>Personal</v>
      </c>
      <c r="T73" s="4" cm="1">
        <f t="array" ref="T73">_xlfn.SWITCH(J73,"Luxury Car",2,"Two-Door Car",2,"SUV",4,"Luxury SUV",4,"Four-Door Car",4)</f>
        <v>2</v>
      </c>
      <c r="U73" s="4">
        <f t="shared" ca="1" si="13"/>
        <v>30</v>
      </c>
    </row>
    <row r="74" spans="1:21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s="4" t="str">
        <f t="shared" si="8"/>
        <v>NA</v>
      </c>
      <c r="O74" s="4" t="str">
        <f t="shared" si="9"/>
        <v>Oregon</v>
      </c>
      <c r="P74" s="4" t="str">
        <f t="shared" si="10"/>
        <v>Master</v>
      </c>
      <c r="Q74" s="6">
        <f t="shared" si="7"/>
        <v>245175.2</v>
      </c>
      <c r="R74" s="4">
        <f t="shared" si="11"/>
        <v>307</v>
      </c>
      <c r="S74" s="4" t="str">
        <f t="shared" si="12"/>
        <v>Personal</v>
      </c>
      <c r="T74" s="4" cm="1">
        <f t="array" ref="T74">_xlfn.SWITCH(J74,"Luxury Car",2,"Two-Door Car",2,"SUV",4,"Luxury SUV",4,"Four-Door Car",4)</f>
        <v>4</v>
      </c>
      <c r="U74" s="4">
        <f t="shared" ca="1" si="13"/>
        <v>29</v>
      </c>
    </row>
    <row r="75" spans="1:21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s="4" t="str">
        <f t="shared" si="8"/>
        <v>NA</v>
      </c>
      <c r="O75" s="4" t="str">
        <f t="shared" si="9"/>
        <v>Oregon</v>
      </c>
      <c r="P75" s="4" t="str">
        <f t="shared" si="10"/>
        <v>Bachelor</v>
      </c>
      <c r="Q75" s="6">
        <f t="shared" si="7"/>
        <v>678127</v>
      </c>
      <c r="R75" s="4">
        <f t="shared" si="11"/>
        <v>982</v>
      </c>
      <c r="S75" s="4" t="str">
        <f t="shared" si="12"/>
        <v>Personal</v>
      </c>
      <c r="T75" s="4" t="e" cm="1">
        <f t="array" ref="T75">_xlfn.SWITCH(J75,"Luxury Car",2,"Two-Door Car",2,"SUV",4,"Luxury SUV",4,"Four-Door Car",4)</f>
        <v>#N/A</v>
      </c>
      <c r="U75" s="4">
        <f t="shared" ca="1" si="13"/>
        <v>27</v>
      </c>
    </row>
    <row r="76" spans="1:21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s="4" t="str">
        <f t="shared" si="8"/>
        <v>NA</v>
      </c>
      <c r="O76" s="4" t="str">
        <f t="shared" si="9"/>
        <v>Oregon</v>
      </c>
      <c r="P76" s="4" t="str">
        <f t="shared" si="10"/>
        <v>Bachelor</v>
      </c>
      <c r="Q76" s="6">
        <f t="shared" si="7"/>
        <v>497480.1</v>
      </c>
      <c r="R76" s="4">
        <f t="shared" si="11"/>
        <v>468</v>
      </c>
      <c r="S76" s="4" t="str">
        <f t="shared" si="12"/>
        <v>Personal</v>
      </c>
      <c r="T76" s="4" cm="1">
        <f t="array" ref="T76">_xlfn.SWITCH(J76,"Luxury Car",2,"Two-Door Car",2,"SUV",4,"Luxury SUV",4,"Four-Door Car",4)</f>
        <v>2</v>
      </c>
      <c r="U76" s="4">
        <f t="shared" ca="1" si="13"/>
        <v>29</v>
      </c>
    </row>
    <row r="77" spans="1:21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s="4" t="str">
        <f t="shared" si="8"/>
        <v>NA</v>
      </c>
      <c r="O77" s="4" t="str">
        <f t="shared" si="9"/>
        <v>Oregon</v>
      </c>
      <c r="P77" s="4" t="str">
        <f t="shared" si="10"/>
        <v>Bachelor</v>
      </c>
      <c r="Q77" s="6">
        <f t="shared" si="7"/>
        <v>859160.4</v>
      </c>
      <c r="R77" s="4">
        <f t="shared" si="11"/>
        <v>350</v>
      </c>
      <c r="S77" s="4" t="str">
        <f t="shared" si="12"/>
        <v>Personal</v>
      </c>
      <c r="T77" s="4" cm="1">
        <f t="array" ref="T77">_xlfn.SWITCH(J77,"Luxury Car",2,"Two-Door Car",2,"SUV",4,"Luxury SUV",4,"Four-Door Car",4)</f>
        <v>4</v>
      </c>
      <c r="U77" s="4">
        <f t="shared" ca="1" si="13"/>
        <v>29</v>
      </c>
    </row>
    <row r="78" spans="1:21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s="4" t="str">
        <f t="shared" si="8"/>
        <v>NA</v>
      </c>
      <c r="O78" s="4" t="str">
        <f t="shared" si="9"/>
        <v>Oregon</v>
      </c>
      <c r="P78" s="4" t="str">
        <f t="shared" si="10"/>
        <v>High School or Below</v>
      </c>
      <c r="Q78" s="6">
        <f t="shared" si="7"/>
        <v>559216.1</v>
      </c>
      <c r="R78" s="4">
        <f t="shared" si="11"/>
        <v>29</v>
      </c>
      <c r="S78" s="4" t="str">
        <f t="shared" si="12"/>
        <v>Personal</v>
      </c>
      <c r="T78" s="4" cm="1">
        <f t="array" ref="T78">_xlfn.SWITCH(J78,"Luxury Car",2,"Two-Door Car",2,"SUV",4,"Luxury SUV",4,"Four-Door Car",4)</f>
        <v>4</v>
      </c>
      <c r="U78" s="4">
        <f t="shared" ca="1" si="13"/>
        <v>30</v>
      </c>
    </row>
    <row r="79" spans="1:21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s="4" t="str">
        <f t="shared" si="8"/>
        <v>NA</v>
      </c>
      <c r="O79" s="4" t="str">
        <f t="shared" si="9"/>
        <v>Nevada</v>
      </c>
      <c r="P79" s="4" t="str">
        <f t="shared" si="10"/>
        <v>College</v>
      </c>
      <c r="Q79" s="6">
        <f t="shared" si="7"/>
        <v>800947.19999999995</v>
      </c>
      <c r="R79" s="4">
        <f t="shared" si="11"/>
        <v>322</v>
      </c>
      <c r="S79" s="4" t="str">
        <f t="shared" si="12"/>
        <v>Personal</v>
      </c>
      <c r="T79" s="4" cm="1">
        <f t="array" ref="T79">_xlfn.SWITCH(J79,"Luxury Car",2,"Two-Door Car",2,"SUV",4,"Luxury SUV",4,"Four-Door Car",4)</f>
        <v>4</v>
      </c>
      <c r="U79" s="4">
        <f t="shared" ca="1" si="13"/>
        <v>29</v>
      </c>
    </row>
    <row r="80" spans="1:21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s="4" t="str">
        <f t="shared" si="8"/>
        <v>F</v>
      </c>
      <c r="O80" s="4" t="str">
        <f t="shared" si="9"/>
        <v>Washington</v>
      </c>
      <c r="P80" s="4" t="str">
        <f t="shared" si="10"/>
        <v>Master</v>
      </c>
      <c r="Q80" s="6" t="str">
        <f t="shared" si="7"/>
        <v/>
      </c>
      <c r="R80" s="4">
        <f t="shared" si="11"/>
        <v>41</v>
      </c>
      <c r="S80" s="4" t="str">
        <f t="shared" si="12"/>
        <v>Personal</v>
      </c>
      <c r="T80" s="4" cm="1">
        <f t="array" ref="T80">_xlfn.SWITCH(J80,"Luxury Car",2,"Two-Door Car",2,"SUV",4,"Luxury SUV",4,"Four-Door Car",4)</f>
        <v>4</v>
      </c>
      <c r="U80" s="4">
        <f t="shared" ca="1" si="13"/>
        <v>30</v>
      </c>
    </row>
    <row r="81" spans="1:21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s="4" t="str">
        <f t="shared" si="8"/>
        <v>NA</v>
      </c>
      <c r="O81" s="4" t="str">
        <f t="shared" si="9"/>
        <v>California</v>
      </c>
      <c r="P81" s="4" t="str">
        <f t="shared" si="10"/>
        <v>Bachelor</v>
      </c>
      <c r="Q81" s="6">
        <f t="shared" si="7"/>
        <v>5816655.2999999998</v>
      </c>
      <c r="R81" s="4">
        <f t="shared" si="11"/>
        <v>428</v>
      </c>
      <c r="S81" s="4" t="str">
        <f t="shared" si="12"/>
        <v>Personal</v>
      </c>
      <c r="T81" s="4" cm="1">
        <f t="array" ref="T81">_xlfn.SWITCH(J81,"Luxury Car",2,"Two-Door Car",2,"SUV",4,"Luxury SUV",4,"Four-Door Car",4)</f>
        <v>2</v>
      </c>
      <c r="U81" s="4">
        <f t="shared" ca="1" si="13"/>
        <v>29</v>
      </c>
    </row>
    <row r="82" spans="1:21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s="4" t="str">
        <f t="shared" si="8"/>
        <v>NA</v>
      </c>
      <c r="O82" s="4" t="str">
        <f t="shared" si="9"/>
        <v>California</v>
      </c>
      <c r="P82" s="4" t="str">
        <f t="shared" si="10"/>
        <v>College</v>
      </c>
      <c r="Q82" s="6">
        <f t="shared" si="7"/>
        <v>802522.9</v>
      </c>
      <c r="R82" s="4">
        <f t="shared" si="11"/>
        <v>26</v>
      </c>
      <c r="S82" s="4" t="str">
        <f t="shared" si="12"/>
        <v>Personal</v>
      </c>
      <c r="T82" s="4" cm="1">
        <f t="array" ref="T82">_xlfn.SWITCH(J82,"Luxury Car",2,"Two-Door Car",2,"SUV",4,"Luxury SUV",4,"Four-Door Car",4)</f>
        <v>2</v>
      </c>
      <c r="U82" s="4">
        <f t="shared" ca="1" si="13"/>
        <v>30</v>
      </c>
    </row>
    <row r="83" spans="1:21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s="4" t="str">
        <f t="shared" si="8"/>
        <v>NA</v>
      </c>
      <c r="O83" s="4" t="str">
        <f t="shared" si="9"/>
        <v>California</v>
      </c>
      <c r="P83" s="4" t="str">
        <f t="shared" si="10"/>
        <v>High School or Below</v>
      </c>
      <c r="Q83" s="6">
        <f t="shared" si="7"/>
        <v>578018.19999999995</v>
      </c>
      <c r="R83" s="4">
        <f t="shared" si="11"/>
        <v>788</v>
      </c>
      <c r="S83" s="4" t="str">
        <f t="shared" si="12"/>
        <v>Personal</v>
      </c>
      <c r="T83" s="4" cm="1">
        <f t="array" ref="T83">_xlfn.SWITCH(J83,"Luxury Car",2,"Two-Door Car",2,"SUV",4,"Luxury SUV",4,"Four-Door Car",4)</f>
        <v>4</v>
      </c>
      <c r="U83" s="4">
        <f t="shared" ca="1" si="13"/>
        <v>28</v>
      </c>
    </row>
    <row r="84" spans="1:21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s="4" t="str">
        <f t="shared" si="8"/>
        <v>NA</v>
      </c>
      <c r="O84" s="4" t="str">
        <f t="shared" si="9"/>
        <v>California</v>
      </c>
      <c r="P84" s="4" t="str">
        <f t="shared" si="10"/>
        <v>Doctor</v>
      </c>
      <c r="Q84" s="6">
        <f t="shared" si="7"/>
        <v>411853.9</v>
      </c>
      <c r="R84" s="4">
        <f t="shared" si="11"/>
        <v>490</v>
      </c>
      <c r="S84" s="4" t="str">
        <f t="shared" si="12"/>
        <v>Personal</v>
      </c>
      <c r="T84" s="4" cm="1">
        <f t="array" ref="T84">_xlfn.SWITCH(J84,"Luxury Car",2,"Two-Door Car",2,"SUV",4,"Luxury SUV",4,"Four-Door Car",4)</f>
        <v>4</v>
      </c>
      <c r="U84" s="4">
        <f t="shared" ca="1" si="13"/>
        <v>29</v>
      </c>
    </row>
    <row r="85" spans="1:21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s="4" t="str">
        <f t="shared" si="8"/>
        <v>NA</v>
      </c>
      <c r="O85" s="4" t="str">
        <f t="shared" si="9"/>
        <v>Nevada</v>
      </c>
      <c r="P85" s="4" t="str">
        <f t="shared" si="10"/>
        <v>Master</v>
      </c>
      <c r="Q85" s="6">
        <f t="shared" si="7"/>
        <v>252307</v>
      </c>
      <c r="R85" s="4">
        <f t="shared" si="11"/>
        <v>302</v>
      </c>
      <c r="S85" s="4" t="str">
        <f t="shared" si="12"/>
        <v>Personal</v>
      </c>
      <c r="T85" s="4" cm="1">
        <f t="array" ref="T85">_xlfn.SWITCH(J85,"Luxury Car",2,"Two-Door Car",2,"SUV",4,"Luxury SUV",4,"Four-Door Car",4)</f>
        <v>4</v>
      </c>
      <c r="U85" s="4">
        <f t="shared" ca="1" si="13"/>
        <v>29</v>
      </c>
    </row>
    <row r="86" spans="1:21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s="4" t="str">
        <f t="shared" si="8"/>
        <v>NA</v>
      </c>
      <c r="O86" s="4" t="str">
        <f t="shared" si="9"/>
        <v>Oregon</v>
      </c>
      <c r="P86" s="4" t="str">
        <f t="shared" si="10"/>
        <v>College</v>
      </c>
      <c r="Q86" s="6">
        <f t="shared" si="7"/>
        <v>655421.6</v>
      </c>
      <c r="R86" s="4">
        <f t="shared" si="11"/>
        <v>476</v>
      </c>
      <c r="S86" s="4" t="str">
        <f t="shared" si="12"/>
        <v>Personal</v>
      </c>
      <c r="T86" s="4" cm="1">
        <f t="array" ref="T86">_xlfn.SWITCH(J86,"Luxury Car",2,"Two-Door Car",2,"SUV",4,"Luxury SUV",4,"Four-Door Car",4)</f>
        <v>4</v>
      </c>
      <c r="U86" s="4">
        <f t="shared" ca="1" si="13"/>
        <v>29</v>
      </c>
    </row>
    <row r="87" spans="1:21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s="4" t="str">
        <f t="shared" si="8"/>
        <v>F</v>
      </c>
      <c r="O87" s="4" t="str">
        <f t="shared" si="9"/>
        <v>Washington</v>
      </c>
      <c r="P87" s="4" t="str">
        <f t="shared" si="10"/>
        <v>Bachelor</v>
      </c>
      <c r="Q87" s="6">
        <f t="shared" si="7"/>
        <v>538275</v>
      </c>
      <c r="R87" s="4">
        <f t="shared" si="11"/>
        <v>45</v>
      </c>
      <c r="S87" s="4" t="str">
        <f t="shared" si="12"/>
        <v>Corporate</v>
      </c>
      <c r="T87" s="4" cm="1">
        <f t="array" ref="T87">_xlfn.SWITCH(J87,"Luxury Car",2,"Two-Door Car",2,"SUV",4,"Luxury SUV",4,"Four-Door Car",4)</f>
        <v>4</v>
      </c>
      <c r="U87" s="4">
        <f t="shared" ca="1" si="13"/>
        <v>30</v>
      </c>
    </row>
    <row r="88" spans="1:21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s="4" t="str">
        <f t="shared" si="8"/>
        <v>NA</v>
      </c>
      <c r="O88" s="4" t="str">
        <f t="shared" si="9"/>
        <v>California</v>
      </c>
      <c r="P88" s="4" t="str">
        <f t="shared" si="10"/>
        <v>College</v>
      </c>
      <c r="Q88" s="6">
        <f t="shared" si="7"/>
        <v>592672.9</v>
      </c>
      <c r="R88" s="4">
        <f t="shared" si="11"/>
        <v>461</v>
      </c>
      <c r="S88" s="4" t="str">
        <f t="shared" si="12"/>
        <v>Personal</v>
      </c>
      <c r="T88" s="4" cm="1">
        <f t="array" ref="T88">_xlfn.SWITCH(J88,"Luxury Car",2,"Two-Door Car",2,"SUV",4,"Luxury SUV",4,"Four-Door Car",4)</f>
        <v>4</v>
      </c>
      <c r="U88" s="4">
        <f t="shared" ca="1" si="13"/>
        <v>29</v>
      </c>
    </row>
    <row r="89" spans="1:21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s="4" t="str">
        <f t="shared" si="8"/>
        <v>NA</v>
      </c>
      <c r="O89" s="4" t="str">
        <f t="shared" si="9"/>
        <v>California</v>
      </c>
      <c r="P89" s="4" t="str">
        <f t="shared" si="10"/>
        <v>Bachelor</v>
      </c>
      <c r="Q89" s="6">
        <f t="shared" si="7"/>
        <v>268347</v>
      </c>
      <c r="R89" s="4">
        <f t="shared" si="11"/>
        <v>282</v>
      </c>
      <c r="S89" s="4" t="str">
        <f t="shared" si="12"/>
        <v>Corporate</v>
      </c>
      <c r="T89" s="4" cm="1">
        <f t="array" ref="T89">_xlfn.SWITCH(J89,"Luxury Car",2,"Two-Door Car",2,"SUV",4,"Luxury SUV",4,"Four-Door Car",4)</f>
        <v>4</v>
      </c>
      <c r="U89" s="4">
        <f t="shared" ca="1" si="13"/>
        <v>29</v>
      </c>
    </row>
    <row r="90" spans="1:21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s="4" t="str">
        <f t="shared" si="8"/>
        <v>NA</v>
      </c>
      <c r="O90" s="4" t="str">
        <f t="shared" si="9"/>
        <v>Oregon</v>
      </c>
      <c r="P90" s="4" t="str">
        <f t="shared" si="10"/>
        <v>Bachelor</v>
      </c>
      <c r="Q90" s="6">
        <f t="shared" si="7"/>
        <v>269518.2</v>
      </c>
      <c r="R90" s="4">
        <f t="shared" si="11"/>
        <v>322</v>
      </c>
      <c r="S90" s="4" t="str">
        <f t="shared" si="12"/>
        <v>Personal</v>
      </c>
      <c r="T90" s="4" cm="1">
        <f t="array" ref="T90">_xlfn.SWITCH(J90,"Luxury Car",2,"Two-Door Car",2,"SUV",4,"Luxury SUV",4,"Four-Door Car",4)</f>
        <v>4</v>
      </c>
      <c r="U90" s="4">
        <f t="shared" ca="1" si="13"/>
        <v>29</v>
      </c>
    </row>
    <row r="91" spans="1:21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s="4" t="str">
        <f t="shared" si="8"/>
        <v>NA</v>
      </c>
      <c r="O91" s="4" t="str">
        <f t="shared" si="9"/>
        <v>California</v>
      </c>
      <c r="P91" s="4" t="str">
        <f t="shared" si="10"/>
        <v>College</v>
      </c>
      <c r="Q91" s="6">
        <f t="shared" si="7"/>
        <v>604702.5</v>
      </c>
      <c r="R91" s="4">
        <f t="shared" si="11"/>
        <v>365</v>
      </c>
      <c r="S91" s="4" t="str">
        <f t="shared" si="12"/>
        <v>Personal</v>
      </c>
      <c r="T91" s="4" cm="1">
        <f t="array" ref="T91">_xlfn.SWITCH(J91,"Luxury Car",2,"Two-Door Car",2,"SUV",4,"Luxury SUV",4,"Four-Door Car",4)</f>
        <v>4</v>
      </c>
      <c r="U91" s="4">
        <f t="shared" ca="1" si="13"/>
        <v>29</v>
      </c>
    </row>
    <row r="92" spans="1:21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s="4" t="str">
        <f t="shared" si="8"/>
        <v>NA</v>
      </c>
      <c r="O92" s="4" t="str">
        <f t="shared" si="9"/>
        <v>Oregon</v>
      </c>
      <c r="P92" s="4" t="str">
        <f t="shared" si="10"/>
        <v>College</v>
      </c>
      <c r="Q92" s="6">
        <f t="shared" si="7"/>
        <v>1317101.2</v>
      </c>
      <c r="R92" s="4">
        <f t="shared" si="11"/>
        <v>680</v>
      </c>
      <c r="S92" s="4" t="str">
        <f t="shared" si="12"/>
        <v>Personal</v>
      </c>
      <c r="T92" s="4" cm="1">
        <f t="array" ref="T92">_xlfn.SWITCH(J92,"Luxury Car",2,"Two-Door Car",2,"SUV",4,"Luxury SUV",4,"Four-Door Car",4)</f>
        <v>2</v>
      </c>
      <c r="U92" s="4">
        <f t="shared" ca="1" si="13"/>
        <v>28</v>
      </c>
    </row>
    <row r="93" spans="1:21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s="4" t="str">
        <f t="shared" si="8"/>
        <v>F</v>
      </c>
      <c r="O93" s="4" t="str">
        <f t="shared" si="9"/>
        <v>Washington</v>
      </c>
      <c r="P93" s="4" t="str">
        <f t="shared" si="10"/>
        <v>College</v>
      </c>
      <c r="Q93" s="6">
        <f t="shared" si="7"/>
        <v>1595001.9</v>
      </c>
      <c r="R93" s="4">
        <f t="shared" si="11"/>
        <v>46</v>
      </c>
      <c r="S93" s="4" t="str">
        <f t="shared" si="12"/>
        <v>Personal</v>
      </c>
      <c r="T93" s="4" cm="1">
        <f t="array" ref="T93">_xlfn.SWITCH(J93,"Luxury Car",2,"Two-Door Car",2,"SUV",4,"Luxury SUV",4,"Four-Door Car",4)</f>
        <v>2</v>
      </c>
      <c r="U93" s="4">
        <f t="shared" ca="1" si="13"/>
        <v>30</v>
      </c>
    </row>
    <row r="94" spans="1:21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s="4" t="str">
        <f t="shared" si="8"/>
        <v>NA</v>
      </c>
      <c r="O94" s="4" t="str">
        <f t="shared" si="9"/>
        <v>Oregon</v>
      </c>
      <c r="P94" s="4" t="str">
        <f t="shared" si="10"/>
        <v>Bachelor</v>
      </c>
      <c r="Q94" s="6">
        <f t="shared" si="7"/>
        <v>252765.3</v>
      </c>
      <c r="R94" s="4">
        <f t="shared" si="11"/>
        <v>12</v>
      </c>
      <c r="S94" s="4" t="str">
        <f t="shared" si="12"/>
        <v>Corporate</v>
      </c>
      <c r="T94" s="4" cm="1">
        <f t="array" ref="T94">_xlfn.SWITCH(J94,"Luxury Car",2,"Two-Door Car",2,"SUV",4,"Luxury SUV",4,"Four-Door Car",4)</f>
        <v>4</v>
      </c>
      <c r="U94" s="4">
        <f t="shared" ca="1" si="13"/>
        <v>30</v>
      </c>
    </row>
    <row r="95" spans="1:21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s="4" t="str">
        <f t="shared" si="8"/>
        <v>NA</v>
      </c>
      <c r="O95" s="4" t="str">
        <f t="shared" si="9"/>
        <v>Oregon</v>
      </c>
      <c r="P95" s="4" t="str">
        <f t="shared" si="10"/>
        <v>Bachelor</v>
      </c>
      <c r="Q95" s="6">
        <f t="shared" si="7"/>
        <v>267209.5</v>
      </c>
      <c r="R95" s="4">
        <f t="shared" si="11"/>
        <v>351</v>
      </c>
      <c r="S95" s="4" t="str">
        <f t="shared" si="12"/>
        <v>Corporate</v>
      </c>
      <c r="T95" s="4" cm="1">
        <f t="array" ref="T95">_xlfn.SWITCH(J95,"Luxury Car",2,"Two-Door Car",2,"SUV",4,"Luxury SUV",4,"Four-Door Car",4)</f>
        <v>2</v>
      </c>
      <c r="U95" s="4">
        <f t="shared" ca="1" si="13"/>
        <v>29</v>
      </c>
    </row>
    <row r="96" spans="1:21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s="4" t="str">
        <f t="shared" si="8"/>
        <v>NA</v>
      </c>
      <c r="O96" s="4" t="str">
        <f t="shared" si="9"/>
        <v>California</v>
      </c>
      <c r="P96" s="4" t="str">
        <f t="shared" si="10"/>
        <v>High School or Below</v>
      </c>
      <c r="Q96" s="6">
        <f t="shared" si="7"/>
        <v>531329</v>
      </c>
      <c r="R96" s="4">
        <f t="shared" si="11"/>
        <v>863</v>
      </c>
      <c r="S96" s="4" t="str">
        <f t="shared" si="12"/>
        <v>Personal</v>
      </c>
      <c r="T96" s="4" cm="1">
        <f t="array" ref="T96">_xlfn.SWITCH(J96,"Luxury Car",2,"Two-Door Car",2,"SUV",4,"Luxury SUV",4,"Four-Door Car",4)</f>
        <v>4</v>
      </c>
      <c r="U96" s="4">
        <f t="shared" ca="1" si="13"/>
        <v>28</v>
      </c>
    </row>
    <row r="97" spans="1:21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s="4" t="str">
        <f t="shared" si="8"/>
        <v>NA</v>
      </c>
      <c r="O97" s="4" t="str">
        <f t="shared" si="9"/>
        <v>Oregon</v>
      </c>
      <c r="P97" s="4" t="str">
        <f t="shared" si="10"/>
        <v>Bachelor</v>
      </c>
      <c r="Q97" s="6">
        <f t="shared" si="7"/>
        <v>2094619.2</v>
      </c>
      <c r="R97" s="4">
        <f t="shared" si="11"/>
        <v>492</v>
      </c>
      <c r="S97" s="4" t="str">
        <f t="shared" si="12"/>
        <v>Personal</v>
      </c>
      <c r="T97" s="4" cm="1">
        <f t="array" ref="T97">_xlfn.SWITCH(J97,"Luxury Car",2,"Two-Door Car",2,"SUV",4,"Luxury SUV",4,"Four-Door Car",4)</f>
        <v>4</v>
      </c>
      <c r="U97" s="4">
        <f t="shared" ca="1" si="13"/>
        <v>29</v>
      </c>
    </row>
    <row r="98" spans="1:21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s="4" t="str">
        <f t="shared" si="8"/>
        <v>NA</v>
      </c>
      <c r="O98" s="4" t="str">
        <f t="shared" si="9"/>
        <v>Arizona</v>
      </c>
      <c r="P98" s="4" t="str">
        <f t="shared" si="10"/>
        <v>Master</v>
      </c>
      <c r="Q98" s="6">
        <f t="shared" si="7"/>
        <v>837535.3</v>
      </c>
      <c r="R98" s="4">
        <f t="shared" si="11"/>
        <v>133</v>
      </c>
      <c r="S98" s="4" t="str">
        <f t="shared" si="12"/>
        <v>Personal</v>
      </c>
      <c r="T98" s="4" cm="1">
        <f t="array" ref="T98">_xlfn.SWITCH(J98,"Luxury Car",2,"Two-Door Car",2,"SUV",4,"Luxury SUV",4,"Four-Door Car",4)</f>
        <v>4</v>
      </c>
      <c r="U98" s="4">
        <f t="shared" ca="1" si="13"/>
        <v>30</v>
      </c>
    </row>
    <row r="99" spans="1:21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s="4" t="str">
        <f t="shared" si="8"/>
        <v>NA</v>
      </c>
      <c r="O99" s="4" t="str">
        <f t="shared" si="9"/>
        <v>California</v>
      </c>
      <c r="P99" s="4" t="str">
        <f t="shared" si="10"/>
        <v>Bachelor</v>
      </c>
      <c r="Q99" s="6">
        <f t="shared" si="7"/>
        <v>480166.1</v>
      </c>
      <c r="R99" s="4">
        <f t="shared" si="11"/>
        <v>298</v>
      </c>
      <c r="S99" s="4" t="str">
        <f t="shared" si="12"/>
        <v>Personal</v>
      </c>
      <c r="T99" s="4" cm="1">
        <f t="array" ref="T99">_xlfn.SWITCH(J99,"Luxury Car",2,"Two-Door Car",2,"SUV",4,"Luxury SUV",4,"Four-Door Car",4)</f>
        <v>4</v>
      </c>
      <c r="U99" s="4">
        <f t="shared" ca="1" si="13"/>
        <v>29</v>
      </c>
    </row>
    <row r="100" spans="1:21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s="4" t="str">
        <f t="shared" si="8"/>
        <v>NA</v>
      </c>
      <c r="O100" s="4" t="str">
        <f t="shared" si="9"/>
        <v>Arizona</v>
      </c>
      <c r="P100" s="4" t="str">
        <f t="shared" si="10"/>
        <v>Bachelor</v>
      </c>
      <c r="Q100" s="6">
        <f t="shared" si="7"/>
        <v>574594.30000000005</v>
      </c>
      <c r="R100" s="4">
        <f t="shared" si="11"/>
        <v>270</v>
      </c>
      <c r="S100" s="4" t="str">
        <f t="shared" si="12"/>
        <v>Personal</v>
      </c>
      <c r="T100" s="4" cm="1">
        <f t="array" ref="T100">_xlfn.SWITCH(J100,"Luxury Car",2,"Two-Door Car",2,"SUV",4,"Luxury SUV",4,"Four-Door Car",4)</f>
        <v>4</v>
      </c>
      <c r="U100" s="4">
        <f t="shared" ca="1" si="13"/>
        <v>29</v>
      </c>
    </row>
    <row r="101" spans="1:21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s="4" t="str">
        <f t="shared" si="8"/>
        <v>NA</v>
      </c>
      <c r="O101" s="4" t="str">
        <f t="shared" si="9"/>
        <v>Oregon</v>
      </c>
      <c r="P101" s="4" t="str">
        <f t="shared" si="10"/>
        <v>College</v>
      </c>
      <c r="Q101" s="6">
        <f t="shared" si="7"/>
        <v>606611</v>
      </c>
      <c r="R101" s="4">
        <f t="shared" si="11"/>
        <v>380</v>
      </c>
      <c r="S101" s="4" t="str">
        <f t="shared" si="12"/>
        <v>Personal</v>
      </c>
      <c r="T101" s="4" cm="1">
        <f t="array" ref="T101">_xlfn.SWITCH(J101,"Luxury Car",2,"Two-Door Car",2,"SUV",4,"Luxury SUV",4,"Four-Door Car",4)</f>
        <v>2</v>
      </c>
      <c r="U101" s="4">
        <f t="shared" ca="1" si="13"/>
        <v>29</v>
      </c>
    </row>
    <row r="102" spans="1:21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s="4" t="str">
        <f t="shared" si="8"/>
        <v>NA</v>
      </c>
      <c r="O102" s="4" t="str">
        <f t="shared" si="9"/>
        <v>California</v>
      </c>
      <c r="P102" s="4" t="str">
        <f t="shared" si="10"/>
        <v>College</v>
      </c>
      <c r="Q102" s="6">
        <f t="shared" si="7"/>
        <v>800230.8</v>
      </c>
      <c r="R102" s="4">
        <f t="shared" si="11"/>
        <v>514</v>
      </c>
      <c r="S102" s="4" t="str">
        <f t="shared" si="12"/>
        <v>Personal</v>
      </c>
      <c r="T102" s="4" cm="1">
        <f t="array" ref="T102">_xlfn.SWITCH(J102,"Luxury Car",2,"Two-Door Car",2,"SUV",4,"Luxury SUV",4,"Four-Door Car",4)</f>
        <v>4</v>
      </c>
      <c r="U102" s="4">
        <f t="shared" ca="1" si="13"/>
        <v>28</v>
      </c>
    </row>
    <row r="103" spans="1:21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s="4" t="str">
        <f t="shared" si="8"/>
        <v>NA</v>
      </c>
      <c r="O103" s="4" t="str">
        <f t="shared" si="9"/>
        <v>California</v>
      </c>
      <c r="P103" s="4" t="str">
        <f t="shared" si="10"/>
        <v>College</v>
      </c>
      <c r="Q103" s="6">
        <f t="shared" si="7"/>
        <v>239391.5</v>
      </c>
      <c r="R103" s="4">
        <f t="shared" si="11"/>
        <v>425</v>
      </c>
      <c r="S103" s="4" t="str">
        <f t="shared" si="12"/>
        <v>Personal</v>
      </c>
      <c r="T103" s="4" cm="1">
        <f t="array" ref="T103">_xlfn.SWITCH(J103,"Luxury Car",2,"Two-Door Car",2,"SUV",4,"Luxury SUV",4,"Four-Door Car",4)</f>
        <v>4</v>
      </c>
      <c r="U103" s="4">
        <f t="shared" ca="1" si="13"/>
        <v>29</v>
      </c>
    </row>
    <row r="104" spans="1:21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s="4" t="str">
        <f t="shared" si="8"/>
        <v>NA</v>
      </c>
      <c r="O104" s="4" t="str">
        <f t="shared" si="9"/>
        <v>Oregon</v>
      </c>
      <c r="P104" s="4" t="str">
        <f t="shared" si="10"/>
        <v>Bachelor</v>
      </c>
      <c r="Q104" s="6">
        <f t="shared" si="7"/>
        <v>476281.7</v>
      </c>
      <c r="R104" s="4">
        <f t="shared" si="11"/>
        <v>49</v>
      </c>
      <c r="S104" s="4" t="str">
        <f t="shared" si="12"/>
        <v>Corporate</v>
      </c>
      <c r="T104" s="4" cm="1">
        <f t="array" ref="T104">_xlfn.SWITCH(J104,"Luxury Car",2,"Two-Door Car",2,"SUV",4,"Luxury SUV",4,"Four-Door Car",4)</f>
        <v>2</v>
      </c>
      <c r="U104" s="4">
        <f t="shared" ca="1" si="13"/>
        <v>30</v>
      </c>
    </row>
    <row r="105" spans="1:21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s="4" t="str">
        <f t="shared" si="8"/>
        <v>NA</v>
      </c>
      <c r="O105" s="4" t="str">
        <f t="shared" si="9"/>
        <v>California</v>
      </c>
      <c r="P105" s="4" t="str">
        <f t="shared" si="10"/>
        <v>College</v>
      </c>
      <c r="Q105" s="6">
        <f t="shared" si="7"/>
        <v>433038</v>
      </c>
      <c r="R105" s="4">
        <f t="shared" si="11"/>
        <v>514</v>
      </c>
      <c r="S105" s="4" t="str">
        <f t="shared" si="12"/>
        <v>Personal</v>
      </c>
      <c r="T105" s="4" cm="1">
        <f t="array" ref="T105">_xlfn.SWITCH(J105,"Luxury Car",2,"Two-Door Car",2,"SUV",4,"Luxury SUV",4,"Four-Door Car",4)</f>
        <v>4</v>
      </c>
      <c r="U105" s="4">
        <f t="shared" ca="1" si="13"/>
        <v>28</v>
      </c>
    </row>
    <row r="106" spans="1:21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s="4" t="str">
        <f t="shared" si="8"/>
        <v>NA</v>
      </c>
      <c r="O106" s="4" t="str">
        <f t="shared" si="9"/>
        <v>California</v>
      </c>
      <c r="P106" s="4" t="str">
        <f t="shared" si="10"/>
        <v>High School or Below</v>
      </c>
      <c r="Q106" s="6">
        <f t="shared" si="7"/>
        <v>940272.9</v>
      </c>
      <c r="R106" s="4">
        <f t="shared" si="11"/>
        <v>936</v>
      </c>
      <c r="S106" s="4" t="str">
        <f t="shared" si="12"/>
        <v>Personal</v>
      </c>
      <c r="T106" s="4" cm="1">
        <f t="array" ref="T106">_xlfn.SWITCH(J106,"Luxury Car",2,"Two-Door Car",2,"SUV",4,"Luxury SUV",4,"Four-Door Car",4)</f>
        <v>4</v>
      </c>
      <c r="U106" s="4">
        <f t="shared" ca="1" si="13"/>
        <v>27</v>
      </c>
    </row>
    <row r="107" spans="1:21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s="4" t="str">
        <f t="shared" si="8"/>
        <v>NA</v>
      </c>
      <c r="O107" s="4" t="str">
        <f t="shared" si="9"/>
        <v>Oregon</v>
      </c>
      <c r="P107" s="4" t="str">
        <f t="shared" si="10"/>
        <v>Bachelor</v>
      </c>
      <c r="Q107" s="6">
        <f t="shared" si="7"/>
        <v>696669.4</v>
      </c>
      <c r="R107" s="4">
        <f t="shared" si="11"/>
        <v>142</v>
      </c>
      <c r="S107" s="4" t="str">
        <f t="shared" si="12"/>
        <v>Personal</v>
      </c>
      <c r="T107" s="4" cm="1">
        <f t="array" ref="T107">_xlfn.SWITCH(J107,"Luxury Car",2,"Two-Door Car",2,"SUV",4,"Luxury SUV",4,"Four-Door Car",4)</f>
        <v>4</v>
      </c>
      <c r="U107" s="4">
        <f t="shared" ca="1" si="13"/>
        <v>30</v>
      </c>
    </row>
    <row r="108" spans="1:21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s="4" t="str">
        <f t="shared" si="8"/>
        <v>NA</v>
      </c>
      <c r="O108" s="4" t="str">
        <f t="shared" si="9"/>
        <v>California</v>
      </c>
      <c r="P108" s="4" t="str">
        <f t="shared" si="10"/>
        <v>Bachelor</v>
      </c>
      <c r="Q108" s="6">
        <f t="shared" si="7"/>
        <v>769406.4</v>
      </c>
      <c r="R108" s="4">
        <f t="shared" si="11"/>
        <v>45</v>
      </c>
      <c r="S108" s="4" t="str">
        <f t="shared" si="12"/>
        <v>Personal</v>
      </c>
      <c r="T108" s="4" cm="1">
        <f t="array" ref="T108">_xlfn.SWITCH(J108,"Luxury Car",2,"Two-Door Car",2,"SUV",4,"Luxury SUV",4,"Four-Door Car",4)</f>
        <v>4</v>
      </c>
      <c r="U108" s="4">
        <f t="shared" ca="1" si="13"/>
        <v>30</v>
      </c>
    </row>
    <row r="109" spans="1:21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s="4" t="str">
        <f t="shared" si="8"/>
        <v>NA</v>
      </c>
      <c r="O109" s="4" t="str">
        <f t="shared" si="9"/>
        <v>Oregon</v>
      </c>
      <c r="P109" s="4" t="str">
        <f t="shared" si="10"/>
        <v>High School or Below</v>
      </c>
      <c r="Q109" s="6">
        <f t="shared" si="7"/>
        <v>871756.1</v>
      </c>
      <c r="R109" s="4">
        <f t="shared" si="11"/>
        <v>562</v>
      </c>
      <c r="S109" s="4" t="str">
        <f t="shared" si="12"/>
        <v>Personal</v>
      </c>
      <c r="T109" s="4" cm="1">
        <f t="array" ref="T109">_xlfn.SWITCH(J109,"Luxury Car",2,"Two-Door Car",2,"SUV",4,"Luxury SUV",4,"Four-Door Car",4)</f>
        <v>4</v>
      </c>
      <c r="U109" s="4">
        <f t="shared" ca="1" si="13"/>
        <v>28</v>
      </c>
    </row>
    <row r="110" spans="1:21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s="4" t="str">
        <f t="shared" si="8"/>
        <v>NA</v>
      </c>
      <c r="O110" s="4" t="str">
        <f t="shared" si="9"/>
        <v>California</v>
      </c>
      <c r="P110" s="4" t="str">
        <f t="shared" si="10"/>
        <v>Bachelor</v>
      </c>
      <c r="Q110" s="6">
        <f t="shared" si="7"/>
        <v>592874.80000000005</v>
      </c>
      <c r="R110" s="4">
        <f t="shared" si="11"/>
        <v>31</v>
      </c>
      <c r="S110" s="4" t="str">
        <f t="shared" si="12"/>
        <v>Personal</v>
      </c>
      <c r="T110" s="4" cm="1">
        <f t="array" ref="T110">_xlfn.SWITCH(J110,"Luxury Car",2,"Two-Door Car",2,"SUV",4,"Luxury SUV",4,"Four-Door Car",4)</f>
        <v>2</v>
      </c>
      <c r="U110" s="4">
        <f t="shared" ca="1" si="13"/>
        <v>30</v>
      </c>
    </row>
    <row r="111" spans="1:21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s="4" t="str">
        <f t="shared" si="8"/>
        <v>NA</v>
      </c>
      <c r="O111" s="4" t="str">
        <f t="shared" si="9"/>
        <v>Oregon</v>
      </c>
      <c r="P111" s="4" t="str">
        <f t="shared" si="10"/>
        <v>College</v>
      </c>
      <c r="Q111" s="6">
        <f t="shared" si="7"/>
        <v>245297.7</v>
      </c>
      <c r="R111" s="4">
        <f t="shared" si="11"/>
        <v>272</v>
      </c>
      <c r="S111" s="4" t="str">
        <f t="shared" si="12"/>
        <v>Corporate</v>
      </c>
      <c r="T111" s="4" cm="1">
        <f t="array" ref="T111">_xlfn.SWITCH(J111,"Luxury Car",2,"Two-Door Car",2,"SUV",4,"Luxury SUV",4,"Four-Door Car",4)</f>
        <v>4</v>
      </c>
      <c r="U111" s="4">
        <f t="shared" ca="1" si="13"/>
        <v>29</v>
      </c>
    </row>
    <row r="112" spans="1:21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s="4" t="str">
        <f t="shared" si="8"/>
        <v>NA</v>
      </c>
      <c r="O112" s="4" t="str">
        <f t="shared" si="9"/>
        <v>California</v>
      </c>
      <c r="P112" s="4" t="str">
        <f t="shared" si="10"/>
        <v>College</v>
      </c>
      <c r="Q112" s="6">
        <f t="shared" si="7"/>
        <v>670157.1</v>
      </c>
      <c r="R112" s="4">
        <f t="shared" si="11"/>
        <v>408</v>
      </c>
      <c r="S112" s="4" t="str">
        <f t="shared" si="12"/>
        <v>Personal</v>
      </c>
      <c r="T112" s="4" cm="1">
        <f t="array" ref="T112">_xlfn.SWITCH(J112,"Luxury Car",2,"Two-Door Car",2,"SUV",4,"Luxury SUV",4,"Four-Door Car",4)</f>
        <v>4</v>
      </c>
      <c r="U112" s="4">
        <f t="shared" ca="1" si="13"/>
        <v>29</v>
      </c>
    </row>
    <row r="113" spans="1:21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s="4" t="str">
        <f t="shared" si="8"/>
        <v>M</v>
      </c>
      <c r="O113" s="4" t="str">
        <f t="shared" si="9"/>
        <v>Washington</v>
      </c>
      <c r="P113" s="4" t="str">
        <f t="shared" si="10"/>
        <v>High School or Below</v>
      </c>
      <c r="Q113" s="6">
        <f t="shared" si="7"/>
        <v>499655.2</v>
      </c>
      <c r="R113" s="4">
        <f t="shared" si="11"/>
        <v>46</v>
      </c>
      <c r="S113" s="4" t="str">
        <f t="shared" si="12"/>
        <v>Personal</v>
      </c>
      <c r="T113" s="4" cm="1">
        <f t="array" ref="T113">_xlfn.SWITCH(J113,"Luxury Car",2,"Two-Door Car",2,"SUV",4,"Luxury SUV",4,"Four-Door Car",4)</f>
        <v>2</v>
      </c>
      <c r="U113" s="4">
        <f t="shared" ca="1" si="13"/>
        <v>30</v>
      </c>
    </row>
    <row r="114" spans="1:21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s="4" t="str">
        <f t="shared" si="8"/>
        <v>NA</v>
      </c>
      <c r="O114" s="4" t="str">
        <f t="shared" si="9"/>
        <v>Arizona</v>
      </c>
      <c r="P114" s="4" t="str">
        <f t="shared" si="10"/>
        <v>College</v>
      </c>
      <c r="Q114" s="6">
        <f t="shared" si="7"/>
        <v>849269.8</v>
      </c>
      <c r="R114" s="4">
        <f t="shared" si="11"/>
        <v>785</v>
      </c>
      <c r="S114" s="4" t="str">
        <f t="shared" si="12"/>
        <v>Personal</v>
      </c>
      <c r="T114" s="4" cm="1">
        <f t="array" ref="T114">_xlfn.SWITCH(J114,"Luxury Car",2,"Two-Door Car",2,"SUV",4,"Luxury SUV",4,"Four-Door Car",4)</f>
        <v>4</v>
      </c>
      <c r="U114" s="4">
        <f t="shared" ca="1" si="13"/>
        <v>28</v>
      </c>
    </row>
    <row r="115" spans="1:21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s="4" t="str">
        <f t="shared" si="8"/>
        <v>NA</v>
      </c>
      <c r="O115" s="4" t="str">
        <f t="shared" si="9"/>
        <v>Oregon</v>
      </c>
      <c r="P115" s="4" t="str">
        <f t="shared" si="10"/>
        <v>Bachelor</v>
      </c>
      <c r="Q115" s="6">
        <f t="shared" si="7"/>
        <v>771349</v>
      </c>
      <c r="R115" s="4">
        <f t="shared" si="11"/>
        <v>317</v>
      </c>
      <c r="S115" s="4" t="str">
        <f t="shared" si="12"/>
        <v>Personal</v>
      </c>
      <c r="T115" s="4" cm="1">
        <f t="array" ref="T115">_xlfn.SWITCH(J115,"Luxury Car",2,"Two-Door Car",2,"SUV",4,"Luxury SUV",4,"Four-Door Car",4)</f>
        <v>4</v>
      </c>
      <c r="U115" s="4">
        <f t="shared" ca="1" si="13"/>
        <v>29</v>
      </c>
    </row>
    <row r="116" spans="1:21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s="4" t="str">
        <f t="shared" si="8"/>
        <v>F</v>
      </c>
      <c r="O116" s="4" t="str">
        <f t="shared" si="9"/>
        <v>Washington</v>
      </c>
      <c r="P116" s="4" t="str">
        <f t="shared" si="10"/>
        <v>Master</v>
      </c>
      <c r="Q116" s="6">
        <f t="shared" si="7"/>
        <v>518579.7</v>
      </c>
      <c r="R116" s="4">
        <f t="shared" si="11"/>
        <v>48</v>
      </c>
      <c r="S116" s="4" t="str">
        <f t="shared" si="12"/>
        <v>Personal</v>
      </c>
      <c r="T116" s="4" cm="1">
        <f t="array" ref="T116">_xlfn.SWITCH(J116,"Luxury Car",2,"Two-Door Car",2,"SUV",4,"Luxury SUV",4,"Four-Door Car",4)</f>
        <v>4</v>
      </c>
      <c r="U116" s="4">
        <f t="shared" ca="1" si="13"/>
        <v>30</v>
      </c>
    </row>
    <row r="117" spans="1:21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s="4" t="str">
        <f t="shared" si="8"/>
        <v>NA</v>
      </c>
      <c r="O117" s="4" t="str">
        <f t="shared" si="9"/>
        <v>California</v>
      </c>
      <c r="P117" s="4" t="str">
        <f t="shared" si="10"/>
        <v>High School or Below</v>
      </c>
      <c r="Q117" s="6">
        <f t="shared" si="7"/>
        <v>729006.9</v>
      </c>
      <c r="R117" s="4">
        <f t="shared" si="11"/>
        <v>490</v>
      </c>
      <c r="S117" s="4" t="str">
        <f t="shared" si="12"/>
        <v>Corporate</v>
      </c>
      <c r="T117" s="4" cm="1">
        <f t="array" ref="T117">_xlfn.SWITCH(J117,"Luxury Car",2,"Two-Door Car",2,"SUV",4,"Luxury SUV",4,"Four-Door Car",4)</f>
        <v>4</v>
      </c>
      <c r="U117" s="4">
        <f t="shared" ca="1" si="13"/>
        <v>29</v>
      </c>
    </row>
    <row r="118" spans="1:21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s="4" t="str">
        <f t="shared" si="8"/>
        <v>NA</v>
      </c>
      <c r="O118" s="4" t="str">
        <f t="shared" si="9"/>
        <v>Oregon</v>
      </c>
      <c r="P118" s="4" t="str">
        <f t="shared" si="10"/>
        <v>High School or Below</v>
      </c>
      <c r="Q118" s="6">
        <f t="shared" si="7"/>
        <v>477294.3</v>
      </c>
      <c r="R118" s="4">
        <f t="shared" si="11"/>
        <v>638</v>
      </c>
      <c r="S118" s="4" t="str">
        <f t="shared" si="12"/>
        <v>Personal</v>
      </c>
      <c r="T118" s="4" cm="1">
        <f t="array" ref="T118">_xlfn.SWITCH(J118,"Luxury Car",2,"Two-Door Car",2,"SUV",4,"Luxury SUV",4,"Four-Door Car",4)</f>
        <v>4</v>
      </c>
      <c r="U118" s="4">
        <f t="shared" ca="1" si="13"/>
        <v>28</v>
      </c>
    </row>
    <row r="119" spans="1:21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s="4" t="str">
        <f t="shared" si="8"/>
        <v>NA</v>
      </c>
      <c r="O119" s="4" t="str">
        <f t="shared" si="9"/>
        <v>Arizona</v>
      </c>
      <c r="P119" s="4" t="str">
        <f t="shared" si="10"/>
        <v>High School or Below</v>
      </c>
      <c r="Q119" s="6">
        <f t="shared" si="7"/>
        <v>680649.1</v>
      </c>
      <c r="R119" s="4">
        <f t="shared" si="11"/>
        <v>466</v>
      </c>
      <c r="S119" s="4" t="str">
        <f t="shared" si="12"/>
        <v>Personal</v>
      </c>
      <c r="T119" s="4" cm="1">
        <f t="array" ref="T119">_xlfn.SWITCH(J119,"Luxury Car",2,"Two-Door Car",2,"SUV",4,"Luxury SUV",4,"Four-Door Car",4)</f>
        <v>2</v>
      </c>
      <c r="U119" s="4">
        <f t="shared" ca="1" si="13"/>
        <v>29</v>
      </c>
    </row>
    <row r="120" spans="1:21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s="4" t="str">
        <f t="shared" si="8"/>
        <v>NA</v>
      </c>
      <c r="O120" s="4" t="str">
        <f t="shared" si="9"/>
        <v>California</v>
      </c>
      <c r="P120" s="4" t="str">
        <f t="shared" si="10"/>
        <v>Bachelor</v>
      </c>
      <c r="Q120" s="6">
        <f t="shared" si="7"/>
        <v>246978.1</v>
      </c>
      <c r="R120" s="4">
        <f t="shared" si="11"/>
        <v>368</v>
      </c>
      <c r="S120" s="4" t="str">
        <f t="shared" si="12"/>
        <v>Personal</v>
      </c>
      <c r="T120" s="4" cm="1">
        <f t="array" ref="T120">_xlfn.SWITCH(J120,"Luxury Car",2,"Two-Door Car",2,"SUV",4,"Luxury SUV",4,"Four-Door Car",4)</f>
        <v>2</v>
      </c>
      <c r="U120" s="4">
        <f t="shared" ca="1" si="13"/>
        <v>29</v>
      </c>
    </row>
    <row r="121" spans="1:21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s="4" t="str">
        <f t="shared" si="8"/>
        <v>NA</v>
      </c>
      <c r="O121" s="4" t="str">
        <f t="shared" si="9"/>
        <v>California</v>
      </c>
      <c r="P121" s="4" t="str">
        <f t="shared" si="10"/>
        <v>College</v>
      </c>
      <c r="Q121" s="6">
        <f t="shared" si="7"/>
        <v>310392</v>
      </c>
      <c r="R121" s="4">
        <f t="shared" si="11"/>
        <v>237</v>
      </c>
      <c r="S121" s="4" t="str">
        <f t="shared" si="12"/>
        <v>Corporate</v>
      </c>
      <c r="T121" s="4" cm="1">
        <f t="array" ref="T121">_xlfn.SWITCH(J121,"Luxury Car",2,"Two-Door Car",2,"SUV",4,"Luxury SUV",4,"Four-Door Car",4)</f>
        <v>4</v>
      </c>
      <c r="U121" s="4">
        <f t="shared" ca="1" si="13"/>
        <v>29</v>
      </c>
    </row>
    <row r="122" spans="1:21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s="4" t="str">
        <f t="shared" si="8"/>
        <v>F</v>
      </c>
      <c r="O122" s="4" t="str">
        <f t="shared" si="9"/>
        <v>Washington</v>
      </c>
      <c r="P122" s="4" t="str">
        <f t="shared" si="10"/>
        <v>College</v>
      </c>
      <c r="Q122" s="6">
        <f t="shared" si="7"/>
        <v>1048491.5</v>
      </c>
      <c r="R122" s="4">
        <f t="shared" si="11"/>
        <v>49</v>
      </c>
      <c r="S122" s="4" t="str">
        <f t="shared" si="12"/>
        <v>Personal</v>
      </c>
      <c r="T122" s="4" cm="1">
        <f t="array" ref="T122">_xlfn.SWITCH(J122,"Luxury Car",2,"Two-Door Car",2,"SUV",4,"Luxury SUV",4,"Four-Door Car",4)</f>
        <v>4</v>
      </c>
      <c r="U122" s="4">
        <f t="shared" ca="1" si="13"/>
        <v>30</v>
      </c>
    </row>
    <row r="123" spans="1:21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s="4" t="str">
        <f t="shared" si="8"/>
        <v>NA</v>
      </c>
      <c r="O123" s="4" t="str">
        <f t="shared" si="9"/>
        <v>California</v>
      </c>
      <c r="P123" s="4" t="str">
        <f t="shared" si="10"/>
        <v>Bachelor</v>
      </c>
      <c r="Q123" s="6">
        <f t="shared" si="7"/>
        <v>890273.7</v>
      </c>
      <c r="R123" s="4">
        <f t="shared" si="11"/>
        <v>64</v>
      </c>
      <c r="S123" s="4" t="str">
        <f t="shared" si="12"/>
        <v>Personal</v>
      </c>
      <c r="T123" s="4" t="e" cm="1">
        <f t="array" ref="T123">_xlfn.SWITCH(J123,"Luxury Car",2,"Two-Door Car",2,"SUV",4,"Luxury SUV",4,"Four-Door Car",4)</f>
        <v>#N/A</v>
      </c>
      <c r="U123" s="4">
        <f t="shared" ca="1" si="13"/>
        <v>30</v>
      </c>
    </row>
    <row r="124" spans="1:21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s="4" t="str">
        <f t="shared" si="8"/>
        <v>NA</v>
      </c>
      <c r="O124" s="4" t="str">
        <f t="shared" si="9"/>
        <v>Oregon</v>
      </c>
      <c r="P124" s="4" t="str">
        <f t="shared" si="10"/>
        <v>High School or Below</v>
      </c>
      <c r="Q124" s="6">
        <f t="shared" si="7"/>
        <v>549944.69999999995</v>
      </c>
      <c r="R124" s="4">
        <f t="shared" si="11"/>
        <v>326</v>
      </c>
      <c r="S124" s="4" t="str">
        <f t="shared" si="12"/>
        <v>Personal</v>
      </c>
      <c r="T124" s="4" cm="1">
        <f t="array" ref="T124">_xlfn.SWITCH(J124,"Luxury Car",2,"Two-Door Car",2,"SUV",4,"Luxury SUV",4,"Four-Door Car",4)</f>
        <v>2</v>
      </c>
      <c r="U124" s="4">
        <f t="shared" ca="1" si="13"/>
        <v>29</v>
      </c>
    </row>
    <row r="125" spans="1:21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s="4" t="str">
        <f t="shared" si="8"/>
        <v>NA</v>
      </c>
      <c r="O125" s="4" t="str">
        <f t="shared" si="9"/>
        <v>California</v>
      </c>
      <c r="P125" s="4" t="str">
        <f t="shared" si="10"/>
        <v>High School or Below</v>
      </c>
      <c r="Q125" s="6">
        <f t="shared" si="7"/>
        <v>1502359.8</v>
      </c>
      <c r="R125" s="4">
        <f t="shared" si="11"/>
        <v>922</v>
      </c>
      <c r="S125" s="4" t="str">
        <f t="shared" si="12"/>
        <v>Personal</v>
      </c>
      <c r="T125" s="4" cm="1">
        <f t="array" ref="T125">_xlfn.SWITCH(J125,"Luxury Car",2,"Two-Door Car",2,"SUV",4,"Luxury SUV",4,"Four-Door Car",4)</f>
        <v>4</v>
      </c>
      <c r="U125" s="4">
        <f t="shared" ca="1" si="13"/>
        <v>27</v>
      </c>
    </row>
    <row r="126" spans="1:21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s="4" t="str">
        <f t="shared" si="8"/>
        <v>NA</v>
      </c>
      <c r="O126" s="4" t="str">
        <f t="shared" si="9"/>
        <v>Nevada</v>
      </c>
      <c r="P126" s="4" t="str">
        <f t="shared" si="10"/>
        <v>Bachelor</v>
      </c>
      <c r="Q126" s="6">
        <f t="shared" si="7"/>
        <v>250910.7</v>
      </c>
      <c r="R126" s="4">
        <f t="shared" si="11"/>
        <v>102</v>
      </c>
      <c r="S126" s="4" t="str">
        <f t="shared" si="12"/>
        <v>Personal</v>
      </c>
      <c r="T126" s="4" cm="1">
        <f t="array" ref="T126">_xlfn.SWITCH(J126,"Luxury Car",2,"Two-Door Car",2,"SUV",4,"Luxury SUV",4,"Four-Door Car",4)</f>
        <v>4</v>
      </c>
      <c r="U126" s="4">
        <f t="shared" ca="1" si="13"/>
        <v>30</v>
      </c>
    </row>
    <row r="127" spans="1:21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s="4" t="str">
        <f t="shared" si="8"/>
        <v>NA</v>
      </c>
      <c r="O127" s="4" t="str">
        <f t="shared" si="9"/>
        <v>Oregon</v>
      </c>
      <c r="P127" s="4" t="str">
        <f t="shared" si="10"/>
        <v>College</v>
      </c>
      <c r="Q127" s="6">
        <f t="shared" si="7"/>
        <v>3122174.8</v>
      </c>
      <c r="R127" s="4">
        <f t="shared" si="11"/>
        <v>542</v>
      </c>
      <c r="S127" s="4" t="str">
        <f t="shared" si="12"/>
        <v>Personal</v>
      </c>
      <c r="T127" s="4" cm="1">
        <f t="array" ref="T127">_xlfn.SWITCH(J127,"Luxury Car",2,"Two-Door Car",2,"SUV",4,"Luxury SUV",4,"Four-Door Car",4)</f>
        <v>4</v>
      </c>
      <c r="U127" s="4">
        <f t="shared" ca="1" si="13"/>
        <v>28</v>
      </c>
    </row>
    <row r="128" spans="1:21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s="4" t="str">
        <f t="shared" si="8"/>
        <v>NA</v>
      </c>
      <c r="O128" s="4" t="str">
        <f t="shared" si="9"/>
        <v>Oregon</v>
      </c>
      <c r="P128" s="4" t="str">
        <f t="shared" si="10"/>
        <v>Master</v>
      </c>
      <c r="Q128" s="6">
        <f t="shared" si="7"/>
        <v>313350.3</v>
      </c>
      <c r="R128" s="4">
        <f t="shared" si="11"/>
        <v>144</v>
      </c>
      <c r="S128" s="4" t="str">
        <f t="shared" si="12"/>
        <v>Personal</v>
      </c>
      <c r="T128" s="4" cm="1">
        <f t="array" ref="T128">_xlfn.SWITCH(J128,"Luxury Car",2,"Two-Door Car",2,"SUV",4,"Luxury SUV",4,"Four-Door Car",4)</f>
        <v>4</v>
      </c>
      <c r="U128" s="4">
        <f t="shared" ca="1" si="13"/>
        <v>30</v>
      </c>
    </row>
    <row r="129" spans="1:21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s="4" t="str">
        <f t="shared" si="8"/>
        <v>NA</v>
      </c>
      <c r="O129" s="4" t="str">
        <f t="shared" si="9"/>
        <v>Arizona</v>
      </c>
      <c r="P129" s="4" t="str">
        <f t="shared" si="10"/>
        <v>College</v>
      </c>
      <c r="Q129" s="6">
        <f t="shared" si="7"/>
        <v>383745.1</v>
      </c>
      <c r="R129" s="4">
        <f t="shared" si="11"/>
        <v>424</v>
      </c>
      <c r="S129" s="4" t="str">
        <f t="shared" si="12"/>
        <v>Special</v>
      </c>
      <c r="T129" s="4" cm="1">
        <f t="array" ref="T129">_xlfn.SWITCH(J129,"Luxury Car",2,"Two-Door Car",2,"SUV",4,"Luxury SUV",4,"Four-Door Car",4)</f>
        <v>4</v>
      </c>
      <c r="U129" s="4">
        <f t="shared" ca="1" si="13"/>
        <v>29</v>
      </c>
    </row>
    <row r="130" spans="1:21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s="4" t="str">
        <f t="shared" si="8"/>
        <v>NA</v>
      </c>
      <c r="O130" s="4" t="str">
        <f t="shared" si="9"/>
        <v>Oregon</v>
      </c>
      <c r="P130" s="4" t="str">
        <f t="shared" si="10"/>
        <v>College</v>
      </c>
      <c r="Q130" s="6">
        <f t="shared" ref="Q130:Q193" si="14">IFERROR(VALUE(LEFT(E130,LEN(E130)-1)),"")</f>
        <v>1179049.6000000001</v>
      </c>
      <c r="R130" s="4">
        <f t="shared" si="11"/>
        <v>317</v>
      </c>
      <c r="S130" s="4" t="str">
        <f t="shared" si="12"/>
        <v>Personal</v>
      </c>
      <c r="T130" s="4" cm="1">
        <f t="array" ref="T130">_xlfn.SWITCH(J130,"Luxury Car",2,"Two-Door Car",2,"SUV",4,"Luxury SUV",4,"Four-Door Car",4)</f>
        <v>4</v>
      </c>
      <c r="U130" s="4">
        <f t="shared" ca="1" si="13"/>
        <v>29</v>
      </c>
    </row>
    <row r="131" spans="1:21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s="4" t="str">
        <f t="shared" ref="N131:N194" si="15">IF(OR(C131="Femal",C131="female"),"F",
IF(C131="Male","M",C131))</f>
        <v>F</v>
      </c>
      <c r="O131" s="4" t="str">
        <f t="shared" ref="O131:O194" si="16">IF(B131="AZ","Arizona",
IF(B131="Cali","California",
IF(B131="WA","Washington",
B131)))</f>
        <v>Washington</v>
      </c>
      <c r="P131" s="4" t="str">
        <f t="shared" ref="P131:P194" si="17">IF(D131="Bachelors","Bachelor",
D131)</f>
        <v>High School or Below</v>
      </c>
      <c r="Q131" s="6">
        <f t="shared" si="14"/>
        <v>282986.3</v>
      </c>
      <c r="R131" s="4">
        <f t="shared" ref="R131:R194" si="18">ROUND(VALUE(K131),0)</f>
        <v>50</v>
      </c>
      <c r="S131" s="4" t="str">
        <f t="shared" ref="S131:S194" si="19">SUBSTITUTE(I131," Auto","")</f>
        <v>Personal</v>
      </c>
      <c r="T131" s="4" cm="1">
        <f t="array" ref="T131">_xlfn.SWITCH(J131,"Luxury Car",2,"Two-Door Car",2,"SUV",4,"Luxury SUV",4,"Four-Door Car",4)</f>
        <v>2</v>
      </c>
      <c r="U131" s="4">
        <f t="shared" ref="U131:U194" ca="1" si="20">ROUND((VALUE(TODAY())-VALUE(L131))/365,0)</f>
        <v>30</v>
      </c>
    </row>
    <row r="132" spans="1:21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s="4" t="str">
        <f t="shared" si="15"/>
        <v>NA</v>
      </c>
      <c r="O132" s="4" t="str">
        <f t="shared" si="16"/>
        <v>Arizona</v>
      </c>
      <c r="P132" s="4" t="str">
        <f t="shared" si="17"/>
        <v>High School or Below</v>
      </c>
      <c r="Q132" s="6">
        <f t="shared" si="14"/>
        <v>430580.8</v>
      </c>
      <c r="R132" s="4">
        <f t="shared" si="18"/>
        <v>523</v>
      </c>
      <c r="S132" s="4" t="str">
        <f t="shared" si="19"/>
        <v>Personal</v>
      </c>
      <c r="T132" s="4" t="e" cm="1">
        <f t="array" ref="T132">_xlfn.SWITCH(J132,"Luxury Car",2,"Two-Door Car",2,"SUV",4,"Luxury SUV",4,"Four-Door Car",4)</f>
        <v>#N/A</v>
      </c>
      <c r="U132" s="4">
        <f t="shared" ca="1" si="20"/>
        <v>28</v>
      </c>
    </row>
    <row r="133" spans="1:21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s="4" t="str">
        <f t="shared" si="15"/>
        <v>NA</v>
      </c>
      <c r="O133" s="4" t="str">
        <f t="shared" si="16"/>
        <v>Nevada</v>
      </c>
      <c r="P133" s="4" t="str">
        <f t="shared" si="17"/>
        <v>Bachelor</v>
      </c>
      <c r="Q133" s="6">
        <f t="shared" si="14"/>
        <v>597397.6</v>
      </c>
      <c r="R133" s="4">
        <f t="shared" si="18"/>
        <v>114</v>
      </c>
      <c r="S133" s="4" t="str">
        <f t="shared" si="19"/>
        <v>Special</v>
      </c>
      <c r="T133" s="4" cm="1">
        <f t="array" ref="T133">_xlfn.SWITCH(J133,"Luxury Car",2,"Two-Door Car",2,"SUV",4,"Luxury SUV",4,"Four-Door Car",4)</f>
        <v>4</v>
      </c>
      <c r="U133" s="4">
        <f t="shared" ca="1" si="20"/>
        <v>30</v>
      </c>
    </row>
    <row r="134" spans="1:21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s="4" t="str">
        <f t="shared" si="15"/>
        <v>NA</v>
      </c>
      <c r="O134" s="4" t="str">
        <f t="shared" si="16"/>
        <v>Oregon</v>
      </c>
      <c r="P134" s="4" t="str">
        <f t="shared" si="17"/>
        <v>Bachelor</v>
      </c>
      <c r="Q134" s="6">
        <f t="shared" si="14"/>
        <v>567044.19999999995</v>
      </c>
      <c r="R134" s="4">
        <f t="shared" si="18"/>
        <v>193</v>
      </c>
      <c r="S134" s="4" t="str">
        <f t="shared" si="19"/>
        <v>Personal</v>
      </c>
      <c r="T134" s="4" cm="1">
        <f t="array" ref="T134">_xlfn.SWITCH(J134,"Luxury Car",2,"Two-Door Car",2,"SUV",4,"Luxury SUV",4,"Four-Door Car",4)</f>
        <v>4</v>
      </c>
      <c r="U134" s="4">
        <f t="shared" ca="1" si="20"/>
        <v>29</v>
      </c>
    </row>
    <row r="135" spans="1:21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s="4" t="str">
        <f t="shared" si="15"/>
        <v>NA</v>
      </c>
      <c r="O135" s="4" t="str">
        <f t="shared" si="16"/>
        <v>Arizona</v>
      </c>
      <c r="P135" s="4" t="str">
        <f t="shared" si="17"/>
        <v>College</v>
      </c>
      <c r="Q135" s="6">
        <f t="shared" si="14"/>
        <v>473174.9</v>
      </c>
      <c r="R135" s="4">
        <f t="shared" si="18"/>
        <v>829</v>
      </c>
      <c r="S135" s="4" t="str">
        <f t="shared" si="19"/>
        <v>Personal</v>
      </c>
      <c r="T135" s="4" cm="1">
        <f t="array" ref="T135">_xlfn.SWITCH(J135,"Luxury Car",2,"Two-Door Car",2,"SUV",4,"Luxury SUV",4,"Four-Door Car",4)</f>
        <v>4</v>
      </c>
      <c r="U135" s="4">
        <f t="shared" ca="1" si="20"/>
        <v>28</v>
      </c>
    </row>
    <row r="136" spans="1:21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s="4" t="str">
        <f t="shared" si="15"/>
        <v>NA</v>
      </c>
      <c r="O136" s="4" t="str">
        <f t="shared" si="16"/>
        <v>Arizona</v>
      </c>
      <c r="P136" s="4" t="str">
        <f t="shared" si="17"/>
        <v>High School or Below</v>
      </c>
      <c r="Q136" s="6">
        <f t="shared" si="14"/>
        <v>802637.9</v>
      </c>
      <c r="R136" s="4">
        <f t="shared" si="18"/>
        <v>533</v>
      </c>
      <c r="S136" s="4" t="str">
        <f t="shared" si="19"/>
        <v>Corporate</v>
      </c>
      <c r="T136" s="4" cm="1">
        <f t="array" ref="T136">_xlfn.SWITCH(J136,"Luxury Car",2,"Two-Door Car",2,"SUV",4,"Luxury SUV",4,"Four-Door Car",4)</f>
        <v>4</v>
      </c>
      <c r="U136" s="4">
        <f t="shared" ca="1" si="20"/>
        <v>28</v>
      </c>
    </row>
    <row r="137" spans="1:21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s="4" t="str">
        <f t="shared" si="15"/>
        <v>NA</v>
      </c>
      <c r="O137" s="4" t="str">
        <f t="shared" si="16"/>
        <v>Arizona</v>
      </c>
      <c r="P137" s="4" t="str">
        <f t="shared" si="17"/>
        <v>High School or Below</v>
      </c>
      <c r="Q137" s="6">
        <f t="shared" si="14"/>
        <v>402296.3</v>
      </c>
      <c r="R137" s="4">
        <f t="shared" si="18"/>
        <v>975</v>
      </c>
      <c r="S137" s="4" t="str">
        <f t="shared" si="19"/>
        <v>Personal</v>
      </c>
      <c r="T137" s="4" cm="1">
        <f t="array" ref="T137">_xlfn.SWITCH(J137,"Luxury Car",2,"Two-Door Car",2,"SUV",4,"Luxury SUV",4,"Four-Door Car",4)</f>
        <v>4</v>
      </c>
      <c r="U137" s="4">
        <f t="shared" ca="1" si="20"/>
        <v>27</v>
      </c>
    </row>
    <row r="138" spans="1:21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s="4" t="str">
        <f t="shared" si="15"/>
        <v>NA</v>
      </c>
      <c r="O138" s="4" t="str">
        <f t="shared" si="16"/>
        <v>Oregon</v>
      </c>
      <c r="P138" s="4" t="str">
        <f t="shared" si="17"/>
        <v>High School or Below</v>
      </c>
      <c r="Q138" s="6">
        <f t="shared" si="14"/>
        <v>961831</v>
      </c>
      <c r="R138" s="4">
        <f t="shared" si="18"/>
        <v>54</v>
      </c>
      <c r="S138" s="4" t="str">
        <f t="shared" si="19"/>
        <v>Special</v>
      </c>
      <c r="T138" s="4" t="e" cm="1">
        <f t="array" ref="T138">_xlfn.SWITCH(J138,"Luxury Car",2,"Two-Door Car",2,"SUV",4,"Luxury SUV",4,"Four-Door Car",4)</f>
        <v>#N/A</v>
      </c>
      <c r="U138" s="4">
        <f t="shared" ca="1" si="20"/>
        <v>30</v>
      </c>
    </row>
    <row r="139" spans="1:21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s="4" t="str">
        <f t="shared" si="15"/>
        <v>F</v>
      </c>
      <c r="O139" s="4" t="str">
        <f t="shared" si="16"/>
        <v>Washington</v>
      </c>
      <c r="P139" s="4" t="str">
        <f t="shared" si="17"/>
        <v>Bachelor</v>
      </c>
      <c r="Q139" s="6">
        <f t="shared" si="14"/>
        <v>725595.3</v>
      </c>
      <c r="R139" s="4">
        <f t="shared" si="18"/>
        <v>51</v>
      </c>
      <c r="S139" s="4" t="str">
        <f t="shared" si="19"/>
        <v>Personal</v>
      </c>
      <c r="T139" s="4" cm="1">
        <f t="array" ref="T139">_xlfn.SWITCH(J139,"Luxury Car",2,"Two-Door Car",2,"SUV",4,"Luxury SUV",4,"Four-Door Car",4)</f>
        <v>4</v>
      </c>
      <c r="U139" s="4">
        <f t="shared" ca="1" si="20"/>
        <v>30</v>
      </c>
    </row>
    <row r="140" spans="1:21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s="4" t="str">
        <f t="shared" si="15"/>
        <v>NA</v>
      </c>
      <c r="O140" s="4" t="str">
        <f t="shared" si="16"/>
        <v>Oregon</v>
      </c>
      <c r="P140" s="4" t="str">
        <f t="shared" si="17"/>
        <v>College</v>
      </c>
      <c r="Q140" s="6">
        <f t="shared" si="14"/>
        <v>955292.6</v>
      </c>
      <c r="R140" s="4">
        <f t="shared" si="18"/>
        <v>290</v>
      </c>
      <c r="S140" s="4" t="str">
        <f t="shared" si="19"/>
        <v>Personal</v>
      </c>
      <c r="T140" s="4" cm="1">
        <f t="array" ref="T140">_xlfn.SWITCH(J140,"Luxury Car",2,"Two-Door Car",2,"SUV",4,"Luxury SUV",4,"Four-Door Car",4)</f>
        <v>4</v>
      </c>
      <c r="U140" s="4">
        <f t="shared" ca="1" si="20"/>
        <v>29</v>
      </c>
    </row>
    <row r="141" spans="1:21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s="4" t="str">
        <f t="shared" si="15"/>
        <v>F</v>
      </c>
      <c r="O141" s="4" t="str">
        <f t="shared" si="16"/>
        <v>Arizona</v>
      </c>
      <c r="P141" s="4" t="str">
        <f t="shared" si="17"/>
        <v>Bachelor</v>
      </c>
      <c r="Q141" s="6">
        <f t="shared" si="14"/>
        <v>1038855.3</v>
      </c>
      <c r="R141" s="4">
        <f t="shared" si="18"/>
        <v>393</v>
      </c>
      <c r="S141" s="4" t="str">
        <f t="shared" si="19"/>
        <v>Special</v>
      </c>
      <c r="T141" s="4" cm="1">
        <f t="array" ref="T141">_xlfn.SWITCH(J141,"Luxury Car",2,"Two-Door Car",2,"SUV",4,"Luxury SUV",4,"Four-Door Car",4)</f>
        <v>4</v>
      </c>
      <c r="U141" s="4">
        <f t="shared" ca="1" si="20"/>
        <v>29</v>
      </c>
    </row>
    <row r="142" spans="1:21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s="4" t="str">
        <f t="shared" si="15"/>
        <v>M</v>
      </c>
      <c r="O142" s="4" t="str">
        <f t="shared" si="16"/>
        <v>Oregon</v>
      </c>
      <c r="P142" s="4" t="str">
        <f t="shared" si="17"/>
        <v>College</v>
      </c>
      <c r="Q142" s="6">
        <f t="shared" si="14"/>
        <v>247012.1</v>
      </c>
      <c r="R142" s="4">
        <f t="shared" si="18"/>
        <v>721</v>
      </c>
      <c r="S142" s="4" t="str">
        <f t="shared" si="19"/>
        <v>Personal</v>
      </c>
      <c r="T142" s="4" cm="1">
        <f t="array" ref="T142">_xlfn.SWITCH(J142,"Luxury Car",2,"Two-Door Car",2,"SUV",4,"Luxury SUV",4,"Four-Door Car",4)</f>
        <v>2</v>
      </c>
      <c r="U142" s="4">
        <f t="shared" ca="1" si="20"/>
        <v>28</v>
      </c>
    </row>
    <row r="143" spans="1:21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s="4" t="str">
        <f t="shared" si="15"/>
        <v>M</v>
      </c>
      <c r="O143" s="4" t="str">
        <f t="shared" si="16"/>
        <v>Arizona</v>
      </c>
      <c r="P143" s="4" t="str">
        <f t="shared" si="17"/>
        <v>Master</v>
      </c>
      <c r="Q143" s="6">
        <f t="shared" si="14"/>
        <v>561906.80000000005</v>
      </c>
      <c r="R143" s="4">
        <f t="shared" si="18"/>
        <v>457</v>
      </c>
      <c r="S143" s="4" t="str">
        <f t="shared" si="19"/>
        <v>Personal</v>
      </c>
      <c r="T143" s="4" cm="1">
        <f t="array" ref="T143">_xlfn.SWITCH(J143,"Luxury Car",2,"Two-Door Car",2,"SUV",4,"Luxury SUV",4,"Four-Door Car",4)</f>
        <v>4</v>
      </c>
      <c r="U143" s="4">
        <f t="shared" ca="1" si="20"/>
        <v>29</v>
      </c>
    </row>
    <row r="144" spans="1:21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s="4" t="str">
        <f t="shared" si="15"/>
        <v>F</v>
      </c>
      <c r="O144" s="4" t="str">
        <f t="shared" si="16"/>
        <v>California</v>
      </c>
      <c r="P144" s="4" t="str">
        <f t="shared" si="17"/>
        <v>High School or Below</v>
      </c>
      <c r="Q144" s="6">
        <f t="shared" si="14"/>
        <v>904711.9</v>
      </c>
      <c r="R144" s="4">
        <f t="shared" si="18"/>
        <v>1088</v>
      </c>
      <c r="S144" s="4" t="str">
        <f t="shared" si="19"/>
        <v>Personal</v>
      </c>
      <c r="T144" s="4" t="e" cm="1">
        <f t="array" ref="T144">_xlfn.SWITCH(J144,"Luxury Car",2,"Two-Door Car",2,"SUV",4,"Luxury SUV",4,"Four-Door Car",4)</f>
        <v>#N/A</v>
      </c>
      <c r="U144" s="4">
        <f t="shared" ca="1" si="20"/>
        <v>27</v>
      </c>
    </row>
    <row r="145" spans="1:21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s="4" t="str">
        <f t="shared" si="15"/>
        <v>F</v>
      </c>
      <c r="O145" s="4" t="str">
        <f t="shared" si="16"/>
        <v>Washington</v>
      </c>
      <c r="P145" s="4" t="str">
        <f t="shared" si="17"/>
        <v>Doctor</v>
      </c>
      <c r="Q145" s="6">
        <f t="shared" si="14"/>
        <v>268731.40000000002</v>
      </c>
      <c r="R145" s="4">
        <f t="shared" si="18"/>
        <v>52</v>
      </c>
      <c r="S145" s="4" t="str">
        <f t="shared" si="19"/>
        <v>Personal</v>
      </c>
      <c r="T145" s="4" cm="1">
        <f t="array" ref="T145">_xlfn.SWITCH(J145,"Luxury Car",2,"Two-Door Car",2,"SUV",4,"Luxury SUV",4,"Four-Door Car",4)</f>
        <v>4</v>
      </c>
      <c r="U145" s="4">
        <f t="shared" ca="1" si="20"/>
        <v>30</v>
      </c>
    </row>
    <row r="146" spans="1:21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s="4" t="str">
        <f t="shared" si="15"/>
        <v>F</v>
      </c>
      <c r="O146" s="4" t="str">
        <f t="shared" si="16"/>
        <v>Oregon</v>
      </c>
      <c r="P146" s="4" t="str">
        <f t="shared" si="17"/>
        <v>High School or Below</v>
      </c>
      <c r="Q146" s="6">
        <f t="shared" si="14"/>
        <v>373150.4</v>
      </c>
      <c r="R146" s="4">
        <f t="shared" si="18"/>
        <v>461</v>
      </c>
      <c r="S146" s="4" t="str">
        <f t="shared" si="19"/>
        <v>Personal</v>
      </c>
      <c r="T146" s="4" cm="1">
        <f t="array" ref="T146">_xlfn.SWITCH(J146,"Luxury Car",2,"Two-Door Car",2,"SUV",4,"Luxury SUV",4,"Four-Door Car",4)</f>
        <v>4</v>
      </c>
      <c r="U146" s="4">
        <f t="shared" ca="1" si="20"/>
        <v>29</v>
      </c>
    </row>
    <row r="147" spans="1:21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s="4" t="str">
        <f t="shared" si="15"/>
        <v>M</v>
      </c>
      <c r="O147" s="4" t="str">
        <f t="shared" si="16"/>
        <v>Nevada</v>
      </c>
      <c r="P147" s="4" t="str">
        <f t="shared" si="17"/>
        <v>Bachelor</v>
      </c>
      <c r="Q147" s="6">
        <f t="shared" si="14"/>
        <v>366077</v>
      </c>
      <c r="R147" s="4">
        <f t="shared" si="18"/>
        <v>252</v>
      </c>
      <c r="S147" s="4" t="str">
        <f t="shared" si="19"/>
        <v>Corporate</v>
      </c>
      <c r="T147" s="4" cm="1">
        <f t="array" ref="T147">_xlfn.SWITCH(J147,"Luxury Car",2,"Two-Door Car",2,"SUV",4,"Luxury SUV",4,"Four-Door Car",4)</f>
        <v>4</v>
      </c>
      <c r="U147" s="4">
        <f t="shared" ca="1" si="20"/>
        <v>29</v>
      </c>
    </row>
    <row r="148" spans="1:21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s="4" t="str">
        <f t="shared" si="15"/>
        <v>F</v>
      </c>
      <c r="O148" s="4" t="str">
        <f t="shared" si="16"/>
        <v>California</v>
      </c>
      <c r="P148" s="4" t="str">
        <f t="shared" si="17"/>
        <v>College</v>
      </c>
      <c r="Q148" s="6">
        <f t="shared" si="14"/>
        <v>792882.9</v>
      </c>
      <c r="R148" s="4">
        <f t="shared" si="18"/>
        <v>346</v>
      </c>
      <c r="S148" s="4" t="str">
        <f t="shared" si="19"/>
        <v>Corporate</v>
      </c>
      <c r="T148" s="4" cm="1">
        <f t="array" ref="T148">_xlfn.SWITCH(J148,"Luxury Car",2,"Two-Door Car",2,"SUV",4,"Luxury SUV",4,"Four-Door Car",4)</f>
        <v>4</v>
      </c>
      <c r="U148" s="4">
        <f t="shared" ca="1" si="20"/>
        <v>29</v>
      </c>
    </row>
    <row r="149" spans="1:21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s="4" t="str">
        <f t="shared" si="15"/>
        <v>F</v>
      </c>
      <c r="O149" s="4" t="str">
        <f t="shared" si="16"/>
        <v>Arizona</v>
      </c>
      <c r="P149" s="4" t="str">
        <f t="shared" si="17"/>
        <v>Bachelor</v>
      </c>
      <c r="Q149" s="6">
        <f t="shared" si="14"/>
        <v>501175.1</v>
      </c>
      <c r="R149" s="4">
        <f t="shared" si="18"/>
        <v>322</v>
      </c>
      <c r="S149" s="4" t="str">
        <f t="shared" si="19"/>
        <v>Corporate</v>
      </c>
      <c r="T149" s="4" cm="1">
        <f t="array" ref="T149">_xlfn.SWITCH(J149,"Luxury Car",2,"Two-Door Car",2,"SUV",4,"Luxury SUV",4,"Four-Door Car",4)</f>
        <v>2</v>
      </c>
      <c r="U149" s="4">
        <f t="shared" ca="1" si="20"/>
        <v>29</v>
      </c>
    </row>
    <row r="150" spans="1:21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s="4" t="str">
        <f t="shared" si="15"/>
        <v>F</v>
      </c>
      <c r="O150" s="4" t="str">
        <f t="shared" si="16"/>
        <v>Arizona</v>
      </c>
      <c r="P150" s="4" t="str">
        <f t="shared" si="17"/>
        <v>High School or Below</v>
      </c>
      <c r="Q150" s="6">
        <f t="shared" si="14"/>
        <v>798825.8</v>
      </c>
      <c r="R150" s="4">
        <f t="shared" si="18"/>
        <v>99</v>
      </c>
      <c r="S150" s="4" t="str">
        <f t="shared" si="19"/>
        <v>Personal</v>
      </c>
      <c r="T150" s="4" cm="1">
        <f t="array" ref="T150">_xlfn.SWITCH(J150,"Luxury Car",2,"Two-Door Car",2,"SUV",4,"Luxury SUV",4,"Four-Door Car",4)</f>
        <v>4</v>
      </c>
      <c r="U150" s="4">
        <f t="shared" ca="1" si="20"/>
        <v>30</v>
      </c>
    </row>
    <row r="151" spans="1:21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s="4" t="str">
        <f t="shared" si="15"/>
        <v>M</v>
      </c>
      <c r="O151" s="4" t="str">
        <f t="shared" si="16"/>
        <v>Oregon</v>
      </c>
      <c r="P151" s="4" t="str">
        <f t="shared" si="17"/>
        <v>College</v>
      </c>
      <c r="Q151" s="6">
        <f t="shared" si="14"/>
        <v>388545.6</v>
      </c>
      <c r="R151" s="4">
        <f t="shared" si="18"/>
        <v>504</v>
      </c>
      <c r="S151" s="4" t="str">
        <f t="shared" si="19"/>
        <v>Corporate</v>
      </c>
      <c r="T151" s="4" cm="1">
        <f t="array" ref="T151">_xlfn.SWITCH(J151,"Luxury Car",2,"Two-Door Car",2,"SUV",4,"Luxury SUV",4,"Four-Door Car",4)</f>
        <v>4</v>
      </c>
      <c r="U151" s="4">
        <f t="shared" ca="1" si="20"/>
        <v>29</v>
      </c>
    </row>
    <row r="152" spans="1:21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s="4" t="str">
        <f t="shared" si="15"/>
        <v>F</v>
      </c>
      <c r="O152" s="4" t="str">
        <f t="shared" si="16"/>
        <v>Washington</v>
      </c>
      <c r="P152" s="4" t="str">
        <f t="shared" si="17"/>
        <v>High School or Below</v>
      </c>
      <c r="Q152" s="6">
        <f t="shared" si="14"/>
        <v>935773.7</v>
      </c>
      <c r="R152" s="4">
        <f t="shared" si="18"/>
        <v>57</v>
      </c>
      <c r="S152" s="4" t="str">
        <f t="shared" si="19"/>
        <v>Personal</v>
      </c>
      <c r="T152" s="4" cm="1">
        <f t="array" ref="T152">_xlfn.SWITCH(J152,"Luxury Car",2,"Two-Door Car",2,"SUV",4,"Luxury SUV",4,"Four-Door Car",4)</f>
        <v>4</v>
      </c>
      <c r="U152" s="4">
        <f t="shared" ca="1" si="20"/>
        <v>30</v>
      </c>
    </row>
    <row r="153" spans="1:21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s="4" t="str">
        <f t="shared" si="15"/>
        <v>M</v>
      </c>
      <c r="O153" s="4" t="str">
        <f t="shared" si="16"/>
        <v>Washington</v>
      </c>
      <c r="P153" s="4" t="str">
        <f t="shared" si="17"/>
        <v>Master</v>
      </c>
      <c r="Q153" s="6">
        <f t="shared" si="14"/>
        <v>254068.9</v>
      </c>
      <c r="R153" s="4">
        <f t="shared" si="18"/>
        <v>58</v>
      </c>
      <c r="S153" s="4" t="str">
        <f t="shared" si="19"/>
        <v>Personal</v>
      </c>
      <c r="T153" s="4" cm="1">
        <f t="array" ref="T153">_xlfn.SWITCH(J153,"Luxury Car",2,"Two-Door Car",2,"SUV",4,"Luxury SUV",4,"Four-Door Car",4)</f>
        <v>4</v>
      </c>
      <c r="U153" s="4">
        <f t="shared" ca="1" si="20"/>
        <v>30</v>
      </c>
    </row>
    <row r="154" spans="1:21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s="4" t="str">
        <f t="shared" si="15"/>
        <v>M</v>
      </c>
      <c r="O154" s="4" t="str">
        <f t="shared" si="16"/>
        <v>Arizona</v>
      </c>
      <c r="P154" s="4" t="str">
        <f t="shared" si="17"/>
        <v>High School or Below</v>
      </c>
      <c r="Q154" s="6">
        <f t="shared" si="14"/>
        <v>488516.2</v>
      </c>
      <c r="R154" s="4">
        <f t="shared" si="18"/>
        <v>605</v>
      </c>
      <c r="S154" s="4" t="str">
        <f t="shared" si="19"/>
        <v>Personal</v>
      </c>
      <c r="T154" s="4" cm="1">
        <f t="array" ref="T154">_xlfn.SWITCH(J154,"Luxury Car",2,"Two-Door Car",2,"SUV",4,"Luxury SUV",4,"Four-Door Car",4)</f>
        <v>4</v>
      </c>
      <c r="U154" s="4">
        <f t="shared" ca="1" si="20"/>
        <v>28</v>
      </c>
    </row>
    <row r="155" spans="1:21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s="4" t="str">
        <f t="shared" si="15"/>
        <v>F</v>
      </c>
      <c r="O155" s="4" t="str">
        <f t="shared" si="16"/>
        <v>Arizona</v>
      </c>
      <c r="P155" s="4" t="str">
        <f t="shared" si="17"/>
        <v>Bachelor</v>
      </c>
      <c r="Q155" s="6">
        <f t="shared" si="14"/>
        <v>975330.7</v>
      </c>
      <c r="R155" s="4">
        <f t="shared" si="18"/>
        <v>8</v>
      </c>
      <c r="S155" s="4" t="str">
        <f t="shared" si="19"/>
        <v>Personal</v>
      </c>
      <c r="T155" s="4" cm="1">
        <f t="array" ref="T155">_xlfn.SWITCH(J155,"Luxury Car",2,"Two-Door Car",2,"SUV",4,"Luxury SUV",4,"Four-Door Car",4)</f>
        <v>4</v>
      </c>
      <c r="U155" s="4">
        <f t="shared" ca="1" si="20"/>
        <v>30</v>
      </c>
    </row>
    <row r="156" spans="1:21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s="4" t="str">
        <f t="shared" si="15"/>
        <v>F</v>
      </c>
      <c r="O156" s="4" t="str">
        <f t="shared" si="16"/>
        <v>California</v>
      </c>
      <c r="P156" s="4" t="str">
        <f t="shared" si="17"/>
        <v>Bachelor</v>
      </c>
      <c r="Q156" s="6">
        <f t="shared" si="14"/>
        <v>294615.3</v>
      </c>
      <c r="R156" s="4">
        <f t="shared" si="18"/>
        <v>317</v>
      </c>
      <c r="S156" s="4" t="str">
        <f t="shared" si="19"/>
        <v>Personal</v>
      </c>
      <c r="T156" s="4" cm="1">
        <f t="array" ref="T156">_xlfn.SWITCH(J156,"Luxury Car",2,"Two-Door Car",2,"SUV",4,"Luxury SUV",4,"Four-Door Car",4)</f>
        <v>4</v>
      </c>
      <c r="U156" s="4">
        <f t="shared" ca="1" si="20"/>
        <v>29</v>
      </c>
    </row>
    <row r="157" spans="1:21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s="4" t="str">
        <f t="shared" si="15"/>
        <v>M</v>
      </c>
      <c r="O157" s="4" t="str">
        <f t="shared" si="16"/>
        <v>California</v>
      </c>
      <c r="P157" s="4" t="str">
        <f t="shared" si="17"/>
        <v>High School or Below</v>
      </c>
      <c r="Q157" s="6">
        <f t="shared" si="14"/>
        <v>258111</v>
      </c>
      <c r="R157" s="4">
        <f t="shared" si="18"/>
        <v>312</v>
      </c>
      <c r="S157" s="4" t="str">
        <f t="shared" si="19"/>
        <v>Personal</v>
      </c>
      <c r="T157" s="4" cm="1">
        <f t="array" ref="T157">_xlfn.SWITCH(J157,"Luxury Car",2,"Two-Door Car",2,"SUV",4,"Luxury SUV",4,"Four-Door Car",4)</f>
        <v>4</v>
      </c>
      <c r="U157" s="4">
        <f t="shared" ca="1" si="20"/>
        <v>29</v>
      </c>
    </row>
    <row r="158" spans="1:21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s="4" t="str">
        <f t="shared" si="15"/>
        <v>M</v>
      </c>
      <c r="O158" s="4" t="str">
        <f t="shared" si="16"/>
        <v>Oregon</v>
      </c>
      <c r="P158" s="4" t="str">
        <f t="shared" si="17"/>
        <v>College</v>
      </c>
      <c r="Q158" s="6">
        <f t="shared" si="14"/>
        <v>351738.5</v>
      </c>
      <c r="R158" s="4">
        <f t="shared" si="18"/>
        <v>56</v>
      </c>
      <c r="S158" s="4" t="str">
        <f t="shared" si="19"/>
        <v>Personal</v>
      </c>
      <c r="T158" s="4" cm="1">
        <f t="array" ref="T158">_xlfn.SWITCH(J158,"Luxury Car",2,"Two-Door Car",2,"SUV",4,"Luxury SUV",4,"Four-Door Car",4)</f>
        <v>4</v>
      </c>
      <c r="U158" s="4">
        <f t="shared" ca="1" si="20"/>
        <v>30</v>
      </c>
    </row>
    <row r="159" spans="1:21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s="4" t="str">
        <f t="shared" si="15"/>
        <v>F</v>
      </c>
      <c r="O159" s="4" t="str">
        <f t="shared" si="16"/>
        <v>Oregon</v>
      </c>
      <c r="P159" s="4" t="str">
        <f t="shared" si="17"/>
        <v>Bachelor</v>
      </c>
      <c r="Q159" s="6">
        <f t="shared" si="14"/>
        <v>974335</v>
      </c>
      <c r="R159" s="4">
        <f t="shared" si="18"/>
        <v>394</v>
      </c>
      <c r="S159" s="4" t="str">
        <f t="shared" si="19"/>
        <v>Personal</v>
      </c>
      <c r="T159" s="4" cm="1">
        <f t="array" ref="T159">_xlfn.SWITCH(J159,"Luxury Car",2,"Two-Door Car",2,"SUV",4,"Luxury SUV",4,"Four-Door Car",4)</f>
        <v>4</v>
      </c>
      <c r="U159" s="4">
        <f t="shared" ca="1" si="20"/>
        <v>29</v>
      </c>
    </row>
    <row r="160" spans="1:21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s="4" t="str">
        <f t="shared" si="15"/>
        <v>M</v>
      </c>
      <c r="O160" s="4" t="str">
        <f t="shared" si="16"/>
        <v>Arizona</v>
      </c>
      <c r="P160" s="4" t="str">
        <f t="shared" si="17"/>
        <v>College</v>
      </c>
      <c r="Q160" s="6">
        <f t="shared" si="14"/>
        <v>387364</v>
      </c>
      <c r="R160" s="4">
        <f t="shared" si="18"/>
        <v>702</v>
      </c>
      <c r="S160" s="4" t="str">
        <f t="shared" si="19"/>
        <v>Personal</v>
      </c>
      <c r="T160" s="4" t="e" cm="1">
        <f t="array" ref="T160">_xlfn.SWITCH(J160,"Luxury Car",2,"Two-Door Car",2,"SUV",4,"Luxury SUV",4,"Four-Door Car",4)</f>
        <v>#N/A</v>
      </c>
      <c r="U160" s="4">
        <f t="shared" ca="1" si="20"/>
        <v>28</v>
      </c>
    </row>
    <row r="161" spans="1:21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s="4" t="str">
        <f t="shared" si="15"/>
        <v>F</v>
      </c>
      <c r="O161" s="4" t="str">
        <f t="shared" si="16"/>
        <v>Arizona</v>
      </c>
      <c r="P161" s="4" t="str">
        <f t="shared" si="17"/>
        <v>Bachelor</v>
      </c>
      <c r="Q161" s="6">
        <f t="shared" si="14"/>
        <v>764928</v>
      </c>
      <c r="R161" s="4">
        <f t="shared" si="18"/>
        <v>129</v>
      </c>
      <c r="S161" s="4" t="str">
        <f t="shared" si="19"/>
        <v>Personal</v>
      </c>
      <c r="T161" s="4" cm="1">
        <f t="array" ref="T161">_xlfn.SWITCH(J161,"Luxury Car",2,"Two-Door Car",2,"SUV",4,"Luxury SUV",4,"Four-Door Car",4)</f>
        <v>2</v>
      </c>
      <c r="U161" s="4">
        <f t="shared" ca="1" si="20"/>
        <v>30</v>
      </c>
    </row>
    <row r="162" spans="1:21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s="4" t="str">
        <f t="shared" si="15"/>
        <v>M</v>
      </c>
      <c r="O162" s="4" t="str">
        <f t="shared" si="16"/>
        <v>California</v>
      </c>
      <c r="P162" s="4" t="str">
        <f t="shared" si="17"/>
        <v>High School or Below</v>
      </c>
      <c r="Q162" s="6">
        <f t="shared" si="14"/>
        <v>228759.6</v>
      </c>
      <c r="R162" s="4">
        <f t="shared" si="18"/>
        <v>679</v>
      </c>
      <c r="S162" s="4" t="str">
        <f t="shared" si="19"/>
        <v>Corporate</v>
      </c>
      <c r="T162" s="4" cm="1">
        <f t="array" ref="T162">_xlfn.SWITCH(J162,"Luxury Car",2,"Two-Door Car",2,"SUV",4,"Luxury SUV",4,"Four-Door Car",4)</f>
        <v>2</v>
      </c>
      <c r="U162" s="4">
        <f t="shared" ca="1" si="20"/>
        <v>28</v>
      </c>
    </row>
    <row r="163" spans="1:21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s="4" t="str">
        <f t="shared" si="15"/>
        <v>F</v>
      </c>
      <c r="O163" s="4" t="str">
        <f t="shared" si="16"/>
        <v>Washington</v>
      </c>
      <c r="P163" s="4" t="str">
        <f t="shared" si="17"/>
        <v>High School or Below</v>
      </c>
      <c r="Q163" s="6">
        <f t="shared" si="14"/>
        <v>825576.3</v>
      </c>
      <c r="R163" s="4">
        <f t="shared" si="18"/>
        <v>60</v>
      </c>
      <c r="S163" s="4" t="str">
        <f t="shared" si="19"/>
        <v>Personal</v>
      </c>
      <c r="T163" s="4" cm="1">
        <f t="array" ref="T163">_xlfn.SWITCH(J163,"Luxury Car",2,"Two-Door Car",2,"SUV",4,"Luxury SUV",4,"Four-Door Car",4)</f>
        <v>4</v>
      </c>
      <c r="U163" s="4">
        <f t="shared" ca="1" si="20"/>
        <v>30</v>
      </c>
    </row>
    <row r="164" spans="1:21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s="4" t="str">
        <f t="shared" si="15"/>
        <v>F</v>
      </c>
      <c r="O164" s="4" t="str">
        <f t="shared" si="16"/>
        <v>California</v>
      </c>
      <c r="P164" s="4" t="str">
        <f t="shared" si="17"/>
        <v>College</v>
      </c>
      <c r="Q164" s="6">
        <f t="shared" si="14"/>
        <v>871492.2</v>
      </c>
      <c r="R164" s="4">
        <f t="shared" si="18"/>
        <v>566</v>
      </c>
      <c r="S164" s="4" t="str">
        <f t="shared" si="19"/>
        <v>Personal</v>
      </c>
      <c r="T164" s="4" cm="1">
        <f t="array" ref="T164">_xlfn.SWITCH(J164,"Luxury Car",2,"Two-Door Car",2,"SUV",4,"Luxury SUV",4,"Four-Door Car",4)</f>
        <v>4</v>
      </c>
      <c r="U164" s="4">
        <f t="shared" ca="1" si="20"/>
        <v>28</v>
      </c>
    </row>
    <row r="165" spans="1:21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s="4" t="str">
        <f t="shared" si="15"/>
        <v>F</v>
      </c>
      <c r="O165" s="4" t="str">
        <f t="shared" si="16"/>
        <v>Washington</v>
      </c>
      <c r="P165" s="4" t="str">
        <f t="shared" si="17"/>
        <v>Doctor</v>
      </c>
      <c r="Q165" s="6">
        <f t="shared" si="14"/>
        <v>681923.1</v>
      </c>
      <c r="R165" s="4">
        <f t="shared" si="18"/>
        <v>62</v>
      </c>
      <c r="S165" s="4" t="str">
        <f t="shared" si="19"/>
        <v>Personal</v>
      </c>
      <c r="T165" s="4" cm="1">
        <f t="array" ref="T165">_xlfn.SWITCH(J165,"Luxury Car",2,"Two-Door Car",2,"SUV",4,"Luxury SUV",4,"Four-Door Car",4)</f>
        <v>2</v>
      </c>
      <c r="U165" s="4">
        <f t="shared" ca="1" si="20"/>
        <v>30</v>
      </c>
    </row>
    <row r="166" spans="1:21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s="4" t="str">
        <f t="shared" si="15"/>
        <v>M</v>
      </c>
      <c r="O166" s="4" t="str">
        <f t="shared" si="16"/>
        <v>California</v>
      </c>
      <c r="P166" s="4" t="str">
        <f t="shared" si="17"/>
        <v>Bachelor</v>
      </c>
      <c r="Q166" s="6">
        <f t="shared" si="14"/>
        <v>741619.7</v>
      </c>
      <c r="R166" s="4">
        <f t="shared" si="18"/>
        <v>554</v>
      </c>
      <c r="S166" s="4" t="str">
        <f t="shared" si="19"/>
        <v>Personal</v>
      </c>
      <c r="T166" s="4" cm="1">
        <f t="array" ref="T166">_xlfn.SWITCH(J166,"Luxury Car",2,"Two-Door Car",2,"SUV",4,"Luxury SUV",4,"Four-Door Car",4)</f>
        <v>4</v>
      </c>
      <c r="U166" s="4">
        <f t="shared" ca="1" si="20"/>
        <v>28</v>
      </c>
    </row>
    <row r="167" spans="1:21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s="4" t="str">
        <f t="shared" si="15"/>
        <v>M</v>
      </c>
      <c r="O167" s="4" t="str">
        <f t="shared" si="16"/>
        <v>Oregon</v>
      </c>
      <c r="P167" s="4" t="str">
        <f t="shared" si="17"/>
        <v>Master</v>
      </c>
      <c r="Q167" s="6">
        <f t="shared" si="14"/>
        <v>777115</v>
      </c>
      <c r="R167" s="4">
        <f t="shared" si="18"/>
        <v>465</v>
      </c>
      <c r="S167" s="4" t="str">
        <f t="shared" si="19"/>
        <v>Personal</v>
      </c>
      <c r="T167" s="4" cm="1">
        <f t="array" ref="T167">_xlfn.SWITCH(J167,"Luxury Car",2,"Two-Door Car",2,"SUV",4,"Luxury SUV",4,"Four-Door Car",4)</f>
        <v>4</v>
      </c>
      <c r="U167" s="4">
        <f t="shared" ca="1" si="20"/>
        <v>29</v>
      </c>
    </row>
    <row r="168" spans="1:21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s="4" t="str">
        <f t="shared" si="15"/>
        <v>F</v>
      </c>
      <c r="O168" s="4" t="str">
        <f t="shared" si="16"/>
        <v>California</v>
      </c>
      <c r="P168" s="4" t="str">
        <f t="shared" si="17"/>
        <v>Bachelor</v>
      </c>
      <c r="Q168" s="6">
        <f t="shared" si="14"/>
        <v>696834.1</v>
      </c>
      <c r="R168" s="4">
        <f t="shared" si="18"/>
        <v>497</v>
      </c>
      <c r="S168" s="4" t="str">
        <f t="shared" si="19"/>
        <v>Personal</v>
      </c>
      <c r="T168" s="4" cm="1">
        <f t="array" ref="T168">_xlfn.SWITCH(J168,"Luxury Car",2,"Two-Door Car",2,"SUV",4,"Luxury SUV",4,"Four-Door Car",4)</f>
        <v>4</v>
      </c>
      <c r="U168" s="4">
        <f t="shared" ca="1" si="20"/>
        <v>29</v>
      </c>
    </row>
    <row r="169" spans="1:21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s="4" t="str">
        <f t="shared" si="15"/>
        <v>F</v>
      </c>
      <c r="O169" s="4" t="str">
        <f t="shared" si="16"/>
        <v>California</v>
      </c>
      <c r="P169" s="4" t="str">
        <f t="shared" si="17"/>
        <v>High School or Below</v>
      </c>
      <c r="Q169" s="6">
        <f t="shared" si="14"/>
        <v>425028.2</v>
      </c>
      <c r="R169" s="4">
        <f t="shared" si="18"/>
        <v>293</v>
      </c>
      <c r="S169" s="4" t="str">
        <f t="shared" si="19"/>
        <v>Personal</v>
      </c>
      <c r="T169" s="4" cm="1">
        <f t="array" ref="T169">_xlfn.SWITCH(J169,"Luxury Car",2,"Two-Door Car",2,"SUV",4,"Luxury SUV",4,"Four-Door Car",4)</f>
        <v>4</v>
      </c>
      <c r="U169" s="4">
        <f t="shared" ca="1" si="20"/>
        <v>29</v>
      </c>
    </row>
    <row r="170" spans="1:21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s="4" t="str">
        <f t="shared" si="15"/>
        <v>F</v>
      </c>
      <c r="O170" s="4" t="str">
        <f t="shared" si="16"/>
        <v>Oregon</v>
      </c>
      <c r="P170" s="4" t="str">
        <f t="shared" si="17"/>
        <v>High School or Below</v>
      </c>
      <c r="Q170" s="6">
        <f t="shared" si="14"/>
        <v>1977656.6</v>
      </c>
      <c r="R170" s="4">
        <f t="shared" si="18"/>
        <v>257</v>
      </c>
      <c r="S170" s="4" t="str">
        <f t="shared" si="19"/>
        <v>Personal</v>
      </c>
      <c r="T170" s="4" cm="1">
        <f t="array" ref="T170">_xlfn.SWITCH(J170,"Luxury Car",2,"Two-Door Car",2,"SUV",4,"Luxury SUV",4,"Four-Door Car",4)</f>
        <v>4</v>
      </c>
      <c r="U170" s="4">
        <f t="shared" ca="1" si="20"/>
        <v>29</v>
      </c>
    </row>
    <row r="171" spans="1:21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s="4" t="str">
        <f t="shared" si="15"/>
        <v>F</v>
      </c>
      <c r="O171" s="4" t="str">
        <f t="shared" si="16"/>
        <v>California</v>
      </c>
      <c r="P171" s="4" t="str">
        <f t="shared" si="17"/>
        <v>High School or Below</v>
      </c>
      <c r="Q171" s="6">
        <f t="shared" si="14"/>
        <v>2134346</v>
      </c>
      <c r="R171" s="4">
        <f t="shared" si="18"/>
        <v>355</v>
      </c>
      <c r="S171" s="4" t="str">
        <f t="shared" si="19"/>
        <v>Personal</v>
      </c>
      <c r="T171" s="4" cm="1">
        <f t="array" ref="T171">_xlfn.SWITCH(J171,"Luxury Car",2,"Two-Door Car",2,"SUV",4,"Luxury SUV",4,"Four-Door Car",4)</f>
        <v>4</v>
      </c>
      <c r="U171" s="4">
        <f t="shared" ca="1" si="20"/>
        <v>29</v>
      </c>
    </row>
    <row r="172" spans="1:21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s="4" t="str">
        <f t="shared" si="15"/>
        <v>M</v>
      </c>
      <c r="O172" s="4" t="str">
        <f t="shared" si="16"/>
        <v>California</v>
      </c>
      <c r="P172" s="4" t="str">
        <f t="shared" si="17"/>
        <v>College</v>
      </c>
      <c r="Q172" s="6">
        <f t="shared" si="14"/>
        <v>241313.9</v>
      </c>
      <c r="R172" s="4">
        <f t="shared" si="18"/>
        <v>542</v>
      </c>
      <c r="S172" s="4" t="str">
        <f t="shared" si="19"/>
        <v>Personal</v>
      </c>
      <c r="T172" s="4" cm="1">
        <f t="array" ref="T172">_xlfn.SWITCH(J172,"Luxury Car",2,"Two-Door Car",2,"SUV",4,"Luxury SUV",4,"Four-Door Car",4)</f>
        <v>4</v>
      </c>
      <c r="U172" s="4">
        <f t="shared" ca="1" si="20"/>
        <v>28</v>
      </c>
    </row>
    <row r="173" spans="1:21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s="4" t="str">
        <f t="shared" si="15"/>
        <v>F</v>
      </c>
      <c r="O173" s="4" t="str">
        <f t="shared" si="16"/>
        <v>Oregon</v>
      </c>
      <c r="P173" s="4" t="str">
        <f t="shared" si="17"/>
        <v>Doctor</v>
      </c>
      <c r="Q173" s="6">
        <f t="shared" si="14"/>
        <v>1536384.7</v>
      </c>
      <c r="R173" s="4">
        <f t="shared" si="18"/>
        <v>303</v>
      </c>
      <c r="S173" s="4" t="str">
        <f t="shared" si="19"/>
        <v>Personal</v>
      </c>
      <c r="T173" s="4" cm="1">
        <f t="array" ref="T173">_xlfn.SWITCH(J173,"Luxury Car",2,"Two-Door Car",2,"SUV",4,"Luxury SUV",4,"Four-Door Car",4)</f>
        <v>4</v>
      </c>
      <c r="U173" s="4">
        <f t="shared" ca="1" si="20"/>
        <v>29</v>
      </c>
    </row>
    <row r="174" spans="1:21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s="4" t="str">
        <f t="shared" si="15"/>
        <v>F</v>
      </c>
      <c r="O174" s="4" t="str">
        <f t="shared" si="16"/>
        <v>Nevada</v>
      </c>
      <c r="P174" s="4" t="str">
        <f t="shared" si="17"/>
        <v>College</v>
      </c>
      <c r="Q174" s="6">
        <f t="shared" si="14"/>
        <v>845696.1</v>
      </c>
      <c r="R174" s="4">
        <f t="shared" si="18"/>
        <v>25</v>
      </c>
      <c r="S174" s="4" t="str">
        <f t="shared" si="19"/>
        <v>Personal</v>
      </c>
      <c r="T174" s="4" cm="1">
        <f t="array" ref="T174">_xlfn.SWITCH(J174,"Luxury Car",2,"Two-Door Car",2,"SUV",4,"Luxury SUV",4,"Four-Door Car",4)</f>
        <v>4</v>
      </c>
      <c r="U174" s="4">
        <f t="shared" ca="1" si="20"/>
        <v>30</v>
      </c>
    </row>
    <row r="175" spans="1:21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s="4" t="str">
        <f t="shared" si="15"/>
        <v>F</v>
      </c>
      <c r="O175" s="4" t="str">
        <f t="shared" si="16"/>
        <v>Nevada</v>
      </c>
      <c r="P175" s="4" t="str">
        <f t="shared" si="17"/>
        <v>College</v>
      </c>
      <c r="Q175" s="6">
        <f t="shared" si="14"/>
        <v>218964.2</v>
      </c>
      <c r="R175" s="4">
        <f t="shared" si="18"/>
        <v>293</v>
      </c>
      <c r="S175" s="4" t="str">
        <f t="shared" si="19"/>
        <v>Personal</v>
      </c>
      <c r="T175" s="4" cm="1">
        <f t="array" ref="T175">_xlfn.SWITCH(J175,"Luxury Car",2,"Two-Door Car",2,"SUV",4,"Luxury SUV",4,"Four-Door Car",4)</f>
        <v>4</v>
      </c>
      <c r="U175" s="4">
        <f t="shared" ca="1" si="20"/>
        <v>29</v>
      </c>
    </row>
    <row r="176" spans="1:21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s="4" t="str">
        <f t="shared" si="15"/>
        <v>M</v>
      </c>
      <c r="O176" s="4" t="str">
        <f t="shared" si="16"/>
        <v>California</v>
      </c>
      <c r="P176" s="4" t="str">
        <f t="shared" si="17"/>
        <v>High School or Below</v>
      </c>
      <c r="Q176" s="6">
        <f t="shared" si="14"/>
        <v>578018.19999999995</v>
      </c>
      <c r="R176" s="4">
        <f t="shared" si="18"/>
        <v>788</v>
      </c>
      <c r="S176" s="4" t="str">
        <f t="shared" si="19"/>
        <v>Personal</v>
      </c>
      <c r="T176" s="4" cm="1">
        <f t="array" ref="T176">_xlfn.SWITCH(J176,"Luxury Car",2,"Two-Door Car",2,"SUV",4,"Luxury SUV",4,"Four-Door Car",4)</f>
        <v>4</v>
      </c>
      <c r="U176" s="4">
        <f t="shared" ca="1" si="20"/>
        <v>28</v>
      </c>
    </row>
    <row r="177" spans="1:21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s="4" t="str">
        <f t="shared" si="15"/>
        <v>F</v>
      </c>
      <c r="O177" s="4" t="str">
        <f t="shared" si="16"/>
        <v>California</v>
      </c>
      <c r="P177" s="4" t="str">
        <f t="shared" si="17"/>
        <v>Bachelor</v>
      </c>
      <c r="Q177" s="6">
        <f t="shared" si="14"/>
        <v>463998.1</v>
      </c>
      <c r="R177" s="4">
        <f t="shared" si="18"/>
        <v>84</v>
      </c>
      <c r="S177" s="4" t="str">
        <f t="shared" si="19"/>
        <v>Personal</v>
      </c>
      <c r="T177" s="4" t="e" cm="1">
        <f t="array" ref="T177">_xlfn.SWITCH(J177,"Luxury Car",2,"Two-Door Car",2,"SUV",4,"Luxury SUV",4,"Four-Door Car",4)</f>
        <v>#N/A</v>
      </c>
      <c r="U177" s="4">
        <f t="shared" ca="1" si="20"/>
        <v>30</v>
      </c>
    </row>
    <row r="178" spans="1:21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s="4" t="str">
        <f t="shared" si="15"/>
        <v>F</v>
      </c>
      <c r="O178" s="4" t="str">
        <f t="shared" si="16"/>
        <v>Washington</v>
      </c>
      <c r="P178" s="4" t="str">
        <f t="shared" si="17"/>
        <v>Doctor</v>
      </c>
      <c r="Q178" s="6">
        <f t="shared" si="14"/>
        <v>382443.1</v>
      </c>
      <c r="R178" s="4">
        <f t="shared" si="18"/>
        <v>62</v>
      </c>
      <c r="S178" s="4" t="str">
        <f t="shared" si="19"/>
        <v>Personal</v>
      </c>
      <c r="T178" s="4" cm="1">
        <f t="array" ref="T178">_xlfn.SWITCH(J178,"Luxury Car",2,"Two-Door Car",2,"SUV",4,"Luxury SUV",4,"Four-Door Car",4)</f>
        <v>4</v>
      </c>
      <c r="U178" s="4">
        <f t="shared" ca="1" si="20"/>
        <v>30</v>
      </c>
    </row>
    <row r="179" spans="1:21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s="4" t="str">
        <f t="shared" si="15"/>
        <v>F</v>
      </c>
      <c r="O179" s="4" t="str">
        <f t="shared" si="16"/>
        <v>Arizona</v>
      </c>
      <c r="P179" s="4" t="str">
        <f t="shared" si="17"/>
        <v>Bachelor</v>
      </c>
      <c r="Q179" s="6">
        <f t="shared" si="14"/>
        <v>596811.80000000005</v>
      </c>
      <c r="R179" s="4">
        <f t="shared" si="18"/>
        <v>233</v>
      </c>
      <c r="S179" s="4" t="str">
        <f t="shared" si="19"/>
        <v>Personal</v>
      </c>
      <c r="T179" s="4" cm="1">
        <f t="array" ref="T179">_xlfn.SWITCH(J179,"Luxury Car",2,"Two-Door Car",2,"SUV",4,"Luxury SUV",4,"Four-Door Car",4)</f>
        <v>2</v>
      </c>
      <c r="U179" s="4">
        <f t="shared" ca="1" si="20"/>
        <v>29</v>
      </c>
    </row>
    <row r="180" spans="1:21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s="4" t="str">
        <f t="shared" si="15"/>
        <v>F</v>
      </c>
      <c r="O180" s="4" t="str">
        <f t="shared" si="16"/>
        <v>Washington</v>
      </c>
      <c r="P180" s="4" t="str">
        <f t="shared" si="17"/>
        <v>Bachelor</v>
      </c>
      <c r="Q180" s="6">
        <f t="shared" si="14"/>
        <v>859033</v>
      </c>
      <c r="R180" s="4">
        <f t="shared" si="18"/>
        <v>68</v>
      </c>
      <c r="S180" s="4" t="str">
        <f t="shared" si="19"/>
        <v>Personal</v>
      </c>
      <c r="T180" s="4" cm="1">
        <f t="array" ref="T180">_xlfn.SWITCH(J180,"Luxury Car",2,"Two-Door Car",2,"SUV",4,"Luxury SUV",4,"Four-Door Car",4)</f>
        <v>4</v>
      </c>
      <c r="U180" s="4">
        <f t="shared" ca="1" si="20"/>
        <v>30</v>
      </c>
    </row>
    <row r="181" spans="1:21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s="4" t="str">
        <f t="shared" si="15"/>
        <v>F</v>
      </c>
      <c r="O181" s="4" t="str">
        <f t="shared" si="16"/>
        <v>California</v>
      </c>
      <c r="P181" s="4" t="str">
        <f t="shared" si="17"/>
        <v>Bachelor</v>
      </c>
      <c r="Q181" s="6">
        <f t="shared" si="14"/>
        <v>407663.4</v>
      </c>
      <c r="R181" s="4">
        <f t="shared" si="18"/>
        <v>710</v>
      </c>
      <c r="S181" s="4" t="str">
        <f t="shared" si="19"/>
        <v>Personal</v>
      </c>
      <c r="T181" s="4" t="e" cm="1">
        <f t="array" ref="T181">_xlfn.SWITCH(J181,"Luxury Car",2,"Two-Door Car",2,"SUV",4,"Luxury SUV",4,"Four-Door Car",4)</f>
        <v>#N/A</v>
      </c>
      <c r="U181" s="4">
        <f t="shared" ca="1" si="20"/>
        <v>28</v>
      </c>
    </row>
    <row r="182" spans="1:21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s="4" t="str">
        <f t="shared" si="15"/>
        <v>F</v>
      </c>
      <c r="O182" s="4" t="str">
        <f t="shared" si="16"/>
        <v>California</v>
      </c>
      <c r="P182" s="4" t="str">
        <f t="shared" si="17"/>
        <v>Bachelor</v>
      </c>
      <c r="Q182" s="6">
        <f t="shared" si="14"/>
        <v>1225260.1000000001</v>
      </c>
      <c r="R182" s="4">
        <f t="shared" si="18"/>
        <v>552</v>
      </c>
      <c r="S182" s="4" t="str">
        <f t="shared" si="19"/>
        <v>Personal</v>
      </c>
      <c r="T182" s="4" cm="1">
        <f t="array" ref="T182">_xlfn.SWITCH(J182,"Luxury Car",2,"Two-Door Car",2,"SUV",4,"Luxury SUV",4,"Four-Door Car",4)</f>
        <v>4</v>
      </c>
      <c r="U182" s="4">
        <f t="shared" ca="1" si="20"/>
        <v>28</v>
      </c>
    </row>
    <row r="183" spans="1:21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s="4" t="str">
        <f t="shared" si="15"/>
        <v>F</v>
      </c>
      <c r="O183" s="4" t="str">
        <f t="shared" si="16"/>
        <v>Nevada</v>
      </c>
      <c r="P183" s="4" t="str">
        <f t="shared" si="17"/>
        <v>Bachelor</v>
      </c>
      <c r="Q183" s="6">
        <f t="shared" si="14"/>
        <v>1693627.1</v>
      </c>
      <c r="R183" s="4">
        <f t="shared" si="18"/>
        <v>1123</v>
      </c>
      <c r="S183" s="4" t="str">
        <f t="shared" si="19"/>
        <v>Personal</v>
      </c>
      <c r="T183" s="4" cm="1">
        <f t="array" ref="T183">_xlfn.SWITCH(J183,"Luxury Car",2,"Two-Door Car",2,"SUV",4,"Luxury SUV",4,"Four-Door Car",4)</f>
        <v>2</v>
      </c>
      <c r="U183" s="4">
        <f t="shared" ca="1" si="20"/>
        <v>27</v>
      </c>
    </row>
    <row r="184" spans="1:21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s="4" t="str">
        <f t="shared" si="15"/>
        <v>M</v>
      </c>
      <c r="O184" s="4" t="str">
        <f t="shared" si="16"/>
        <v>Oregon</v>
      </c>
      <c r="P184" s="4" t="str">
        <f t="shared" si="17"/>
        <v>High School or Below</v>
      </c>
      <c r="Q184" s="6">
        <f t="shared" si="14"/>
        <v>489243.5</v>
      </c>
      <c r="R184" s="4">
        <f t="shared" si="18"/>
        <v>408</v>
      </c>
      <c r="S184" s="4" t="str">
        <f t="shared" si="19"/>
        <v>Personal</v>
      </c>
      <c r="T184" s="4" cm="1">
        <f t="array" ref="T184">_xlfn.SWITCH(J184,"Luxury Car",2,"Two-Door Car",2,"SUV",4,"Luxury SUV",4,"Four-Door Car",4)</f>
        <v>4</v>
      </c>
      <c r="U184" s="4">
        <f t="shared" ca="1" si="20"/>
        <v>29</v>
      </c>
    </row>
    <row r="185" spans="1:21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s="4" t="str">
        <f t="shared" si="15"/>
        <v>M</v>
      </c>
      <c r="O185" s="4" t="str">
        <f t="shared" si="16"/>
        <v>Nevada</v>
      </c>
      <c r="P185" s="4" t="str">
        <f t="shared" si="17"/>
        <v>Bachelor</v>
      </c>
      <c r="Q185" s="6">
        <f t="shared" si="14"/>
        <v>994230.4</v>
      </c>
      <c r="R185" s="4">
        <f t="shared" si="18"/>
        <v>408</v>
      </c>
      <c r="S185" s="4" t="str">
        <f t="shared" si="19"/>
        <v>Personal</v>
      </c>
      <c r="T185" s="4" cm="1">
        <f t="array" ref="T185">_xlfn.SWITCH(J185,"Luxury Car",2,"Two-Door Car",2,"SUV",4,"Luxury SUV",4,"Four-Door Car",4)</f>
        <v>4</v>
      </c>
      <c r="U185" s="4">
        <f t="shared" ca="1" si="20"/>
        <v>29</v>
      </c>
    </row>
    <row r="186" spans="1:21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s="4" t="str">
        <f t="shared" si="15"/>
        <v>M</v>
      </c>
      <c r="O186" s="4" t="str">
        <f t="shared" si="16"/>
        <v>California</v>
      </c>
      <c r="P186" s="4" t="str">
        <f t="shared" si="17"/>
        <v>Bachelor</v>
      </c>
      <c r="Q186" s="6">
        <f t="shared" si="14"/>
        <v>373583.8</v>
      </c>
      <c r="R186" s="4">
        <f t="shared" si="18"/>
        <v>792</v>
      </c>
      <c r="S186" s="4" t="str">
        <f t="shared" si="19"/>
        <v>Personal</v>
      </c>
      <c r="T186" s="4" cm="1">
        <f t="array" ref="T186">_xlfn.SWITCH(J186,"Luxury Car",2,"Two-Door Car",2,"SUV",4,"Luxury SUV",4,"Four-Door Car",4)</f>
        <v>4</v>
      </c>
      <c r="U186" s="4">
        <f t="shared" ca="1" si="20"/>
        <v>28</v>
      </c>
    </row>
    <row r="187" spans="1:21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s="4" t="str">
        <f t="shared" si="15"/>
        <v>F</v>
      </c>
      <c r="O187" s="4" t="str">
        <f t="shared" si="16"/>
        <v>California</v>
      </c>
      <c r="P187" s="4" t="str">
        <f t="shared" si="17"/>
        <v>High School or Below</v>
      </c>
      <c r="Q187" s="6">
        <f t="shared" si="14"/>
        <v>1311752.2</v>
      </c>
      <c r="R187" s="4">
        <f t="shared" si="18"/>
        <v>533</v>
      </c>
      <c r="S187" s="4" t="str">
        <f t="shared" si="19"/>
        <v>Personal</v>
      </c>
      <c r="T187" s="4" cm="1">
        <f t="array" ref="T187">_xlfn.SWITCH(J187,"Luxury Car",2,"Two-Door Car",2,"SUV",4,"Luxury SUV",4,"Four-Door Car",4)</f>
        <v>4</v>
      </c>
      <c r="U187" s="4">
        <f t="shared" ca="1" si="20"/>
        <v>28</v>
      </c>
    </row>
    <row r="188" spans="1:21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s="4" t="str">
        <f t="shared" si="15"/>
        <v>F</v>
      </c>
      <c r="O188" s="4" t="str">
        <f t="shared" si="16"/>
        <v>California</v>
      </c>
      <c r="P188" s="4" t="str">
        <f t="shared" si="17"/>
        <v>College</v>
      </c>
      <c r="Q188" s="6">
        <f t="shared" si="14"/>
        <v>457452.4</v>
      </c>
      <c r="R188" s="4">
        <f t="shared" si="18"/>
        <v>754</v>
      </c>
      <c r="S188" s="4" t="str">
        <f t="shared" si="19"/>
        <v>Corporate</v>
      </c>
      <c r="T188" s="4" cm="1">
        <f t="array" ref="T188">_xlfn.SWITCH(J188,"Luxury Car",2,"Two-Door Car",2,"SUV",4,"Luxury SUV",4,"Four-Door Car",4)</f>
        <v>4</v>
      </c>
      <c r="U188" s="4">
        <f t="shared" ca="1" si="20"/>
        <v>28</v>
      </c>
    </row>
    <row r="189" spans="1:21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s="4" t="str">
        <f t="shared" si="15"/>
        <v>F</v>
      </c>
      <c r="O189" s="4" t="str">
        <f t="shared" si="16"/>
        <v>Arizona</v>
      </c>
      <c r="P189" s="4" t="str">
        <f t="shared" si="17"/>
        <v>Bachelor</v>
      </c>
      <c r="Q189" s="6">
        <f t="shared" si="14"/>
        <v>547006</v>
      </c>
      <c r="R189" s="4">
        <f t="shared" si="18"/>
        <v>703</v>
      </c>
      <c r="S189" s="4" t="str">
        <f t="shared" si="19"/>
        <v>Personal</v>
      </c>
      <c r="T189" s="4" cm="1">
        <f t="array" ref="T189">_xlfn.SWITCH(J189,"Luxury Car",2,"Two-Door Car",2,"SUV",4,"Luxury SUV",4,"Four-Door Car",4)</f>
        <v>4</v>
      </c>
      <c r="U189" s="4">
        <f t="shared" ca="1" si="20"/>
        <v>28</v>
      </c>
    </row>
    <row r="190" spans="1:21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s="4" t="str">
        <f t="shared" si="15"/>
        <v>F</v>
      </c>
      <c r="O190" s="4" t="str">
        <f t="shared" si="16"/>
        <v>California</v>
      </c>
      <c r="P190" s="4" t="str">
        <f t="shared" si="17"/>
        <v>Bachelor</v>
      </c>
      <c r="Q190" s="6">
        <f t="shared" si="14"/>
        <v>297884</v>
      </c>
      <c r="R190" s="4">
        <f t="shared" si="18"/>
        <v>207</v>
      </c>
      <c r="S190" s="4" t="str">
        <f t="shared" si="19"/>
        <v>Personal</v>
      </c>
      <c r="T190" s="4" cm="1">
        <f t="array" ref="T190">_xlfn.SWITCH(J190,"Luxury Car",2,"Two-Door Car",2,"SUV",4,"Luxury SUV",4,"Four-Door Car",4)</f>
        <v>4</v>
      </c>
      <c r="U190" s="4">
        <f t="shared" ca="1" si="20"/>
        <v>29</v>
      </c>
    </row>
    <row r="191" spans="1:21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s="4" t="str">
        <f t="shared" si="15"/>
        <v>M</v>
      </c>
      <c r="O191" s="4" t="str">
        <f t="shared" si="16"/>
        <v>Oregon</v>
      </c>
      <c r="P191" s="4" t="str">
        <f t="shared" si="17"/>
        <v>College</v>
      </c>
      <c r="Q191" s="6">
        <f t="shared" si="14"/>
        <v>641096.69999999995</v>
      </c>
      <c r="R191" s="4">
        <f t="shared" si="18"/>
        <v>275</v>
      </c>
      <c r="S191" s="4" t="str">
        <f t="shared" si="19"/>
        <v>Personal</v>
      </c>
      <c r="T191" s="4" cm="1">
        <f t="array" ref="T191">_xlfn.SWITCH(J191,"Luxury Car",2,"Two-Door Car",2,"SUV",4,"Luxury SUV",4,"Four-Door Car",4)</f>
        <v>4</v>
      </c>
      <c r="U191" s="4">
        <f t="shared" ca="1" si="20"/>
        <v>29</v>
      </c>
    </row>
    <row r="192" spans="1:21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s="4" t="str">
        <f t="shared" si="15"/>
        <v>M</v>
      </c>
      <c r="O192" s="4" t="str">
        <f t="shared" si="16"/>
        <v>California</v>
      </c>
      <c r="P192" s="4" t="str">
        <f t="shared" si="17"/>
        <v>Master</v>
      </c>
      <c r="Q192" s="6">
        <f t="shared" si="14"/>
        <v>447902.3</v>
      </c>
      <c r="R192" s="4">
        <f t="shared" si="18"/>
        <v>460</v>
      </c>
      <c r="S192" s="4" t="str">
        <f t="shared" si="19"/>
        <v>Special</v>
      </c>
      <c r="T192" s="4" cm="1">
        <f t="array" ref="T192">_xlfn.SWITCH(J192,"Luxury Car",2,"Two-Door Car",2,"SUV",4,"Luxury SUV",4,"Four-Door Car",4)</f>
        <v>4</v>
      </c>
      <c r="U192" s="4">
        <f t="shared" ca="1" si="20"/>
        <v>29</v>
      </c>
    </row>
    <row r="193" spans="1:21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s="4" t="str">
        <f t="shared" si="15"/>
        <v>F</v>
      </c>
      <c r="O193" s="4" t="str">
        <f t="shared" si="16"/>
        <v>California</v>
      </c>
      <c r="P193" s="4" t="str">
        <f t="shared" si="17"/>
        <v>High School or Below</v>
      </c>
      <c r="Q193" s="6">
        <f t="shared" si="14"/>
        <v>238373.1</v>
      </c>
      <c r="R193" s="4">
        <f t="shared" si="18"/>
        <v>497</v>
      </c>
      <c r="S193" s="4" t="str">
        <f t="shared" si="19"/>
        <v>Special</v>
      </c>
      <c r="T193" s="4" cm="1">
        <f t="array" ref="T193">_xlfn.SWITCH(J193,"Luxury Car",2,"Two-Door Car",2,"SUV",4,"Luxury SUV",4,"Four-Door Car",4)</f>
        <v>2</v>
      </c>
      <c r="U193" s="4">
        <f t="shared" ca="1" si="20"/>
        <v>29</v>
      </c>
    </row>
    <row r="194" spans="1:21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s="4" t="str">
        <f t="shared" si="15"/>
        <v>M</v>
      </c>
      <c r="O194" s="4" t="str">
        <f t="shared" si="16"/>
        <v>California</v>
      </c>
      <c r="P194" s="4" t="str">
        <f t="shared" si="17"/>
        <v>Bachelor</v>
      </c>
      <c r="Q194" s="6">
        <f t="shared" ref="Q194:Q257" si="21">IFERROR(VALUE(LEFT(E194,LEN(E194)-1)),"")</f>
        <v>276449.3</v>
      </c>
      <c r="R194" s="4">
        <f t="shared" si="18"/>
        <v>336</v>
      </c>
      <c r="S194" s="4" t="str">
        <f t="shared" si="19"/>
        <v>Personal</v>
      </c>
      <c r="T194" s="4" cm="1">
        <f t="array" ref="T194">_xlfn.SWITCH(J194,"Luxury Car",2,"Two-Door Car",2,"SUV",4,"Luxury SUV",4,"Four-Door Car",4)</f>
        <v>2</v>
      </c>
      <c r="U194" s="4">
        <f t="shared" ca="1" si="20"/>
        <v>29</v>
      </c>
    </row>
    <row r="195" spans="1:21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s="4" t="str">
        <f t="shared" ref="N195:N258" si="22">IF(OR(C195="Femal",C195="female"),"F",
IF(C195="Male","M",C195))</f>
        <v>F</v>
      </c>
      <c r="O195" s="4" t="str">
        <f t="shared" ref="O195:O258" si="23">IF(B195="AZ","Arizona",
IF(B195="Cali","California",
IF(B195="WA","Washington",
B195)))</f>
        <v>Oregon</v>
      </c>
      <c r="P195" s="4" t="str">
        <f t="shared" ref="P195:P258" si="24">IF(D195="Bachelors","Bachelor",
D195)</f>
        <v>Bachelor</v>
      </c>
      <c r="Q195" s="6">
        <f t="shared" si="21"/>
        <v>792010.5</v>
      </c>
      <c r="R195" s="4">
        <f t="shared" ref="R195:R258" si="25">ROUND(VALUE(K195),0)</f>
        <v>322</v>
      </c>
      <c r="S195" s="4" t="str">
        <f t="shared" ref="S195:S258" si="26">SUBSTITUTE(I195," Auto","")</f>
        <v>Personal</v>
      </c>
      <c r="T195" s="4" cm="1">
        <f t="array" ref="T195">_xlfn.SWITCH(J195,"Luxury Car",2,"Two-Door Car",2,"SUV",4,"Luxury SUV",4,"Four-Door Car",4)</f>
        <v>2</v>
      </c>
      <c r="U195" s="4">
        <f t="shared" ref="U195:U258" ca="1" si="27">ROUND((VALUE(TODAY())-VALUE(L195))/365,0)</f>
        <v>29</v>
      </c>
    </row>
    <row r="196" spans="1:21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s="4" t="str">
        <f t="shared" si="22"/>
        <v>F</v>
      </c>
      <c r="O196" s="4" t="str">
        <f t="shared" si="23"/>
        <v>Arizona</v>
      </c>
      <c r="P196" s="4" t="str">
        <f t="shared" si="24"/>
        <v>High School or Below</v>
      </c>
      <c r="Q196" s="6">
        <f t="shared" si="21"/>
        <v>688909</v>
      </c>
      <c r="R196" s="4">
        <f t="shared" si="25"/>
        <v>302</v>
      </c>
      <c r="S196" s="4" t="str">
        <f t="shared" si="26"/>
        <v>Personal</v>
      </c>
      <c r="T196" s="4" cm="1">
        <f t="array" ref="T196">_xlfn.SWITCH(J196,"Luxury Car",2,"Two-Door Car",2,"SUV",4,"Luxury SUV",4,"Four-Door Car",4)</f>
        <v>4</v>
      </c>
      <c r="U196" s="4">
        <f t="shared" ca="1" si="27"/>
        <v>29</v>
      </c>
    </row>
    <row r="197" spans="1:21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s="4" t="str">
        <f t="shared" si="22"/>
        <v>F</v>
      </c>
      <c r="O197" s="4" t="str">
        <f t="shared" si="23"/>
        <v>Washington</v>
      </c>
      <c r="P197" s="4" t="str">
        <f t="shared" si="24"/>
        <v>Bachelor</v>
      </c>
      <c r="Q197" s="6">
        <f t="shared" si="21"/>
        <v>327419.40000000002</v>
      </c>
      <c r="R197" s="4">
        <f t="shared" si="25"/>
        <v>431</v>
      </c>
      <c r="S197" s="4" t="str">
        <f t="shared" si="26"/>
        <v>Personal</v>
      </c>
      <c r="T197" s="4" cm="1">
        <f t="array" ref="T197">_xlfn.SWITCH(J197,"Luxury Car",2,"Two-Door Car",2,"SUV",4,"Luxury SUV",4,"Four-Door Car",4)</f>
        <v>4</v>
      </c>
      <c r="U197" s="4">
        <f t="shared" ca="1" si="27"/>
        <v>29</v>
      </c>
    </row>
    <row r="198" spans="1:21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s="4" t="str">
        <f t="shared" si="22"/>
        <v>M</v>
      </c>
      <c r="O198" s="4" t="str">
        <f t="shared" si="23"/>
        <v>Oregon</v>
      </c>
      <c r="P198" s="4" t="str">
        <f t="shared" si="24"/>
        <v>High School or Below</v>
      </c>
      <c r="Q198" s="6">
        <f t="shared" si="21"/>
        <v>995170.7</v>
      </c>
      <c r="R198" s="4">
        <f t="shared" si="25"/>
        <v>1836</v>
      </c>
      <c r="S198" s="4" t="str">
        <f t="shared" si="26"/>
        <v>Corporate</v>
      </c>
      <c r="T198" s="4" cm="1">
        <f t="array" ref="T198">_xlfn.SWITCH(J198,"Luxury Car",2,"Two-Door Car",2,"SUV",4,"Luxury SUV",4,"Four-Door Car",4)</f>
        <v>4</v>
      </c>
      <c r="U198" s="4">
        <f t="shared" ca="1" si="27"/>
        <v>25</v>
      </c>
    </row>
    <row r="199" spans="1:21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s="4" t="str">
        <f t="shared" si="22"/>
        <v>M</v>
      </c>
      <c r="O199" s="4" t="str">
        <f t="shared" si="23"/>
        <v>Oregon</v>
      </c>
      <c r="P199" s="4" t="str">
        <f t="shared" si="24"/>
        <v>Bachelor</v>
      </c>
      <c r="Q199" s="6">
        <f t="shared" si="21"/>
        <v>252155.5</v>
      </c>
      <c r="R199" s="4">
        <f t="shared" si="25"/>
        <v>68</v>
      </c>
      <c r="S199" s="4" t="str">
        <f t="shared" si="26"/>
        <v>Special</v>
      </c>
      <c r="T199" s="4" cm="1">
        <f t="array" ref="T199">_xlfn.SWITCH(J199,"Luxury Car",2,"Two-Door Car",2,"SUV",4,"Luxury SUV",4,"Four-Door Car",4)</f>
        <v>4</v>
      </c>
      <c r="U199" s="4">
        <f t="shared" ca="1" si="27"/>
        <v>30</v>
      </c>
    </row>
    <row r="200" spans="1:21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s="4" t="str">
        <f t="shared" si="22"/>
        <v>F</v>
      </c>
      <c r="O200" s="4" t="str">
        <f t="shared" si="23"/>
        <v>Washington</v>
      </c>
      <c r="P200" s="4" t="str">
        <f t="shared" si="24"/>
        <v>High School or Below</v>
      </c>
      <c r="Q200" s="6">
        <f t="shared" si="21"/>
        <v>2370611.2999999998</v>
      </c>
      <c r="R200" s="4">
        <f t="shared" si="25"/>
        <v>844</v>
      </c>
      <c r="S200" s="4" t="str">
        <f t="shared" si="26"/>
        <v>Personal</v>
      </c>
      <c r="T200" s="4" cm="1">
        <f t="array" ref="T200">_xlfn.SWITCH(J200,"Luxury Car",2,"Two-Door Car",2,"SUV",4,"Luxury SUV",4,"Four-Door Car",4)</f>
        <v>2</v>
      </c>
      <c r="U200" s="4">
        <f t="shared" ca="1" si="27"/>
        <v>28</v>
      </c>
    </row>
    <row r="201" spans="1:21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s="4" t="str">
        <f t="shared" si="22"/>
        <v>M</v>
      </c>
      <c r="O201" s="4" t="str">
        <f t="shared" si="23"/>
        <v>California</v>
      </c>
      <c r="P201" s="4" t="str">
        <f t="shared" si="24"/>
        <v>College</v>
      </c>
      <c r="Q201" s="6">
        <f t="shared" si="21"/>
        <v>604702.5</v>
      </c>
      <c r="R201" s="4">
        <f t="shared" si="25"/>
        <v>365</v>
      </c>
      <c r="S201" s="4" t="str">
        <f t="shared" si="26"/>
        <v>Personal</v>
      </c>
      <c r="T201" s="4" cm="1">
        <f t="array" ref="T201">_xlfn.SWITCH(J201,"Luxury Car",2,"Two-Door Car",2,"SUV",4,"Luxury SUV",4,"Four-Door Car",4)</f>
        <v>4</v>
      </c>
      <c r="U201" s="4">
        <f t="shared" ca="1" si="27"/>
        <v>29</v>
      </c>
    </row>
    <row r="202" spans="1:21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s="4" t="str">
        <f t="shared" si="22"/>
        <v>F</v>
      </c>
      <c r="O202" s="4" t="str">
        <f t="shared" si="23"/>
        <v>California</v>
      </c>
      <c r="P202" s="4" t="str">
        <f t="shared" si="24"/>
        <v>Master</v>
      </c>
      <c r="Q202" s="6">
        <f t="shared" si="21"/>
        <v>1114030.2</v>
      </c>
      <c r="R202" s="4">
        <f t="shared" si="25"/>
        <v>722</v>
      </c>
      <c r="S202" s="4" t="str">
        <f t="shared" si="26"/>
        <v>Personal</v>
      </c>
      <c r="T202" s="4" cm="1">
        <f t="array" ref="T202">_xlfn.SWITCH(J202,"Luxury Car",2,"Two-Door Car",2,"SUV",4,"Luxury SUV",4,"Four-Door Car",4)</f>
        <v>4</v>
      </c>
      <c r="U202" s="4">
        <f t="shared" ca="1" si="27"/>
        <v>28</v>
      </c>
    </row>
    <row r="203" spans="1:21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s="4" t="str">
        <f t="shared" si="22"/>
        <v>F</v>
      </c>
      <c r="O203" s="4" t="str">
        <f t="shared" si="23"/>
        <v>Nevada</v>
      </c>
      <c r="P203" s="4" t="str">
        <f t="shared" si="24"/>
        <v>Bachelor</v>
      </c>
      <c r="Q203" s="6">
        <f t="shared" si="21"/>
        <v>433406.4</v>
      </c>
      <c r="R203" s="4">
        <f t="shared" si="25"/>
        <v>590</v>
      </c>
      <c r="S203" s="4" t="str">
        <f t="shared" si="26"/>
        <v>Personal</v>
      </c>
      <c r="T203" s="4" cm="1">
        <f t="array" ref="T203">_xlfn.SWITCH(J203,"Luxury Car",2,"Two-Door Car",2,"SUV",4,"Luxury SUV",4,"Four-Door Car",4)</f>
        <v>4</v>
      </c>
      <c r="U203" s="4">
        <f t="shared" ca="1" si="27"/>
        <v>28</v>
      </c>
    </row>
    <row r="204" spans="1:21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s="4" t="str">
        <f t="shared" si="22"/>
        <v>F</v>
      </c>
      <c r="O204" s="4" t="str">
        <f t="shared" si="23"/>
        <v>Arizona</v>
      </c>
      <c r="P204" s="4" t="str">
        <f t="shared" si="24"/>
        <v>High School or Below</v>
      </c>
      <c r="Q204" s="6">
        <f t="shared" si="21"/>
        <v>279974.7</v>
      </c>
      <c r="R204" s="4">
        <f t="shared" si="25"/>
        <v>481</v>
      </c>
      <c r="S204" s="4" t="str">
        <f t="shared" si="26"/>
        <v>Corporate</v>
      </c>
      <c r="T204" s="4" cm="1">
        <f t="array" ref="T204">_xlfn.SWITCH(J204,"Luxury Car",2,"Two-Door Car",2,"SUV",4,"Luxury SUV",4,"Four-Door Car",4)</f>
        <v>4</v>
      </c>
      <c r="U204" s="4">
        <f t="shared" ca="1" si="27"/>
        <v>29</v>
      </c>
    </row>
    <row r="205" spans="1:21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s="4" t="str">
        <f t="shared" si="22"/>
        <v>M</v>
      </c>
      <c r="O205" s="4" t="str">
        <f t="shared" si="23"/>
        <v>California</v>
      </c>
      <c r="P205" s="4" t="str">
        <f t="shared" si="24"/>
        <v>College</v>
      </c>
      <c r="Q205" s="6">
        <f t="shared" si="21"/>
        <v>792313.6</v>
      </c>
      <c r="R205" s="4">
        <f t="shared" si="25"/>
        <v>1124</v>
      </c>
      <c r="S205" s="4" t="str">
        <f t="shared" si="26"/>
        <v>Personal</v>
      </c>
      <c r="T205" s="4" cm="1">
        <f t="array" ref="T205">_xlfn.SWITCH(J205,"Luxury Car",2,"Two-Door Car",2,"SUV",4,"Luxury SUV",4,"Four-Door Car",4)</f>
        <v>4</v>
      </c>
      <c r="U205" s="4">
        <f t="shared" ca="1" si="27"/>
        <v>27</v>
      </c>
    </row>
    <row r="206" spans="1:21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s="4" t="str">
        <f t="shared" si="22"/>
        <v>M</v>
      </c>
      <c r="O206" s="4" t="str">
        <f t="shared" si="23"/>
        <v>California</v>
      </c>
      <c r="P206" s="4" t="str">
        <f t="shared" si="24"/>
        <v>High School or Below</v>
      </c>
      <c r="Q206" s="6">
        <f t="shared" si="21"/>
        <v>368811</v>
      </c>
      <c r="R206" s="4">
        <f t="shared" si="25"/>
        <v>670</v>
      </c>
      <c r="S206" s="4" t="str">
        <f t="shared" si="26"/>
        <v>Personal</v>
      </c>
      <c r="T206" s="4" cm="1">
        <f t="array" ref="T206">_xlfn.SWITCH(J206,"Luxury Car",2,"Two-Door Car",2,"SUV",4,"Luxury SUV",4,"Four-Door Car",4)</f>
        <v>4</v>
      </c>
      <c r="U206" s="4">
        <f t="shared" ca="1" si="27"/>
        <v>28</v>
      </c>
    </row>
    <row r="207" spans="1:21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s="4" t="str">
        <f t="shared" si="22"/>
        <v>M</v>
      </c>
      <c r="O207" s="4" t="str">
        <f t="shared" si="23"/>
        <v>California</v>
      </c>
      <c r="P207" s="4" t="str">
        <f t="shared" si="24"/>
        <v>College</v>
      </c>
      <c r="Q207" s="6">
        <f t="shared" si="21"/>
        <v>1206745</v>
      </c>
      <c r="R207" s="4">
        <f t="shared" si="25"/>
        <v>1284</v>
      </c>
      <c r="S207" s="4" t="str">
        <f t="shared" si="26"/>
        <v>Personal</v>
      </c>
      <c r="T207" s="4" cm="1">
        <f t="array" ref="T207">_xlfn.SWITCH(J207,"Luxury Car",2,"Two-Door Car",2,"SUV",4,"Luxury SUV",4,"Four-Door Car",4)</f>
        <v>4</v>
      </c>
      <c r="U207" s="4">
        <f t="shared" ca="1" si="27"/>
        <v>26</v>
      </c>
    </row>
    <row r="208" spans="1:21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s="4" t="str">
        <f t="shared" si="22"/>
        <v>F</v>
      </c>
      <c r="O208" s="4" t="str">
        <f t="shared" si="23"/>
        <v>California</v>
      </c>
      <c r="P208" s="4" t="str">
        <f t="shared" si="24"/>
        <v>College</v>
      </c>
      <c r="Q208" s="6">
        <f t="shared" si="21"/>
        <v>292497.59999999998</v>
      </c>
      <c r="R208" s="4">
        <f t="shared" si="25"/>
        <v>240</v>
      </c>
      <c r="S208" s="4" t="str">
        <f t="shared" si="26"/>
        <v>Personal</v>
      </c>
      <c r="T208" s="4" cm="1">
        <f t="array" ref="T208">_xlfn.SWITCH(J208,"Luxury Car",2,"Two-Door Car",2,"SUV",4,"Luxury SUV",4,"Four-Door Car",4)</f>
        <v>4</v>
      </c>
      <c r="U208" s="4">
        <f t="shared" ca="1" si="27"/>
        <v>29</v>
      </c>
    </row>
    <row r="209" spans="1:21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s="4" t="str">
        <f t="shared" si="22"/>
        <v>M</v>
      </c>
      <c r="O209" s="4" t="str">
        <f t="shared" si="23"/>
        <v>California</v>
      </c>
      <c r="P209" s="4" t="str">
        <f t="shared" si="24"/>
        <v>College</v>
      </c>
      <c r="Q209" s="6">
        <f t="shared" si="21"/>
        <v>1501409.2</v>
      </c>
      <c r="R209" s="4">
        <f t="shared" si="25"/>
        <v>912</v>
      </c>
      <c r="S209" s="4" t="str">
        <f t="shared" si="26"/>
        <v>Corporate</v>
      </c>
      <c r="T209" s="4" cm="1">
        <f t="array" ref="T209">_xlfn.SWITCH(J209,"Luxury Car",2,"Two-Door Car",2,"SUV",4,"Luxury SUV",4,"Four-Door Car",4)</f>
        <v>4</v>
      </c>
      <c r="U209" s="4">
        <f t="shared" ca="1" si="27"/>
        <v>27</v>
      </c>
    </row>
    <row r="210" spans="1:21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s="4" t="str">
        <f t="shared" si="22"/>
        <v>F</v>
      </c>
      <c r="O210" s="4" t="str">
        <f t="shared" si="23"/>
        <v>Oregon</v>
      </c>
      <c r="P210" s="4" t="str">
        <f t="shared" si="24"/>
        <v>High School or Below</v>
      </c>
      <c r="Q210" s="6">
        <f t="shared" si="21"/>
        <v>927723.3</v>
      </c>
      <c r="R210" s="4">
        <f t="shared" si="25"/>
        <v>557</v>
      </c>
      <c r="S210" s="4" t="str">
        <f t="shared" si="26"/>
        <v>Corporate</v>
      </c>
      <c r="T210" s="4" cm="1">
        <f t="array" ref="T210">_xlfn.SWITCH(J210,"Luxury Car",2,"Two-Door Car",2,"SUV",4,"Luxury SUV",4,"Four-Door Car",4)</f>
        <v>4</v>
      </c>
      <c r="U210" s="4">
        <f t="shared" ca="1" si="27"/>
        <v>28</v>
      </c>
    </row>
    <row r="211" spans="1:21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s="4" t="str">
        <f t="shared" si="22"/>
        <v>F</v>
      </c>
      <c r="O211" s="4" t="str">
        <f t="shared" si="23"/>
        <v>Washington</v>
      </c>
      <c r="P211" s="4" t="str">
        <f t="shared" si="24"/>
        <v>Bachelor</v>
      </c>
      <c r="Q211" s="6">
        <f t="shared" si="21"/>
        <v>627412.30000000005</v>
      </c>
      <c r="R211" s="4">
        <f t="shared" si="25"/>
        <v>115</v>
      </c>
      <c r="S211" s="4" t="str">
        <f t="shared" si="26"/>
        <v>Personal</v>
      </c>
      <c r="T211" s="4" cm="1">
        <f t="array" ref="T211">_xlfn.SWITCH(J211,"Luxury Car",2,"Two-Door Car",2,"SUV",4,"Luxury SUV",4,"Four-Door Car",4)</f>
        <v>4</v>
      </c>
      <c r="U211" s="4">
        <f t="shared" ca="1" si="27"/>
        <v>30</v>
      </c>
    </row>
    <row r="212" spans="1:21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s="4" t="str">
        <f t="shared" si="22"/>
        <v>M</v>
      </c>
      <c r="O212" s="4" t="str">
        <f t="shared" si="23"/>
        <v>California</v>
      </c>
      <c r="P212" s="4" t="str">
        <f t="shared" si="24"/>
        <v>High School or Below</v>
      </c>
      <c r="Q212" s="6">
        <f t="shared" si="21"/>
        <v>388664.7</v>
      </c>
      <c r="R212" s="4">
        <f t="shared" si="25"/>
        <v>470</v>
      </c>
      <c r="S212" s="4" t="str">
        <f t="shared" si="26"/>
        <v>Personal</v>
      </c>
      <c r="T212" s="4" cm="1">
        <f t="array" ref="T212">_xlfn.SWITCH(J212,"Luxury Car",2,"Two-Door Car",2,"SUV",4,"Luxury SUV",4,"Four-Door Car",4)</f>
        <v>2</v>
      </c>
      <c r="U212" s="4">
        <f t="shared" ca="1" si="27"/>
        <v>29</v>
      </c>
    </row>
    <row r="213" spans="1:21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s="4" t="str">
        <f t="shared" si="22"/>
        <v>M</v>
      </c>
      <c r="O213" s="4" t="str">
        <f t="shared" si="23"/>
        <v>California</v>
      </c>
      <c r="P213" s="4" t="str">
        <f t="shared" si="24"/>
        <v>College</v>
      </c>
      <c r="Q213" s="6">
        <f t="shared" si="21"/>
        <v>438627.7</v>
      </c>
      <c r="R213" s="4">
        <f t="shared" si="25"/>
        <v>322</v>
      </c>
      <c r="S213" s="4" t="str">
        <f t="shared" si="26"/>
        <v>Special</v>
      </c>
      <c r="T213" s="4" cm="1">
        <f t="array" ref="T213">_xlfn.SWITCH(J213,"Luxury Car",2,"Two-Door Car",2,"SUV",4,"Luxury SUV",4,"Four-Door Car",4)</f>
        <v>4</v>
      </c>
      <c r="U213" s="4">
        <f t="shared" ca="1" si="27"/>
        <v>29</v>
      </c>
    </row>
    <row r="214" spans="1:21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s="4" t="str">
        <f t="shared" si="22"/>
        <v>M</v>
      </c>
      <c r="O214" s="4" t="str">
        <f t="shared" si="23"/>
        <v>Washington</v>
      </c>
      <c r="P214" s="4" t="str">
        <f t="shared" si="24"/>
        <v>College</v>
      </c>
      <c r="Q214" s="6">
        <f t="shared" si="21"/>
        <v>1136526.7</v>
      </c>
      <c r="R214" s="4">
        <f t="shared" si="25"/>
        <v>383</v>
      </c>
      <c r="S214" s="4" t="str">
        <f t="shared" si="26"/>
        <v>Corporate</v>
      </c>
      <c r="T214" s="4" cm="1">
        <f t="array" ref="T214">_xlfn.SWITCH(J214,"Luxury Car",2,"Two-Door Car",2,"SUV",4,"Luxury SUV",4,"Four-Door Car",4)</f>
        <v>2</v>
      </c>
      <c r="U214" s="4">
        <f t="shared" ca="1" si="27"/>
        <v>29</v>
      </c>
    </row>
    <row r="215" spans="1:21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s="4" t="str">
        <f t="shared" si="22"/>
        <v>F</v>
      </c>
      <c r="O215" s="4" t="str">
        <f t="shared" si="23"/>
        <v>California</v>
      </c>
      <c r="P215" s="4" t="str">
        <f t="shared" si="24"/>
        <v>High School or Below</v>
      </c>
      <c r="Q215" s="6">
        <f t="shared" si="21"/>
        <v>561096.4</v>
      </c>
      <c r="R215" s="4">
        <f t="shared" si="25"/>
        <v>308</v>
      </c>
      <c r="S215" s="4" t="str">
        <f t="shared" si="26"/>
        <v>Special</v>
      </c>
      <c r="T215" s="4" cm="1">
        <f t="array" ref="T215">_xlfn.SWITCH(J215,"Luxury Car",2,"Two-Door Car",2,"SUV",4,"Luxury SUV",4,"Four-Door Car",4)</f>
        <v>4</v>
      </c>
      <c r="U215" s="4">
        <f t="shared" ca="1" si="27"/>
        <v>29</v>
      </c>
    </row>
    <row r="216" spans="1:21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s="4" t="str">
        <f t="shared" si="22"/>
        <v>M</v>
      </c>
      <c r="O216" s="4" t="str">
        <f t="shared" si="23"/>
        <v>Arizona</v>
      </c>
      <c r="P216" s="4" t="str">
        <f t="shared" si="24"/>
        <v>College</v>
      </c>
      <c r="Q216" s="6">
        <f t="shared" si="21"/>
        <v>291289</v>
      </c>
      <c r="R216" s="4">
        <f t="shared" si="25"/>
        <v>355</v>
      </c>
      <c r="S216" s="4" t="str">
        <f t="shared" si="26"/>
        <v>Personal</v>
      </c>
      <c r="T216" s="4" cm="1">
        <f t="array" ref="T216">_xlfn.SWITCH(J216,"Luxury Car",2,"Two-Door Car",2,"SUV",4,"Luxury SUV",4,"Four-Door Car",4)</f>
        <v>4</v>
      </c>
      <c r="U216" s="4">
        <f t="shared" ca="1" si="27"/>
        <v>29</v>
      </c>
    </row>
    <row r="217" spans="1:21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s="4" t="str">
        <f t="shared" si="22"/>
        <v>F</v>
      </c>
      <c r="O217" s="4" t="str">
        <f t="shared" si="23"/>
        <v>Oregon</v>
      </c>
      <c r="P217" s="4" t="str">
        <f t="shared" si="24"/>
        <v>College</v>
      </c>
      <c r="Q217" s="6">
        <f t="shared" si="21"/>
        <v>691572.9</v>
      </c>
      <c r="R217" s="4">
        <f t="shared" si="25"/>
        <v>520</v>
      </c>
      <c r="S217" s="4" t="str">
        <f t="shared" si="26"/>
        <v>Corporate</v>
      </c>
      <c r="T217" s="4" cm="1">
        <f t="array" ref="T217">_xlfn.SWITCH(J217,"Luxury Car",2,"Two-Door Car",2,"SUV",4,"Luxury SUV",4,"Four-Door Car",4)</f>
        <v>4</v>
      </c>
      <c r="U217" s="4">
        <f t="shared" ca="1" si="27"/>
        <v>28</v>
      </c>
    </row>
    <row r="218" spans="1:21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s="4" t="str">
        <f t="shared" si="22"/>
        <v>M</v>
      </c>
      <c r="O218" s="4" t="str">
        <f t="shared" si="23"/>
        <v>Oregon</v>
      </c>
      <c r="P218" s="4" t="str">
        <f t="shared" si="24"/>
        <v>College</v>
      </c>
      <c r="Q218" s="6">
        <f t="shared" si="21"/>
        <v>626266.30000000005</v>
      </c>
      <c r="R218" s="4">
        <f t="shared" si="25"/>
        <v>466</v>
      </c>
      <c r="S218" s="4" t="str">
        <f t="shared" si="26"/>
        <v>Corporate</v>
      </c>
      <c r="T218" s="4" t="e" cm="1">
        <f t="array" ref="T218">_xlfn.SWITCH(J218,"Luxury Car",2,"Two-Door Car",2,"SUV",4,"Luxury SUV",4,"Four-Door Car",4)</f>
        <v>#N/A</v>
      </c>
      <c r="U218" s="4">
        <f t="shared" ca="1" si="27"/>
        <v>29</v>
      </c>
    </row>
    <row r="219" spans="1:21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s="4" t="str">
        <f t="shared" si="22"/>
        <v>F</v>
      </c>
      <c r="O219" s="4" t="str">
        <f t="shared" si="23"/>
        <v>Oregon</v>
      </c>
      <c r="P219" s="4" t="str">
        <f t="shared" si="24"/>
        <v>High School or Below</v>
      </c>
      <c r="Q219" s="6">
        <f t="shared" si="21"/>
        <v>650339</v>
      </c>
      <c r="R219" s="4">
        <f t="shared" si="25"/>
        <v>452</v>
      </c>
      <c r="S219" s="4" t="str">
        <f t="shared" si="26"/>
        <v>Special</v>
      </c>
      <c r="T219" s="4" cm="1">
        <f t="array" ref="T219">_xlfn.SWITCH(J219,"Luxury Car",2,"Two-Door Car",2,"SUV",4,"Luxury SUV",4,"Four-Door Car",4)</f>
        <v>2</v>
      </c>
      <c r="U219" s="4">
        <f t="shared" ca="1" si="27"/>
        <v>29</v>
      </c>
    </row>
    <row r="220" spans="1:21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s="4" t="str">
        <f t="shared" si="22"/>
        <v>F</v>
      </c>
      <c r="O220" s="4" t="str">
        <f t="shared" si="23"/>
        <v>Washington</v>
      </c>
      <c r="P220" s="4" t="str">
        <f t="shared" si="24"/>
        <v>High School or Below</v>
      </c>
      <c r="Q220" s="6">
        <f t="shared" si="21"/>
        <v>800739.9</v>
      </c>
      <c r="R220" s="4">
        <f t="shared" si="25"/>
        <v>538</v>
      </c>
      <c r="S220" s="4" t="str">
        <f t="shared" si="26"/>
        <v>Personal</v>
      </c>
      <c r="T220" s="4" t="e" cm="1">
        <f t="array" ref="T220">_xlfn.SWITCH(J220,"Luxury Car",2,"Two-Door Car",2,"SUV",4,"Luxury SUV",4,"Four-Door Car",4)</f>
        <v>#N/A</v>
      </c>
      <c r="U220" s="4">
        <f t="shared" ca="1" si="27"/>
        <v>28</v>
      </c>
    </row>
    <row r="221" spans="1:21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s="4" t="str">
        <f t="shared" si="22"/>
        <v>M</v>
      </c>
      <c r="O221" s="4" t="str">
        <f t="shared" si="23"/>
        <v>California</v>
      </c>
      <c r="P221" s="4" t="str">
        <f t="shared" si="24"/>
        <v>College</v>
      </c>
      <c r="Q221" s="6">
        <f t="shared" si="21"/>
        <v>292991.59999999998</v>
      </c>
      <c r="R221" s="4">
        <f t="shared" si="25"/>
        <v>346</v>
      </c>
      <c r="S221" s="4" t="str">
        <f t="shared" si="26"/>
        <v>Personal</v>
      </c>
      <c r="T221" s="4" cm="1">
        <f t="array" ref="T221">_xlfn.SWITCH(J221,"Luxury Car",2,"Two-Door Car",2,"SUV",4,"Luxury SUV",4,"Four-Door Car",4)</f>
        <v>4</v>
      </c>
      <c r="U221" s="4">
        <f t="shared" ca="1" si="27"/>
        <v>29</v>
      </c>
    </row>
    <row r="222" spans="1:21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s="4" t="str">
        <f t="shared" si="22"/>
        <v>F</v>
      </c>
      <c r="O222" s="4" t="str">
        <f t="shared" si="23"/>
        <v>Oregon</v>
      </c>
      <c r="P222" s="4" t="str">
        <f t="shared" si="24"/>
        <v>Bachelor</v>
      </c>
      <c r="Q222" s="6">
        <f t="shared" si="21"/>
        <v>596955</v>
      </c>
      <c r="R222" s="4">
        <f t="shared" si="25"/>
        <v>355</v>
      </c>
      <c r="S222" s="4" t="str">
        <f t="shared" si="26"/>
        <v>Personal</v>
      </c>
      <c r="T222" s="4" cm="1">
        <f t="array" ref="T222">_xlfn.SWITCH(J222,"Luxury Car",2,"Two-Door Car",2,"SUV",4,"Luxury SUV",4,"Four-Door Car",4)</f>
        <v>4</v>
      </c>
      <c r="U222" s="4">
        <f t="shared" ca="1" si="27"/>
        <v>29</v>
      </c>
    </row>
    <row r="223" spans="1:21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s="4" t="str">
        <f t="shared" si="22"/>
        <v>M</v>
      </c>
      <c r="O223" s="4" t="str">
        <f t="shared" si="23"/>
        <v>California</v>
      </c>
      <c r="P223" s="4" t="str">
        <f t="shared" si="24"/>
        <v>Bachelor</v>
      </c>
      <c r="Q223" s="6">
        <f t="shared" si="21"/>
        <v>547315.9</v>
      </c>
      <c r="R223" s="4">
        <f t="shared" si="25"/>
        <v>331</v>
      </c>
      <c r="S223" s="4" t="str">
        <f t="shared" si="26"/>
        <v>Personal</v>
      </c>
      <c r="T223" s="4" cm="1">
        <f t="array" ref="T223">_xlfn.SWITCH(J223,"Luxury Car",2,"Two-Door Car",2,"SUV",4,"Luxury SUV",4,"Four-Door Car",4)</f>
        <v>4</v>
      </c>
      <c r="U223" s="4">
        <f t="shared" ca="1" si="27"/>
        <v>29</v>
      </c>
    </row>
    <row r="224" spans="1:21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s="4" t="str">
        <f t="shared" si="22"/>
        <v>M</v>
      </c>
      <c r="O224" s="4" t="str">
        <f t="shared" si="23"/>
        <v>Nevada</v>
      </c>
      <c r="P224" s="4" t="str">
        <f t="shared" si="24"/>
        <v>High School or Below</v>
      </c>
      <c r="Q224" s="6">
        <f t="shared" si="21"/>
        <v>564539.6</v>
      </c>
      <c r="R224" s="4">
        <f t="shared" si="25"/>
        <v>429</v>
      </c>
      <c r="S224" s="4" t="str">
        <f t="shared" si="26"/>
        <v>Personal</v>
      </c>
      <c r="T224" s="4" cm="1">
        <f t="array" ref="T224">_xlfn.SWITCH(J224,"Luxury Car",2,"Two-Door Car",2,"SUV",4,"Luxury SUV",4,"Four-Door Car",4)</f>
        <v>4</v>
      </c>
      <c r="U224" s="4">
        <f t="shared" ca="1" si="27"/>
        <v>29</v>
      </c>
    </row>
    <row r="225" spans="1:21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s="4" t="str">
        <f t="shared" si="22"/>
        <v>M</v>
      </c>
      <c r="O225" s="4" t="str">
        <f t="shared" si="23"/>
        <v>Washington</v>
      </c>
      <c r="P225" s="4" t="str">
        <f t="shared" si="24"/>
        <v>High School or Below</v>
      </c>
      <c r="Q225" s="6">
        <f t="shared" si="21"/>
        <v>636926.19999999995</v>
      </c>
      <c r="R225" s="4">
        <f t="shared" si="25"/>
        <v>398</v>
      </c>
      <c r="S225" s="4" t="str">
        <f t="shared" si="26"/>
        <v>Personal</v>
      </c>
      <c r="T225" s="4" cm="1">
        <f t="array" ref="T225">_xlfn.SWITCH(J225,"Luxury Car",2,"Two-Door Car",2,"SUV",4,"Luxury SUV",4,"Four-Door Car",4)</f>
        <v>2</v>
      </c>
      <c r="U225" s="4">
        <f t="shared" ca="1" si="27"/>
        <v>29</v>
      </c>
    </row>
    <row r="226" spans="1:21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s="4" t="str">
        <f t="shared" si="22"/>
        <v>F</v>
      </c>
      <c r="O226" s="4" t="str">
        <f t="shared" si="23"/>
        <v>Oregon</v>
      </c>
      <c r="P226" s="4" t="str">
        <f t="shared" si="24"/>
        <v>College</v>
      </c>
      <c r="Q226" s="6">
        <f t="shared" si="21"/>
        <v>1183376.7</v>
      </c>
      <c r="R226" s="4">
        <f t="shared" si="25"/>
        <v>494</v>
      </c>
      <c r="S226" s="4" t="str">
        <f t="shared" si="26"/>
        <v>Personal</v>
      </c>
      <c r="T226" s="4" cm="1">
        <f t="array" ref="T226">_xlfn.SWITCH(J226,"Luxury Car",2,"Two-Door Car",2,"SUV",4,"Luxury SUV",4,"Four-Door Car",4)</f>
        <v>4</v>
      </c>
      <c r="U226" s="4">
        <f t="shared" ca="1" si="27"/>
        <v>29</v>
      </c>
    </row>
    <row r="227" spans="1:21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s="4" t="str">
        <f t="shared" si="22"/>
        <v>F</v>
      </c>
      <c r="O227" s="4" t="str">
        <f t="shared" si="23"/>
        <v>Oregon</v>
      </c>
      <c r="P227" s="4" t="str">
        <f t="shared" si="24"/>
        <v>College</v>
      </c>
      <c r="Q227" s="6">
        <f t="shared" si="21"/>
        <v>612110.69999999995</v>
      </c>
      <c r="R227" s="4">
        <f t="shared" si="25"/>
        <v>370</v>
      </c>
      <c r="S227" s="4" t="str">
        <f t="shared" si="26"/>
        <v>Personal</v>
      </c>
      <c r="T227" s="4" cm="1">
        <f t="array" ref="T227">_xlfn.SWITCH(J227,"Luxury Car",2,"Two-Door Car",2,"SUV",4,"Luxury SUV",4,"Four-Door Car",4)</f>
        <v>4</v>
      </c>
      <c r="U227" s="4">
        <f t="shared" ca="1" si="27"/>
        <v>29</v>
      </c>
    </row>
    <row r="228" spans="1:21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s="4" t="str">
        <f t="shared" si="22"/>
        <v>M</v>
      </c>
      <c r="O228" s="4" t="str">
        <f t="shared" si="23"/>
        <v>Nevada</v>
      </c>
      <c r="P228" s="4" t="str">
        <f t="shared" si="24"/>
        <v>College</v>
      </c>
      <c r="Q228" s="6">
        <f t="shared" si="21"/>
        <v>515936.9</v>
      </c>
      <c r="R228" s="4">
        <f t="shared" si="25"/>
        <v>832</v>
      </c>
      <c r="S228" s="4" t="str">
        <f t="shared" si="26"/>
        <v>Personal</v>
      </c>
      <c r="T228" s="4" cm="1">
        <f t="array" ref="T228">_xlfn.SWITCH(J228,"Luxury Car",2,"Two-Door Car",2,"SUV",4,"Luxury SUV",4,"Four-Door Car",4)</f>
        <v>2</v>
      </c>
      <c r="U228" s="4">
        <f t="shared" ca="1" si="27"/>
        <v>28</v>
      </c>
    </row>
    <row r="229" spans="1:21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s="4" t="str">
        <f t="shared" si="22"/>
        <v>F</v>
      </c>
      <c r="O229" s="4" t="str">
        <f t="shared" si="23"/>
        <v>Nevada</v>
      </c>
      <c r="P229" s="4" t="str">
        <f t="shared" si="24"/>
        <v>High School or Below</v>
      </c>
      <c r="Q229" s="6">
        <f t="shared" si="21"/>
        <v>251459</v>
      </c>
      <c r="R229" s="4">
        <f t="shared" si="25"/>
        <v>156</v>
      </c>
      <c r="S229" s="4" t="str">
        <f t="shared" si="26"/>
        <v>Corporate</v>
      </c>
      <c r="T229" s="4" cm="1">
        <f t="array" ref="T229">_xlfn.SWITCH(J229,"Luxury Car",2,"Two-Door Car",2,"SUV",4,"Luxury SUV",4,"Four-Door Car",4)</f>
        <v>4</v>
      </c>
      <c r="U229" s="4">
        <f t="shared" ca="1" si="27"/>
        <v>29</v>
      </c>
    </row>
    <row r="230" spans="1:21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s="4" t="str">
        <f t="shared" si="22"/>
        <v>M</v>
      </c>
      <c r="O230" s="4" t="str">
        <f t="shared" si="23"/>
        <v>Arizona</v>
      </c>
      <c r="P230" s="4" t="str">
        <f t="shared" si="24"/>
        <v>High School or Below</v>
      </c>
      <c r="Q230" s="6">
        <f t="shared" si="21"/>
        <v>866861.1</v>
      </c>
      <c r="R230" s="4">
        <f t="shared" si="25"/>
        <v>373</v>
      </c>
      <c r="S230" s="4" t="str">
        <f t="shared" si="26"/>
        <v>Corporate</v>
      </c>
      <c r="T230" s="4" cm="1">
        <f t="array" ref="T230">_xlfn.SWITCH(J230,"Luxury Car",2,"Two-Door Car",2,"SUV",4,"Luxury SUV",4,"Four-Door Car",4)</f>
        <v>4</v>
      </c>
      <c r="U230" s="4">
        <f t="shared" ca="1" si="27"/>
        <v>29</v>
      </c>
    </row>
    <row r="231" spans="1:21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s="4" t="str">
        <f t="shared" si="22"/>
        <v>M</v>
      </c>
      <c r="O231" s="4" t="str">
        <f t="shared" si="23"/>
        <v>California</v>
      </c>
      <c r="P231" s="4" t="str">
        <f t="shared" si="24"/>
        <v>Bachelor</v>
      </c>
      <c r="Q231" s="6">
        <f t="shared" si="21"/>
        <v>496096.5</v>
      </c>
      <c r="R231" s="4">
        <f t="shared" si="25"/>
        <v>396</v>
      </c>
      <c r="S231" s="4" t="str">
        <f t="shared" si="26"/>
        <v>Corporate</v>
      </c>
      <c r="T231" s="4" cm="1">
        <f t="array" ref="T231">_xlfn.SWITCH(J231,"Luxury Car",2,"Two-Door Car",2,"SUV",4,"Luxury SUV",4,"Four-Door Car",4)</f>
        <v>4</v>
      </c>
      <c r="U231" s="4">
        <f t="shared" ca="1" si="27"/>
        <v>29</v>
      </c>
    </row>
    <row r="232" spans="1:21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s="4" t="str">
        <f t="shared" si="22"/>
        <v>F</v>
      </c>
      <c r="O232" s="4" t="str">
        <f t="shared" si="23"/>
        <v>Arizona</v>
      </c>
      <c r="P232" s="4" t="str">
        <f t="shared" si="24"/>
        <v>Bachelor</v>
      </c>
      <c r="Q232" s="6">
        <f t="shared" si="21"/>
        <v>550413</v>
      </c>
      <c r="R232" s="4">
        <f t="shared" si="25"/>
        <v>350</v>
      </c>
      <c r="S232" s="4" t="str">
        <f t="shared" si="26"/>
        <v>Corporate</v>
      </c>
      <c r="T232" s="4" cm="1">
        <f t="array" ref="T232">_xlfn.SWITCH(J232,"Luxury Car",2,"Two-Door Car",2,"SUV",4,"Luxury SUV",4,"Four-Door Car",4)</f>
        <v>4</v>
      </c>
      <c r="U232" s="4">
        <f t="shared" ca="1" si="27"/>
        <v>29</v>
      </c>
    </row>
    <row r="233" spans="1:21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s="4" t="str">
        <f t="shared" si="22"/>
        <v>M</v>
      </c>
      <c r="O233" s="4" t="str">
        <f t="shared" si="23"/>
        <v>Arizona</v>
      </c>
      <c r="P233" s="4" t="str">
        <f t="shared" si="24"/>
        <v>College</v>
      </c>
      <c r="Q233" s="6">
        <f t="shared" si="21"/>
        <v>750745.5</v>
      </c>
      <c r="R233" s="4">
        <f t="shared" si="25"/>
        <v>231</v>
      </c>
      <c r="S233" s="4" t="str">
        <f t="shared" si="26"/>
        <v>Personal</v>
      </c>
      <c r="T233" s="4" cm="1">
        <f t="array" ref="T233">_xlfn.SWITCH(J233,"Luxury Car",2,"Two-Door Car",2,"SUV",4,"Luxury SUV",4,"Four-Door Car",4)</f>
        <v>2</v>
      </c>
      <c r="U233" s="4">
        <f t="shared" ca="1" si="27"/>
        <v>29</v>
      </c>
    </row>
    <row r="234" spans="1:21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s="4" t="str">
        <f t="shared" si="22"/>
        <v>M</v>
      </c>
      <c r="O234" s="4" t="str">
        <f t="shared" si="23"/>
        <v>Arizona</v>
      </c>
      <c r="P234" s="4" t="str">
        <f t="shared" si="24"/>
        <v>High School or Below</v>
      </c>
      <c r="Q234" s="6">
        <f t="shared" si="21"/>
        <v>3226985.1</v>
      </c>
      <c r="R234" s="4">
        <f t="shared" si="25"/>
        <v>290</v>
      </c>
      <c r="S234" s="4" t="str">
        <f t="shared" si="26"/>
        <v>Personal</v>
      </c>
      <c r="T234" s="4" cm="1">
        <f t="array" ref="T234">_xlfn.SWITCH(J234,"Luxury Car",2,"Two-Door Car",2,"SUV",4,"Luxury SUV",4,"Four-Door Car",4)</f>
        <v>4</v>
      </c>
      <c r="U234" s="4">
        <f t="shared" ca="1" si="27"/>
        <v>29</v>
      </c>
    </row>
    <row r="235" spans="1:21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s="4" t="str">
        <f t="shared" si="22"/>
        <v>F</v>
      </c>
      <c r="O235" s="4" t="str">
        <f t="shared" si="23"/>
        <v>Oregon</v>
      </c>
      <c r="P235" s="4" t="str">
        <f t="shared" si="24"/>
        <v>Bachelor</v>
      </c>
      <c r="Q235" s="6">
        <f t="shared" si="21"/>
        <v>565703.1</v>
      </c>
      <c r="R235" s="4">
        <f t="shared" si="25"/>
        <v>730</v>
      </c>
      <c r="S235" s="4" t="str">
        <f t="shared" si="26"/>
        <v>Personal</v>
      </c>
      <c r="T235" s="4" cm="1">
        <f t="array" ref="T235">_xlfn.SWITCH(J235,"Luxury Car",2,"Two-Door Car",2,"SUV",4,"Luxury SUV",4,"Four-Door Car",4)</f>
        <v>4</v>
      </c>
      <c r="U235" s="4">
        <f t="shared" ca="1" si="27"/>
        <v>28</v>
      </c>
    </row>
    <row r="236" spans="1:21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s="4" t="str">
        <f t="shared" si="22"/>
        <v>M</v>
      </c>
      <c r="O236" s="4" t="str">
        <f t="shared" si="23"/>
        <v>Arizona</v>
      </c>
      <c r="P236" s="4" t="str">
        <f t="shared" si="24"/>
        <v>High School or Below</v>
      </c>
      <c r="Q236" s="6">
        <f t="shared" si="21"/>
        <v>506175.7</v>
      </c>
      <c r="R236" s="4">
        <f t="shared" si="25"/>
        <v>326</v>
      </c>
      <c r="S236" s="4" t="str">
        <f t="shared" si="26"/>
        <v>Personal</v>
      </c>
      <c r="T236" s="4" cm="1">
        <f t="array" ref="T236">_xlfn.SWITCH(J236,"Luxury Car",2,"Two-Door Car",2,"SUV",4,"Luxury SUV",4,"Four-Door Car",4)</f>
        <v>2</v>
      </c>
      <c r="U236" s="4">
        <f t="shared" ca="1" si="27"/>
        <v>29</v>
      </c>
    </row>
    <row r="237" spans="1:21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s="4" t="str">
        <f t="shared" si="22"/>
        <v>M</v>
      </c>
      <c r="O237" s="4" t="str">
        <f t="shared" si="23"/>
        <v>California</v>
      </c>
      <c r="P237" s="4" t="str">
        <f t="shared" si="24"/>
        <v>Bachelor</v>
      </c>
      <c r="Q237" s="6">
        <f t="shared" si="21"/>
        <v>591278.30000000005</v>
      </c>
      <c r="R237" s="4">
        <f t="shared" si="25"/>
        <v>350</v>
      </c>
      <c r="S237" s="4" t="str">
        <f t="shared" si="26"/>
        <v>Personal</v>
      </c>
      <c r="T237" s="4" cm="1">
        <f t="array" ref="T237">_xlfn.SWITCH(J237,"Luxury Car",2,"Two-Door Car",2,"SUV",4,"Luxury SUV",4,"Four-Door Car",4)</f>
        <v>2</v>
      </c>
      <c r="U237" s="4">
        <f t="shared" ca="1" si="27"/>
        <v>29</v>
      </c>
    </row>
    <row r="238" spans="1:21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s="4" t="str">
        <f t="shared" si="22"/>
        <v>F</v>
      </c>
      <c r="O238" s="4" t="str">
        <f t="shared" si="23"/>
        <v>California</v>
      </c>
      <c r="P238" s="4" t="str">
        <f t="shared" si="24"/>
        <v>Bachelor</v>
      </c>
      <c r="Q238" s="6">
        <f t="shared" si="21"/>
        <v>1518227.9</v>
      </c>
      <c r="R238" s="4">
        <f t="shared" si="25"/>
        <v>106</v>
      </c>
      <c r="S238" s="4" t="str">
        <f t="shared" si="26"/>
        <v>Personal</v>
      </c>
      <c r="T238" s="4" cm="1">
        <f t="array" ref="T238">_xlfn.SWITCH(J238,"Luxury Car",2,"Two-Door Car",2,"SUV",4,"Luxury SUV",4,"Four-Door Car",4)</f>
        <v>4</v>
      </c>
      <c r="U238" s="4">
        <f t="shared" ca="1" si="27"/>
        <v>30</v>
      </c>
    </row>
    <row r="239" spans="1:21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s="4" t="str">
        <f t="shared" si="22"/>
        <v>M</v>
      </c>
      <c r="O239" s="4" t="str">
        <f t="shared" si="23"/>
        <v>Washington</v>
      </c>
      <c r="P239" s="4" t="str">
        <f t="shared" si="24"/>
        <v>College</v>
      </c>
      <c r="Q239" s="6">
        <f t="shared" si="21"/>
        <v>1074703</v>
      </c>
      <c r="R239" s="4">
        <f t="shared" si="25"/>
        <v>639</v>
      </c>
      <c r="S239" s="4" t="str">
        <f t="shared" si="26"/>
        <v>Corporate</v>
      </c>
      <c r="T239" s="4" cm="1">
        <f t="array" ref="T239">_xlfn.SWITCH(J239,"Luxury Car",2,"Two-Door Car",2,"SUV",4,"Luxury SUV",4,"Four-Door Car",4)</f>
        <v>4</v>
      </c>
      <c r="U239" s="4">
        <f t="shared" ca="1" si="27"/>
        <v>28</v>
      </c>
    </row>
    <row r="240" spans="1:21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s="4" t="str">
        <f t="shared" si="22"/>
        <v>M</v>
      </c>
      <c r="O240" s="4" t="str">
        <f t="shared" si="23"/>
        <v>Washington</v>
      </c>
      <c r="P240" s="4" t="str">
        <f t="shared" si="24"/>
        <v>College</v>
      </c>
      <c r="Q240" s="6">
        <f t="shared" si="21"/>
        <v>205062.3</v>
      </c>
      <c r="R240" s="4">
        <f t="shared" si="25"/>
        <v>293</v>
      </c>
      <c r="S240" s="4" t="str">
        <f t="shared" si="26"/>
        <v>Personal</v>
      </c>
      <c r="T240" s="4" cm="1">
        <f t="array" ref="T240">_xlfn.SWITCH(J240,"Luxury Car",2,"Two-Door Car",2,"SUV",4,"Luxury SUV",4,"Four-Door Car",4)</f>
        <v>4</v>
      </c>
      <c r="U240" s="4">
        <f t="shared" ca="1" si="27"/>
        <v>29</v>
      </c>
    </row>
    <row r="241" spans="1:21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s="4" t="str">
        <f t="shared" si="22"/>
        <v>F</v>
      </c>
      <c r="O241" s="4" t="str">
        <f t="shared" si="23"/>
        <v>Washington</v>
      </c>
      <c r="P241" s="4" t="str">
        <f t="shared" si="24"/>
        <v>Bachelor</v>
      </c>
      <c r="Q241" s="6">
        <f t="shared" si="21"/>
        <v>246544.4</v>
      </c>
      <c r="R241" s="4">
        <f t="shared" si="25"/>
        <v>383</v>
      </c>
      <c r="S241" s="4" t="str">
        <f t="shared" si="26"/>
        <v>Personal</v>
      </c>
      <c r="T241" s="4" cm="1">
        <f t="array" ref="T241">_xlfn.SWITCH(J241,"Luxury Car",2,"Two-Door Car",2,"SUV",4,"Luxury SUV",4,"Four-Door Car",4)</f>
        <v>4</v>
      </c>
      <c r="U241" s="4">
        <f t="shared" ca="1" si="27"/>
        <v>29</v>
      </c>
    </row>
    <row r="242" spans="1:21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s="4" t="str">
        <f t="shared" si="22"/>
        <v>F</v>
      </c>
      <c r="O242" s="4" t="str">
        <f t="shared" si="23"/>
        <v>Nevada</v>
      </c>
      <c r="P242" s="4" t="str">
        <f t="shared" si="24"/>
        <v>High School or Below</v>
      </c>
      <c r="Q242" s="6">
        <f t="shared" si="21"/>
        <v>534312.1</v>
      </c>
      <c r="R242" s="4">
        <f t="shared" si="25"/>
        <v>317</v>
      </c>
      <c r="S242" s="4" t="str">
        <f t="shared" si="26"/>
        <v>Corporate</v>
      </c>
      <c r="T242" s="4" cm="1">
        <f t="array" ref="T242">_xlfn.SWITCH(J242,"Luxury Car",2,"Two-Door Car",2,"SUV",4,"Luxury SUV",4,"Four-Door Car",4)</f>
        <v>2</v>
      </c>
      <c r="U242" s="4">
        <f t="shared" ca="1" si="27"/>
        <v>29</v>
      </c>
    </row>
    <row r="243" spans="1:21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s="4" t="str">
        <f t="shared" si="22"/>
        <v>F</v>
      </c>
      <c r="O243" s="4" t="str">
        <f t="shared" si="23"/>
        <v>Arizona</v>
      </c>
      <c r="P243" s="4" t="str">
        <f t="shared" si="24"/>
        <v>College</v>
      </c>
      <c r="Q243" s="6">
        <f t="shared" si="21"/>
        <v>811982.9</v>
      </c>
      <c r="R243" s="4">
        <f t="shared" si="25"/>
        <v>99</v>
      </c>
      <c r="S243" s="4" t="str">
        <f t="shared" si="26"/>
        <v>Personal</v>
      </c>
      <c r="T243" s="4" cm="1">
        <f t="array" ref="T243">_xlfn.SWITCH(J243,"Luxury Car",2,"Two-Door Car",2,"SUV",4,"Luxury SUV",4,"Four-Door Car",4)</f>
        <v>4</v>
      </c>
      <c r="U243" s="4">
        <f t="shared" ca="1" si="27"/>
        <v>30</v>
      </c>
    </row>
    <row r="244" spans="1:21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s="4" t="str">
        <f t="shared" si="22"/>
        <v>F</v>
      </c>
      <c r="O244" s="4" t="str">
        <f t="shared" si="23"/>
        <v>Oregon</v>
      </c>
      <c r="P244" s="4" t="str">
        <f t="shared" si="24"/>
        <v>College</v>
      </c>
      <c r="Q244" s="6">
        <f t="shared" si="21"/>
        <v>460526.5</v>
      </c>
      <c r="R244" s="4">
        <f t="shared" si="25"/>
        <v>307</v>
      </c>
      <c r="S244" s="4" t="str">
        <f t="shared" si="26"/>
        <v>Corporate</v>
      </c>
      <c r="T244" s="4" cm="1">
        <f t="array" ref="T244">_xlfn.SWITCH(J244,"Luxury Car",2,"Two-Door Car",2,"SUV",4,"Luxury SUV",4,"Four-Door Car",4)</f>
        <v>4</v>
      </c>
      <c r="U244" s="4">
        <f t="shared" ca="1" si="27"/>
        <v>29</v>
      </c>
    </row>
    <row r="245" spans="1:21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s="4" t="str">
        <f t="shared" si="22"/>
        <v>M</v>
      </c>
      <c r="O245" s="4" t="str">
        <f t="shared" si="23"/>
        <v>California</v>
      </c>
      <c r="P245" s="4" t="str">
        <f t="shared" si="24"/>
        <v>College</v>
      </c>
      <c r="Q245" s="6">
        <f t="shared" si="21"/>
        <v>640878.5</v>
      </c>
      <c r="R245" s="4">
        <f t="shared" si="25"/>
        <v>567</v>
      </c>
      <c r="S245" s="4" t="str">
        <f t="shared" si="26"/>
        <v>Personal</v>
      </c>
      <c r="T245" s="4" cm="1">
        <f t="array" ref="T245">_xlfn.SWITCH(J245,"Luxury Car",2,"Two-Door Car",2,"SUV",4,"Luxury SUV",4,"Four-Door Car",4)</f>
        <v>2</v>
      </c>
      <c r="U245" s="4">
        <f t="shared" ca="1" si="27"/>
        <v>28</v>
      </c>
    </row>
    <row r="246" spans="1:21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s="4" t="str">
        <f t="shared" si="22"/>
        <v>F</v>
      </c>
      <c r="O246" s="4" t="str">
        <f t="shared" si="23"/>
        <v>California</v>
      </c>
      <c r="P246" s="4" t="str">
        <f t="shared" si="24"/>
        <v>College</v>
      </c>
      <c r="Q246" s="6">
        <f t="shared" si="21"/>
        <v>237653.3</v>
      </c>
      <c r="R246" s="4">
        <f t="shared" si="25"/>
        <v>437</v>
      </c>
      <c r="S246" s="4" t="str">
        <f t="shared" si="26"/>
        <v>Personal</v>
      </c>
      <c r="T246" s="4" cm="1">
        <f t="array" ref="T246">_xlfn.SWITCH(J246,"Luxury Car",2,"Two-Door Car",2,"SUV",4,"Luxury SUV",4,"Four-Door Car",4)</f>
        <v>2</v>
      </c>
      <c r="U246" s="4">
        <f t="shared" ca="1" si="27"/>
        <v>29</v>
      </c>
    </row>
    <row r="247" spans="1:21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s="4" t="str">
        <f t="shared" si="22"/>
        <v>M</v>
      </c>
      <c r="O247" s="4" t="str">
        <f t="shared" si="23"/>
        <v>California</v>
      </c>
      <c r="P247" s="4" t="str">
        <f t="shared" si="24"/>
        <v>Bachelor</v>
      </c>
      <c r="Q247" s="6">
        <f t="shared" si="21"/>
        <v>32110</v>
      </c>
      <c r="R247" s="4">
        <f t="shared" si="25"/>
        <v>413</v>
      </c>
      <c r="S247" s="4" t="str">
        <f t="shared" si="26"/>
        <v>Corporate</v>
      </c>
      <c r="T247" s="4" cm="1">
        <f t="array" ref="T247">_xlfn.SWITCH(J247,"Luxury Car",2,"Two-Door Car",2,"SUV",4,"Luxury SUV",4,"Four-Door Car",4)</f>
        <v>2</v>
      </c>
      <c r="U247" s="4">
        <f t="shared" ca="1" si="27"/>
        <v>29</v>
      </c>
    </row>
    <row r="248" spans="1:21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s="4" t="str">
        <f t="shared" si="22"/>
        <v>F</v>
      </c>
      <c r="O248" s="4" t="str">
        <f t="shared" si="23"/>
        <v>Arizona</v>
      </c>
      <c r="P248" s="4" t="str">
        <f t="shared" si="24"/>
        <v>Bachelor</v>
      </c>
      <c r="Q248" s="6">
        <f t="shared" si="21"/>
        <v>509452.2</v>
      </c>
      <c r="R248" s="4">
        <f t="shared" si="25"/>
        <v>307</v>
      </c>
      <c r="S248" s="4" t="str">
        <f t="shared" si="26"/>
        <v>Personal</v>
      </c>
      <c r="T248" s="4" cm="1">
        <f t="array" ref="T248">_xlfn.SWITCH(J248,"Luxury Car",2,"Two-Door Car",2,"SUV",4,"Luxury SUV",4,"Four-Door Car",4)</f>
        <v>4</v>
      </c>
      <c r="U248" s="4">
        <f t="shared" ca="1" si="27"/>
        <v>29</v>
      </c>
    </row>
    <row r="249" spans="1:21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s="4" t="str">
        <f t="shared" si="22"/>
        <v>F</v>
      </c>
      <c r="O249" s="4" t="str">
        <f t="shared" si="23"/>
        <v>Arizona</v>
      </c>
      <c r="P249" s="4" t="str">
        <f t="shared" si="24"/>
        <v>High School or Below</v>
      </c>
      <c r="Q249" s="6">
        <f t="shared" si="21"/>
        <v>2575527.7999999998</v>
      </c>
      <c r="R249" s="4">
        <f t="shared" si="25"/>
        <v>389</v>
      </c>
      <c r="S249" s="4" t="str">
        <f t="shared" si="26"/>
        <v>Personal</v>
      </c>
      <c r="T249" s="4" cm="1">
        <f t="array" ref="T249">_xlfn.SWITCH(J249,"Luxury Car",2,"Two-Door Car",2,"SUV",4,"Luxury SUV",4,"Four-Door Car",4)</f>
        <v>4</v>
      </c>
      <c r="U249" s="4">
        <f t="shared" ca="1" si="27"/>
        <v>29</v>
      </c>
    </row>
    <row r="250" spans="1:21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s="4" t="str">
        <f t="shared" si="22"/>
        <v>M</v>
      </c>
      <c r="O250" s="4" t="str">
        <f t="shared" si="23"/>
        <v>Oregon</v>
      </c>
      <c r="P250" s="4" t="str">
        <f t="shared" si="24"/>
        <v>Bachelor</v>
      </c>
      <c r="Q250" s="6">
        <f t="shared" si="21"/>
        <v>867222.9</v>
      </c>
      <c r="R250" s="4">
        <f t="shared" si="25"/>
        <v>2345</v>
      </c>
      <c r="S250" s="4" t="str">
        <f t="shared" si="26"/>
        <v>Corporate</v>
      </c>
      <c r="T250" s="4" cm="1">
        <f t="array" ref="T250">_xlfn.SWITCH(J250,"Luxury Car",2,"Two-Door Car",2,"SUV",4,"Luxury SUV",4,"Four-Door Car",4)</f>
        <v>4</v>
      </c>
      <c r="U250" s="4">
        <f t="shared" ca="1" si="27"/>
        <v>23</v>
      </c>
    </row>
    <row r="251" spans="1:21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s="4" t="str">
        <f t="shared" si="22"/>
        <v>M</v>
      </c>
      <c r="O251" s="4" t="str">
        <f t="shared" si="23"/>
        <v>California</v>
      </c>
      <c r="P251" s="4" t="str">
        <f t="shared" si="24"/>
        <v>Master</v>
      </c>
      <c r="Q251" s="6">
        <f t="shared" si="21"/>
        <v>804473</v>
      </c>
      <c r="R251" s="4">
        <f t="shared" si="25"/>
        <v>322</v>
      </c>
      <c r="S251" s="4" t="str">
        <f t="shared" si="26"/>
        <v>Personal</v>
      </c>
      <c r="T251" s="4" cm="1">
        <f t="array" ref="T251">_xlfn.SWITCH(J251,"Luxury Car",2,"Two-Door Car",2,"SUV",4,"Luxury SUV",4,"Four-Door Car",4)</f>
        <v>4</v>
      </c>
      <c r="U251" s="4">
        <f t="shared" ca="1" si="27"/>
        <v>29</v>
      </c>
    </row>
    <row r="252" spans="1:21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s="4" t="str">
        <f t="shared" si="22"/>
        <v>F</v>
      </c>
      <c r="O252" s="4" t="str">
        <f t="shared" si="23"/>
        <v>Arizona</v>
      </c>
      <c r="P252" s="4" t="str">
        <f t="shared" si="24"/>
        <v>High School or Below</v>
      </c>
      <c r="Q252" s="6">
        <f t="shared" si="21"/>
        <v>400151.9</v>
      </c>
      <c r="R252" s="4">
        <f t="shared" si="25"/>
        <v>773</v>
      </c>
      <c r="S252" s="4" t="str">
        <f t="shared" si="26"/>
        <v>Personal</v>
      </c>
      <c r="T252" s="4" cm="1">
        <f t="array" ref="T252">_xlfn.SWITCH(J252,"Luxury Car",2,"Two-Door Car",2,"SUV",4,"Luxury SUV",4,"Four-Door Car",4)</f>
        <v>2</v>
      </c>
      <c r="U252" s="4">
        <f t="shared" ca="1" si="27"/>
        <v>28</v>
      </c>
    </row>
    <row r="253" spans="1:21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s="4" t="str">
        <f t="shared" si="22"/>
        <v>F</v>
      </c>
      <c r="O253" s="4" t="str">
        <f t="shared" si="23"/>
        <v>Nevada</v>
      </c>
      <c r="P253" s="4" t="str">
        <f t="shared" si="24"/>
        <v>Bachelor</v>
      </c>
      <c r="Q253" s="6">
        <f t="shared" si="21"/>
        <v>1670611</v>
      </c>
      <c r="R253" s="4">
        <f t="shared" si="25"/>
        <v>425</v>
      </c>
      <c r="S253" s="4" t="str">
        <f t="shared" si="26"/>
        <v>Personal</v>
      </c>
      <c r="T253" s="4" cm="1">
        <f t="array" ref="T253">_xlfn.SWITCH(J253,"Luxury Car",2,"Two-Door Car",2,"SUV",4,"Luxury SUV",4,"Four-Door Car",4)</f>
        <v>2</v>
      </c>
      <c r="U253" s="4">
        <f t="shared" ca="1" si="27"/>
        <v>29</v>
      </c>
    </row>
    <row r="254" spans="1:21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s="4" t="str">
        <f t="shared" si="22"/>
        <v>M</v>
      </c>
      <c r="O254" s="4" t="str">
        <f t="shared" si="23"/>
        <v>Arizona</v>
      </c>
      <c r="P254" s="4" t="str">
        <f t="shared" si="24"/>
        <v>Doctor</v>
      </c>
      <c r="Q254" s="6">
        <f t="shared" si="21"/>
        <v>854441.1</v>
      </c>
      <c r="R254" s="4">
        <f t="shared" si="25"/>
        <v>523</v>
      </c>
      <c r="S254" s="4" t="str">
        <f t="shared" si="26"/>
        <v>Personal</v>
      </c>
      <c r="T254" s="4" cm="1">
        <f t="array" ref="T254">_xlfn.SWITCH(J254,"Luxury Car",2,"Two-Door Car",2,"SUV",4,"Luxury SUV",4,"Four-Door Car",4)</f>
        <v>4</v>
      </c>
      <c r="U254" s="4">
        <f t="shared" ca="1" si="27"/>
        <v>28</v>
      </c>
    </row>
    <row r="255" spans="1:21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s="4" t="str">
        <f t="shared" si="22"/>
        <v>F</v>
      </c>
      <c r="O255" s="4" t="str">
        <f t="shared" si="23"/>
        <v>Washington</v>
      </c>
      <c r="P255" s="4" t="str">
        <f t="shared" si="24"/>
        <v>College</v>
      </c>
      <c r="Q255" s="6">
        <f t="shared" si="21"/>
        <v>780531.19999999995</v>
      </c>
      <c r="R255" s="4">
        <f t="shared" si="25"/>
        <v>509</v>
      </c>
      <c r="S255" s="4" t="str">
        <f t="shared" si="26"/>
        <v>Personal</v>
      </c>
      <c r="T255" s="4" cm="1">
        <f t="array" ref="T255">_xlfn.SWITCH(J255,"Luxury Car",2,"Two-Door Car",2,"SUV",4,"Luxury SUV",4,"Four-Door Car",4)</f>
        <v>4</v>
      </c>
      <c r="U255" s="4">
        <f t="shared" ca="1" si="27"/>
        <v>29</v>
      </c>
    </row>
    <row r="256" spans="1:21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s="4" t="str">
        <f t="shared" si="22"/>
        <v>M</v>
      </c>
      <c r="O256" s="4" t="str">
        <f t="shared" si="23"/>
        <v>Oregon</v>
      </c>
      <c r="P256" s="4" t="str">
        <f t="shared" si="24"/>
        <v>Bachelor</v>
      </c>
      <c r="Q256" s="6">
        <f t="shared" si="21"/>
        <v>611275.6</v>
      </c>
      <c r="R256" s="4">
        <f t="shared" si="25"/>
        <v>364</v>
      </c>
      <c r="S256" s="4" t="str">
        <f t="shared" si="26"/>
        <v>Personal</v>
      </c>
      <c r="T256" s="4" cm="1">
        <f t="array" ref="T256">_xlfn.SWITCH(J256,"Luxury Car",2,"Two-Door Car",2,"SUV",4,"Luxury SUV",4,"Four-Door Car",4)</f>
        <v>4</v>
      </c>
      <c r="U256" s="4">
        <f t="shared" ca="1" si="27"/>
        <v>29</v>
      </c>
    </row>
    <row r="257" spans="1:21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s="4" t="str">
        <f t="shared" si="22"/>
        <v>M</v>
      </c>
      <c r="O257" s="4" t="str">
        <f t="shared" si="23"/>
        <v>Nevada</v>
      </c>
      <c r="P257" s="4" t="str">
        <f t="shared" si="24"/>
        <v>High School or Below</v>
      </c>
      <c r="Q257" s="6">
        <f t="shared" si="21"/>
        <v>477294.3</v>
      </c>
      <c r="R257" s="4">
        <f t="shared" si="25"/>
        <v>638</v>
      </c>
      <c r="S257" s="4" t="str">
        <f t="shared" si="26"/>
        <v>Personal</v>
      </c>
      <c r="T257" s="4" cm="1">
        <f t="array" ref="T257">_xlfn.SWITCH(J257,"Luxury Car",2,"Two-Door Car",2,"SUV",4,"Luxury SUV",4,"Four-Door Car",4)</f>
        <v>4</v>
      </c>
      <c r="U257" s="4">
        <f t="shared" ca="1" si="27"/>
        <v>28</v>
      </c>
    </row>
    <row r="258" spans="1:21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s="4" t="str">
        <f t="shared" si="22"/>
        <v>F</v>
      </c>
      <c r="O258" s="4" t="str">
        <f t="shared" si="23"/>
        <v>Oregon</v>
      </c>
      <c r="P258" s="4" t="str">
        <f t="shared" si="24"/>
        <v>Bachelor</v>
      </c>
      <c r="Q258" s="6">
        <f t="shared" ref="Q258:Q321" si="28">IFERROR(VALUE(LEFT(E258,LEN(E258)-1)),"")</f>
        <v>1097909.5</v>
      </c>
      <c r="R258" s="4">
        <f t="shared" si="25"/>
        <v>355</v>
      </c>
      <c r="S258" s="4" t="str">
        <f t="shared" si="26"/>
        <v>Personal</v>
      </c>
      <c r="T258" s="4" cm="1">
        <f t="array" ref="T258">_xlfn.SWITCH(J258,"Luxury Car",2,"Two-Door Car",2,"SUV",4,"Luxury SUV",4,"Four-Door Car",4)</f>
        <v>4</v>
      </c>
      <c r="U258" s="4">
        <f t="shared" ca="1" si="27"/>
        <v>29</v>
      </c>
    </row>
    <row r="259" spans="1:21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s="4" t="str">
        <f t="shared" ref="N259:N322" si="29">IF(OR(C259="Femal",C259="female"),"F",
IF(C259="Male","M",C259))</f>
        <v>F</v>
      </c>
      <c r="O259" s="4" t="str">
        <f t="shared" ref="O259:O322" si="30">IF(B259="AZ","Arizona",
IF(B259="Cali","California",
IF(B259="WA","Washington",
B259)))</f>
        <v>California</v>
      </c>
      <c r="P259" s="4" t="str">
        <f t="shared" ref="P259:P322" si="31">IF(D259="Bachelors","Bachelor",
D259)</f>
        <v>Master</v>
      </c>
      <c r="Q259" s="6">
        <f t="shared" si="28"/>
        <v>500426.3</v>
      </c>
      <c r="R259" s="4">
        <f t="shared" ref="R259:R322" si="32">ROUND(VALUE(K259),0)</f>
        <v>284</v>
      </c>
      <c r="S259" s="4" t="str">
        <f t="shared" ref="S259:S322" si="33">SUBSTITUTE(I259," Auto","")</f>
        <v>Personal</v>
      </c>
      <c r="T259" s="4" cm="1">
        <f t="array" ref="T259">_xlfn.SWITCH(J259,"Luxury Car",2,"Two-Door Car",2,"SUV",4,"Luxury SUV",4,"Four-Door Car",4)</f>
        <v>2</v>
      </c>
      <c r="U259" s="4">
        <f t="shared" ref="U259:U322" ca="1" si="34">ROUND((VALUE(TODAY())-VALUE(L259))/365,0)</f>
        <v>29</v>
      </c>
    </row>
    <row r="260" spans="1:21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s="4" t="str">
        <f t="shared" si="29"/>
        <v>M</v>
      </c>
      <c r="O260" s="4" t="str">
        <f t="shared" si="30"/>
        <v>Washington</v>
      </c>
      <c r="P260" s="4" t="str">
        <f t="shared" si="31"/>
        <v>Bachelor</v>
      </c>
      <c r="Q260" s="6">
        <f t="shared" si="28"/>
        <v>1322304.3</v>
      </c>
      <c r="R260" s="4">
        <f t="shared" si="32"/>
        <v>403</v>
      </c>
      <c r="S260" s="4" t="str">
        <f t="shared" si="33"/>
        <v>Personal</v>
      </c>
      <c r="T260" s="4" cm="1">
        <f t="array" ref="T260">_xlfn.SWITCH(J260,"Luxury Car",2,"Two-Door Car",2,"SUV",4,"Luxury SUV",4,"Four-Door Car",4)</f>
        <v>4</v>
      </c>
      <c r="U260" s="4">
        <f t="shared" ca="1" si="34"/>
        <v>29</v>
      </c>
    </row>
    <row r="261" spans="1:21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s="4" t="str">
        <f t="shared" si="29"/>
        <v>F</v>
      </c>
      <c r="O261" s="4" t="str">
        <f t="shared" si="30"/>
        <v>Oregon</v>
      </c>
      <c r="P261" s="4" t="str">
        <f t="shared" si="31"/>
        <v>Bachelor</v>
      </c>
      <c r="Q261" s="6">
        <f t="shared" si="28"/>
        <v>262331.5</v>
      </c>
      <c r="R261" s="4">
        <f t="shared" si="32"/>
        <v>21</v>
      </c>
      <c r="S261" s="4" t="str">
        <f t="shared" si="33"/>
        <v>Corporate</v>
      </c>
      <c r="T261" s="4" cm="1">
        <f t="array" ref="T261">_xlfn.SWITCH(J261,"Luxury Car",2,"Two-Door Car",2,"SUV",4,"Luxury SUV",4,"Four-Door Car",4)</f>
        <v>4</v>
      </c>
      <c r="U261" s="4">
        <f t="shared" ca="1" si="34"/>
        <v>30</v>
      </c>
    </row>
    <row r="262" spans="1:21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s="4" t="str">
        <f t="shared" si="29"/>
        <v>M</v>
      </c>
      <c r="O262" s="4" t="str">
        <f t="shared" si="30"/>
        <v>California</v>
      </c>
      <c r="P262" s="4" t="str">
        <f t="shared" si="31"/>
        <v>Bachelor</v>
      </c>
      <c r="Q262" s="6">
        <f t="shared" si="28"/>
        <v>1784019.5</v>
      </c>
      <c r="R262" s="4">
        <f t="shared" si="32"/>
        <v>385</v>
      </c>
      <c r="S262" s="4" t="str">
        <f t="shared" si="33"/>
        <v>Personal</v>
      </c>
      <c r="T262" s="4" cm="1">
        <f t="array" ref="T262">_xlfn.SWITCH(J262,"Luxury Car",2,"Two-Door Car",2,"SUV",4,"Luxury SUV",4,"Four-Door Car",4)</f>
        <v>4</v>
      </c>
      <c r="U262" s="4">
        <f t="shared" ca="1" si="34"/>
        <v>29</v>
      </c>
    </row>
    <row r="263" spans="1:21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s="4" t="str">
        <f t="shared" si="29"/>
        <v>F</v>
      </c>
      <c r="O263" s="4" t="str">
        <f t="shared" si="30"/>
        <v>California</v>
      </c>
      <c r="P263" s="4" t="str">
        <f t="shared" si="31"/>
        <v>College</v>
      </c>
      <c r="Q263" s="6">
        <f t="shared" si="28"/>
        <v>510611.1</v>
      </c>
      <c r="R263" s="4">
        <f t="shared" si="32"/>
        <v>140</v>
      </c>
      <c r="S263" s="4" t="str">
        <f t="shared" si="33"/>
        <v>Personal</v>
      </c>
      <c r="T263" s="4" cm="1">
        <f t="array" ref="T263">_xlfn.SWITCH(J263,"Luxury Car",2,"Two-Door Car",2,"SUV",4,"Luxury SUV",4,"Four-Door Car",4)</f>
        <v>4</v>
      </c>
      <c r="U263" s="4">
        <f t="shared" ca="1" si="34"/>
        <v>30</v>
      </c>
    </row>
    <row r="264" spans="1:21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s="4" t="str">
        <f t="shared" si="29"/>
        <v>F</v>
      </c>
      <c r="O264" s="4" t="str">
        <f t="shared" si="30"/>
        <v>Arizona</v>
      </c>
      <c r="P264" s="4" t="str">
        <f t="shared" si="31"/>
        <v>College</v>
      </c>
      <c r="Q264" s="6">
        <f t="shared" si="28"/>
        <v>1793060.4</v>
      </c>
      <c r="R264" s="4">
        <f t="shared" si="32"/>
        <v>326</v>
      </c>
      <c r="S264" s="4" t="str">
        <f t="shared" si="33"/>
        <v>Personal</v>
      </c>
      <c r="T264" s="4" cm="1">
        <f t="array" ref="T264">_xlfn.SWITCH(J264,"Luxury Car",2,"Two-Door Car",2,"SUV",4,"Luxury SUV",4,"Four-Door Car",4)</f>
        <v>4</v>
      </c>
      <c r="U264" s="4">
        <f t="shared" ca="1" si="34"/>
        <v>29</v>
      </c>
    </row>
    <row r="265" spans="1:21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s="4" t="str">
        <f t="shared" si="29"/>
        <v>M</v>
      </c>
      <c r="O265" s="4" t="str">
        <f t="shared" si="30"/>
        <v>Arizona</v>
      </c>
      <c r="P265" s="4" t="str">
        <f t="shared" si="31"/>
        <v>High School or Below</v>
      </c>
      <c r="Q265" s="6">
        <f t="shared" si="28"/>
        <v>545734.19999999995</v>
      </c>
      <c r="R265" s="4">
        <f t="shared" si="32"/>
        <v>322</v>
      </c>
      <c r="S265" s="4" t="str">
        <f t="shared" si="33"/>
        <v>Personal</v>
      </c>
      <c r="T265" s="4" cm="1">
        <f t="array" ref="T265">_xlfn.SWITCH(J265,"Luxury Car",2,"Two-Door Car",2,"SUV",4,"Luxury SUV",4,"Four-Door Car",4)</f>
        <v>4</v>
      </c>
      <c r="U265" s="4">
        <f t="shared" ca="1" si="34"/>
        <v>29</v>
      </c>
    </row>
    <row r="266" spans="1:21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s="4" t="str">
        <f t="shared" si="29"/>
        <v>M</v>
      </c>
      <c r="O266" s="4" t="str">
        <f t="shared" si="30"/>
        <v>California</v>
      </c>
      <c r="P266" s="4" t="str">
        <f t="shared" si="31"/>
        <v>Bachelor</v>
      </c>
      <c r="Q266" s="6">
        <f t="shared" si="28"/>
        <v>656364.4</v>
      </c>
      <c r="R266" s="4">
        <f t="shared" si="32"/>
        <v>398</v>
      </c>
      <c r="S266" s="4" t="str">
        <f t="shared" si="33"/>
        <v>Personal</v>
      </c>
      <c r="T266" s="4" cm="1">
        <f t="array" ref="T266">_xlfn.SWITCH(J266,"Luxury Car",2,"Two-Door Car",2,"SUV",4,"Luxury SUV",4,"Four-Door Car",4)</f>
        <v>4</v>
      </c>
      <c r="U266" s="4">
        <f t="shared" ca="1" si="34"/>
        <v>29</v>
      </c>
    </row>
    <row r="267" spans="1:21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s="4" t="str">
        <f t="shared" si="29"/>
        <v>M</v>
      </c>
      <c r="O267" s="4" t="str">
        <f t="shared" si="30"/>
        <v>Oregon</v>
      </c>
      <c r="P267" s="4" t="str">
        <f t="shared" si="31"/>
        <v>College</v>
      </c>
      <c r="Q267" s="6">
        <f t="shared" si="28"/>
        <v>481252.5</v>
      </c>
      <c r="R267" s="4">
        <f t="shared" si="32"/>
        <v>103</v>
      </c>
      <c r="S267" s="4" t="str">
        <f t="shared" si="33"/>
        <v>Corporate</v>
      </c>
      <c r="T267" s="4" cm="1">
        <f t="array" ref="T267">_xlfn.SWITCH(J267,"Luxury Car",2,"Two-Door Car",2,"SUV",4,"Luxury SUV",4,"Four-Door Car",4)</f>
        <v>4</v>
      </c>
      <c r="U267" s="4">
        <f t="shared" ca="1" si="34"/>
        <v>30</v>
      </c>
    </row>
    <row r="268" spans="1:21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s="4" t="str">
        <f t="shared" si="29"/>
        <v>F</v>
      </c>
      <c r="O268" s="4" t="str">
        <f t="shared" si="30"/>
        <v>Arizona</v>
      </c>
      <c r="P268" s="4" t="str">
        <f t="shared" si="31"/>
        <v>Master</v>
      </c>
      <c r="Q268" s="6">
        <f t="shared" si="28"/>
        <v>2932804.1</v>
      </c>
      <c r="R268" s="4">
        <f t="shared" si="32"/>
        <v>57</v>
      </c>
      <c r="S268" s="4" t="str">
        <f t="shared" si="33"/>
        <v>Corporate</v>
      </c>
      <c r="T268" s="4" cm="1">
        <f t="array" ref="T268">_xlfn.SWITCH(J268,"Luxury Car",2,"Two-Door Car",2,"SUV",4,"Luxury SUV",4,"Four-Door Car",4)</f>
        <v>4</v>
      </c>
      <c r="U268" s="4">
        <f t="shared" ca="1" si="34"/>
        <v>30</v>
      </c>
    </row>
    <row r="269" spans="1:21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s="4" t="str">
        <f t="shared" si="29"/>
        <v>F</v>
      </c>
      <c r="O269" s="4" t="str">
        <f t="shared" si="30"/>
        <v>Arizona</v>
      </c>
      <c r="P269" s="4" t="str">
        <f t="shared" si="31"/>
        <v>Bachelor</v>
      </c>
      <c r="Q269" s="6">
        <f t="shared" si="28"/>
        <v>577352</v>
      </c>
      <c r="R269" s="4">
        <f t="shared" si="32"/>
        <v>463</v>
      </c>
      <c r="S269" s="4" t="str">
        <f t="shared" si="33"/>
        <v>Personal</v>
      </c>
      <c r="T269" s="4" cm="1">
        <f t="array" ref="T269">_xlfn.SWITCH(J269,"Luxury Car",2,"Two-Door Car",2,"SUV",4,"Luxury SUV",4,"Four-Door Car",4)</f>
        <v>2</v>
      </c>
      <c r="U269" s="4">
        <f t="shared" ca="1" si="34"/>
        <v>29</v>
      </c>
    </row>
    <row r="270" spans="1:21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s="4" t="str">
        <f t="shared" si="29"/>
        <v>M</v>
      </c>
      <c r="O270" s="4" t="str">
        <f t="shared" si="30"/>
        <v>California</v>
      </c>
      <c r="P270" s="4" t="str">
        <f t="shared" si="31"/>
        <v>College</v>
      </c>
      <c r="Q270" s="6">
        <f t="shared" si="28"/>
        <v>684711.8</v>
      </c>
      <c r="R270" s="4">
        <f t="shared" si="32"/>
        <v>205</v>
      </c>
      <c r="S270" s="4" t="str">
        <f t="shared" si="33"/>
        <v>Corporate</v>
      </c>
      <c r="T270" s="4" cm="1">
        <f t="array" ref="T270">_xlfn.SWITCH(J270,"Luxury Car",2,"Two-Door Car",2,"SUV",4,"Luxury SUV",4,"Four-Door Car",4)</f>
        <v>4</v>
      </c>
      <c r="U270" s="4">
        <f t="shared" ca="1" si="34"/>
        <v>29</v>
      </c>
    </row>
    <row r="271" spans="1:21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s="4" t="str">
        <f t="shared" si="29"/>
        <v>F</v>
      </c>
      <c r="O271" s="4" t="str">
        <f t="shared" si="30"/>
        <v>Arizona</v>
      </c>
      <c r="P271" s="4" t="str">
        <f t="shared" si="31"/>
        <v>High School or Below</v>
      </c>
      <c r="Q271" s="6">
        <f t="shared" si="28"/>
        <v>359531.2</v>
      </c>
      <c r="R271" s="4">
        <f t="shared" si="32"/>
        <v>742</v>
      </c>
      <c r="S271" s="4" t="str">
        <f t="shared" si="33"/>
        <v>Corporate</v>
      </c>
      <c r="T271" s="4" t="e" cm="1">
        <f t="array" ref="T271">_xlfn.SWITCH(J271,"Luxury Car",2,"Two-Door Car",2,"SUV",4,"Luxury SUV",4,"Four-Door Car",4)</f>
        <v>#N/A</v>
      </c>
      <c r="U271" s="4">
        <f t="shared" ca="1" si="34"/>
        <v>28</v>
      </c>
    </row>
    <row r="272" spans="1:21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s="4" t="str">
        <f t="shared" si="29"/>
        <v>F</v>
      </c>
      <c r="O272" s="4" t="str">
        <f t="shared" si="30"/>
        <v>Nevada</v>
      </c>
      <c r="P272" s="4" t="str">
        <f t="shared" si="31"/>
        <v>Master</v>
      </c>
      <c r="Q272" s="6">
        <f t="shared" si="28"/>
        <v>2285561.2000000002</v>
      </c>
      <c r="R272" s="4">
        <f t="shared" si="32"/>
        <v>56</v>
      </c>
      <c r="S272" s="4" t="str">
        <f t="shared" si="33"/>
        <v>Personal</v>
      </c>
      <c r="T272" s="4" cm="1">
        <f t="array" ref="T272">_xlfn.SWITCH(J272,"Luxury Car",2,"Two-Door Car",2,"SUV",4,"Luxury SUV",4,"Four-Door Car",4)</f>
        <v>2</v>
      </c>
      <c r="U272" s="4">
        <f t="shared" ca="1" si="34"/>
        <v>30</v>
      </c>
    </row>
    <row r="273" spans="1:21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s="4" t="str">
        <f t="shared" si="29"/>
        <v>M</v>
      </c>
      <c r="O273" s="4" t="str">
        <f t="shared" si="30"/>
        <v>Washington</v>
      </c>
      <c r="P273" s="4" t="str">
        <f t="shared" si="31"/>
        <v>High School or Below</v>
      </c>
      <c r="Q273" s="6">
        <f t="shared" si="28"/>
        <v>785941.4</v>
      </c>
      <c r="R273" s="4">
        <f t="shared" si="32"/>
        <v>814</v>
      </c>
      <c r="S273" s="4" t="str">
        <f t="shared" si="33"/>
        <v>Personal</v>
      </c>
      <c r="T273" s="4" cm="1">
        <f t="array" ref="T273">_xlfn.SWITCH(J273,"Luxury Car",2,"Two-Door Car",2,"SUV",4,"Luxury SUV",4,"Four-Door Car",4)</f>
        <v>4</v>
      </c>
      <c r="U273" s="4">
        <f t="shared" ca="1" si="34"/>
        <v>28</v>
      </c>
    </row>
    <row r="274" spans="1:21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s="4" t="str">
        <f t="shared" si="29"/>
        <v>M</v>
      </c>
      <c r="O274" s="4" t="str">
        <f t="shared" si="30"/>
        <v>Oregon</v>
      </c>
      <c r="P274" s="4" t="str">
        <f t="shared" si="31"/>
        <v>High School or Below</v>
      </c>
      <c r="Q274" s="6">
        <f t="shared" si="28"/>
        <v>411557.7</v>
      </c>
      <c r="R274" s="4">
        <f t="shared" si="32"/>
        <v>494</v>
      </c>
      <c r="S274" s="4" t="str">
        <f t="shared" si="33"/>
        <v>Personal</v>
      </c>
      <c r="T274" s="4" cm="1">
        <f t="array" ref="T274">_xlfn.SWITCH(J274,"Luxury Car",2,"Two-Door Car",2,"SUV",4,"Luxury SUV",4,"Four-Door Car",4)</f>
        <v>4</v>
      </c>
      <c r="U274" s="4">
        <f t="shared" ca="1" si="34"/>
        <v>29</v>
      </c>
    </row>
    <row r="275" spans="1:21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s="4" t="str">
        <f t="shared" si="29"/>
        <v>F</v>
      </c>
      <c r="O275" s="4" t="str">
        <f t="shared" si="30"/>
        <v>Arizona</v>
      </c>
      <c r="P275" s="4" t="str">
        <f t="shared" si="31"/>
        <v>High School or Below</v>
      </c>
      <c r="Q275" s="6">
        <f t="shared" si="28"/>
        <v>502963.8</v>
      </c>
      <c r="R275" s="4">
        <f t="shared" si="32"/>
        <v>796</v>
      </c>
      <c r="S275" s="4" t="str">
        <f t="shared" si="33"/>
        <v>Personal</v>
      </c>
      <c r="T275" s="4" t="e" cm="1">
        <f t="array" ref="T275">_xlfn.SWITCH(J275,"Luxury Car",2,"Two-Door Car",2,"SUV",4,"Luxury SUV",4,"Four-Door Car",4)</f>
        <v>#N/A</v>
      </c>
      <c r="U275" s="4">
        <f t="shared" ca="1" si="34"/>
        <v>28</v>
      </c>
    </row>
    <row r="276" spans="1:21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s="4" t="str">
        <f t="shared" si="29"/>
        <v>F</v>
      </c>
      <c r="O276" s="4" t="str">
        <f t="shared" si="30"/>
        <v>Washington</v>
      </c>
      <c r="P276" s="4" t="str">
        <f t="shared" si="31"/>
        <v>Bachelor</v>
      </c>
      <c r="Q276" s="6">
        <f t="shared" si="28"/>
        <v>482141.8</v>
      </c>
      <c r="R276" s="4">
        <f t="shared" si="32"/>
        <v>614</v>
      </c>
      <c r="S276" s="4" t="str">
        <f t="shared" si="33"/>
        <v>Personal</v>
      </c>
      <c r="T276" s="4" cm="1">
        <f t="array" ref="T276">_xlfn.SWITCH(J276,"Luxury Car",2,"Two-Door Car",2,"SUV",4,"Luxury SUV",4,"Four-Door Car",4)</f>
        <v>4</v>
      </c>
      <c r="U276" s="4">
        <f t="shared" ca="1" si="34"/>
        <v>28</v>
      </c>
    </row>
    <row r="277" spans="1:21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s="4" t="str">
        <f t="shared" si="29"/>
        <v>M</v>
      </c>
      <c r="O277" s="4" t="str">
        <f t="shared" si="30"/>
        <v>Oregon</v>
      </c>
      <c r="P277" s="4" t="str">
        <f t="shared" si="31"/>
        <v>Master</v>
      </c>
      <c r="Q277" s="6">
        <f t="shared" si="28"/>
        <v>500431</v>
      </c>
      <c r="R277" s="4">
        <f t="shared" si="32"/>
        <v>72</v>
      </c>
      <c r="S277" s="4" t="str">
        <f t="shared" si="33"/>
        <v>Special</v>
      </c>
      <c r="T277" s="4" cm="1">
        <f t="array" ref="T277">_xlfn.SWITCH(J277,"Luxury Car",2,"Two-Door Car",2,"SUV",4,"Luxury SUV",4,"Four-Door Car",4)</f>
        <v>2</v>
      </c>
      <c r="U277" s="4">
        <f t="shared" ca="1" si="34"/>
        <v>30</v>
      </c>
    </row>
    <row r="278" spans="1:21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s="4" t="str">
        <f t="shared" si="29"/>
        <v>M</v>
      </c>
      <c r="O278" s="4" t="str">
        <f t="shared" si="30"/>
        <v>Arizona</v>
      </c>
      <c r="P278" s="4" t="str">
        <f t="shared" si="31"/>
        <v>College</v>
      </c>
      <c r="Q278" s="6">
        <f t="shared" si="28"/>
        <v>863005.3</v>
      </c>
      <c r="R278" s="4">
        <f t="shared" si="32"/>
        <v>533</v>
      </c>
      <c r="S278" s="4" t="str">
        <f t="shared" si="33"/>
        <v>Corporate</v>
      </c>
      <c r="T278" s="4" cm="1">
        <f t="array" ref="T278">_xlfn.SWITCH(J278,"Luxury Car",2,"Two-Door Car",2,"SUV",4,"Luxury SUV",4,"Four-Door Car",4)</f>
        <v>4</v>
      </c>
      <c r="U278" s="4">
        <f t="shared" ca="1" si="34"/>
        <v>28</v>
      </c>
    </row>
    <row r="279" spans="1:21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s="4" t="str">
        <f t="shared" si="29"/>
        <v>F</v>
      </c>
      <c r="O279" s="4" t="str">
        <f t="shared" si="30"/>
        <v>Arizona</v>
      </c>
      <c r="P279" s="4" t="str">
        <f t="shared" si="31"/>
        <v>High School or Below</v>
      </c>
      <c r="Q279" s="6">
        <f t="shared" si="28"/>
        <v>932208.5</v>
      </c>
      <c r="R279" s="4">
        <f t="shared" si="32"/>
        <v>68</v>
      </c>
      <c r="S279" s="4" t="str">
        <f t="shared" si="33"/>
        <v>Personal</v>
      </c>
      <c r="T279" s="4" cm="1">
        <f t="array" ref="T279">_xlfn.SWITCH(J279,"Luxury Car",2,"Two-Door Car",2,"SUV",4,"Luxury SUV",4,"Four-Door Car",4)</f>
        <v>4</v>
      </c>
      <c r="U279" s="4">
        <f t="shared" ca="1" si="34"/>
        <v>30</v>
      </c>
    </row>
    <row r="280" spans="1:21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s="4" t="str">
        <f t="shared" si="29"/>
        <v>M</v>
      </c>
      <c r="O280" s="4" t="str">
        <f t="shared" si="30"/>
        <v>California</v>
      </c>
      <c r="P280" s="4" t="str">
        <f t="shared" si="31"/>
        <v>College</v>
      </c>
      <c r="Q280" s="6">
        <f t="shared" si="28"/>
        <v>1672756</v>
      </c>
      <c r="R280" s="4">
        <f t="shared" si="32"/>
        <v>403</v>
      </c>
      <c r="S280" s="4" t="str">
        <f t="shared" si="33"/>
        <v>Personal</v>
      </c>
      <c r="T280" s="4" cm="1">
        <f t="array" ref="T280">_xlfn.SWITCH(J280,"Luxury Car",2,"Two-Door Car",2,"SUV",4,"Luxury SUV",4,"Four-Door Car",4)</f>
        <v>2</v>
      </c>
      <c r="U280" s="4">
        <f t="shared" ca="1" si="34"/>
        <v>29</v>
      </c>
    </row>
    <row r="281" spans="1:21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s="4" t="str">
        <f t="shared" si="29"/>
        <v>F</v>
      </c>
      <c r="O281" s="4" t="str">
        <f t="shared" si="30"/>
        <v>Oregon</v>
      </c>
      <c r="P281" s="4" t="str">
        <f t="shared" si="31"/>
        <v>High School or Below</v>
      </c>
      <c r="Q281" s="6">
        <f t="shared" si="28"/>
        <v>365253.2</v>
      </c>
      <c r="R281" s="4">
        <f t="shared" si="32"/>
        <v>641</v>
      </c>
      <c r="S281" s="4" t="str">
        <f t="shared" si="33"/>
        <v>Personal</v>
      </c>
      <c r="T281" s="4" cm="1">
        <f t="array" ref="T281">_xlfn.SWITCH(J281,"Luxury Car",2,"Two-Door Car",2,"SUV",4,"Luxury SUV",4,"Four-Door Car",4)</f>
        <v>2</v>
      </c>
      <c r="U281" s="4">
        <f t="shared" ca="1" si="34"/>
        <v>28</v>
      </c>
    </row>
    <row r="282" spans="1:21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s="4" t="str">
        <f t="shared" si="29"/>
        <v>M</v>
      </c>
      <c r="O282" s="4" t="str">
        <f t="shared" si="30"/>
        <v>Nevada</v>
      </c>
      <c r="P282" s="4" t="str">
        <f t="shared" si="31"/>
        <v>College</v>
      </c>
      <c r="Q282" s="6">
        <f t="shared" si="28"/>
        <v>615860.1</v>
      </c>
      <c r="R282" s="4">
        <f t="shared" si="32"/>
        <v>342</v>
      </c>
      <c r="S282" s="4" t="str">
        <f t="shared" si="33"/>
        <v>Personal</v>
      </c>
      <c r="T282" s="4" cm="1">
        <f t="array" ref="T282">_xlfn.SWITCH(J282,"Luxury Car",2,"Two-Door Car",2,"SUV",4,"Luxury SUV",4,"Four-Door Car",4)</f>
        <v>4</v>
      </c>
      <c r="U282" s="4">
        <f t="shared" ca="1" si="34"/>
        <v>29</v>
      </c>
    </row>
    <row r="283" spans="1:21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s="4" t="str">
        <f t="shared" si="29"/>
        <v>M</v>
      </c>
      <c r="O283" s="4" t="str">
        <f t="shared" si="30"/>
        <v>California</v>
      </c>
      <c r="P283" s="4" t="str">
        <f t="shared" si="31"/>
        <v>Bachelor</v>
      </c>
      <c r="Q283" s="6">
        <f t="shared" si="28"/>
        <v>437608</v>
      </c>
      <c r="R283" s="4">
        <f t="shared" si="32"/>
        <v>331</v>
      </c>
      <c r="S283" s="4" t="str">
        <f t="shared" si="33"/>
        <v>Personal</v>
      </c>
      <c r="T283" s="4" cm="1">
        <f t="array" ref="T283">_xlfn.SWITCH(J283,"Luxury Car",2,"Two-Door Car",2,"SUV",4,"Luxury SUV",4,"Four-Door Car",4)</f>
        <v>2</v>
      </c>
      <c r="U283" s="4">
        <f t="shared" ca="1" si="34"/>
        <v>29</v>
      </c>
    </row>
    <row r="284" spans="1:21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s="4" t="str">
        <f t="shared" si="29"/>
        <v>M</v>
      </c>
      <c r="O284" s="4" t="str">
        <f t="shared" si="30"/>
        <v>Nevada</v>
      </c>
      <c r="P284" s="4" t="str">
        <f t="shared" si="31"/>
        <v>High School or Below</v>
      </c>
      <c r="Q284" s="6">
        <f t="shared" si="28"/>
        <v>556945.6</v>
      </c>
      <c r="R284" s="4">
        <f t="shared" si="32"/>
        <v>341</v>
      </c>
      <c r="S284" s="4" t="str">
        <f t="shared" si="33"/>
        <v>Personal</v>
      </c>
      <c r="T284" s="4" cm="1">
        <f t="array" ref="T284">_xlfn.SWITCH(J284,"Luxury Car",2,"Two-Door Car",2,"SUV",4,"Luxury SUV",4,"Four-Door Car",4)</f>
        <v>4</v>
      </c>
      <c r="U284" s="4">
        <f t="shared" ca="1" si="34"/>
        <v>29</v>
      </c>
    </row>
    <row r="285" spans="1:21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s="4" t="str">
        <f t="shared" si="29"/>
        <v>M</v>
      </c>
      <c r="O285" s="4" t="str">
        <f t="shared" si="30"/>
        <v>Washington</v>
      </c>
      <c r="P285" s="4" t="str">
        <f t="shared" si="31"/>
        <v>Bachelor</v>
      </c>
      <c r="Q285" s="6">
        <f t="shared" si="28"/>
        <v>257651</v>
      </c>
      <c r="R285" s="4">
        <f t="shared" si="32"/>
        <v>412</v>
      </c>
      <c r="S285" s="4" t="str">
        <f t="shared" si="33"/>
        <v>Personal</v>
      </c>
      <c r="T285" s="4" cm="1">
        <f t="array" ref="T285">_xlfn.SWITCH(J285,"Luxury Car",2,"Two-Door Car",2,"SUV",4,"Luxury SUV",4,"Four-Door Car",4)</f>
        <v>2</v>
      </c>
      <c r="U285" s="4">
        <f t="shared" ca="1" si="34"/>
        <v>29</v>
      </c>
    </row>
    <row r="286" spans="1:21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s="4" t="str">
        <f t="shared" si="29"/>
        <v>M</v>
      </c>
      <c r="O286" s="4" t="str">
        <f t="shared" si="30"/>
        <v>Washington</v>
      </c>
      <c r="P286" s="4" t="str">
        <f t="shared" si="31"/>
        <v>Bachelor</v>
      </c>
      <c r="Q286" s="6">
        <f t="shared" si="28"/>
        <v>834698.3</v>
      </c>
      <c r="R286" s="4">
        <f t="shared" si="32"/>
        <v>74</v>
      </c>
      <c r="S286" s="4" t="str">
        <f t="shared" si="33"/>
        <v>Personal</v>
      </c>
      <c r="T286" s="4" cm="1">
        <f t="array" ref="T286">_xlfn.SWITCH(J286,"Luxury Car",2,"Two-Door Car",2,"SUV",4,"Luxury SUV",4,"Four-Door Car",4)</f>
        <v>2</v>
      </c>
      <c r="U286" s="4">
        <f t="shared" ca="1" si="34"/>
        <v>30</v>
      </c>
    </row>
    <row r="287" spans="1:21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s="4" t="str">
        <f t="shared" si="29"/>
        <v>F</v>
      </c>
      <c r="O287" s="4" t="str">
        <f t="shared" si="30"/>
        <v>Arizona</v>
      </c>
      <c r="P287" s="4" t="str">
        <f t="shared" si="31"/>
        <v>High School or Below</v>
      </c>
      <c r="Q287" s="6">
        <f t="shared" si="28"/>
        <v>632392.30000000005</v>
      </c>
      <c r="R287" s="4">
        <f t="shared" si="32"/>
        <v>374</v>
      </c>
      <c r="S287" s="4" t="str">
        <f t="shared" si="33"/>
        <v>Personal</v>
      </c>
      <c r="T287" s="4" cm="1">
        <f t="array" ref="T287">_xlfn.SWITCH(J287,"Luxury Car",2,"Two-Door Car",2,"SUV",4,"Luxury SUV",4,"Four-Door Car",4)</f>
        <v>4</v>
      </c>
      <c r="U287" s="4">
        <f t="shared" ca="1" si="34"/>
        <v>29</v>
      </c>
    </row>
    <row r="288" spans="1:21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s="4" t="str">
        <f t="shared" si="29"/>
        <v>F</v>
      </c>
      <c r="O288" s="4" t="str">
        <f t="shared" si="30"/>
        <v>Arizona</v>
      </c>
      <c r="P288" s="4" t="str">
        <f t="shared" si="31"/>
        <v>Bachelor</v>
      </c>
      <c r="Q288" s="6">
        <f t="shared" si="28"/>
        <v>597314.30000000005</v>
      </c>
      <c r="R288" s="4">
        <f t="shared" si="32"/>
        <v>350</v>
      </c>
      <c r="S288" s="4" t="str">
        <f t="shared" si="33"/>
        <v>Corporate</v>
      </c>
      <c r="T288" s="4" cm="1">
        <f t="array" ref="T288">_xlfn.SWITCH(J288,"Luxury Car",2,"Two-Door Car",2,"SUV",4,"Luxury SUV",4,"Four-Door Car",4)</f>
        <v>4</v>
      </c>
      <c r="U288" s="4">
        <f t="shared" ca="1" si="34"/>
        <v>29</v>
      </c>
    </row>
    <row r="289" spans="1:21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s="4" t="str">
        <f t="shared" si="29"/>
        <v>M</v>
      </c>
      <c r="O289" s="4" t="str">
        <f t="shared" si="30"/>
        <v>California</v>
      </c>
      <c r="P289" s="4" t="str">
        <f t="shared" si="31"/>
        <v>Bachelor</v>
      </c>
      <c r="Q289" s="6">
        <f t="shared" si="28"/>
        <v>470667</v>
      </c>
      <c r="R289" s="4">
        <f t="shared" si="32"/>
        <v>346</v>
      </c>
      <c r="S289" s="4" t="str">
        <f t="shared" si="33"/>
        <v>Personal</v>
      </c>
      <c r="T289" s="4" cm="1">
        <f t="array" ref="T289">_xlfn.SWITCH(J289,"Luxury Car",2,"Two-Door Car",2,"SUV",4,"Luxury SUV",4,"Four-Door Car",4)</f>
        <v>4</v>
      </c>
      <c r="U289" s="4">
        <f t="shared" ca="1" si="34"/>
        <v>29</v>
      </c>
    </row>
    <row r="290" spans="1:21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s="4" t="str">
        <f t="shared" si="29"/>
        <v>M</v>
      </c>
      <c r="O290" s="4" t="str">
        <f t="shared" si="30"/>
        <v>California</v>
      </c>
      <c r="P290" s="4" t="str">
        <f t="shared" si="31"/>
        <v>High School or Below</v>
      </c>
      <c r="Q290" s="6">
        <f t="shared" si="28"/>
        <v>809341</v>
      </c>
      <c r="R290" s="4">
        <f t="shared" si="32"/>
        <v>722</v>
      </c>
      <c r="S290" s="4" t="str">
        <f t="shared" si="33"/>
        <v>Personal</v>
      </c>
      <c r="T290" s="4" t="e" cm="1">
        <f t="array" ref="T290">_xlfn.SWITCH(J290,"Luxury Car",2,"Two-Door Car",2,"SUV",4,"Luxury SUV",4,"Four-Door Car",4)</f>
        <v>#N/A</v>
      </c>
      <c r="U290" s="4">
        <f t="shared" ca="1" si="34"/>
        <v>28</v>
      </c>
    </row>
    <row r="291" spans="1:21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s="4" t="str">
        <f t="shared" si="29"/>
        <v>M</v>
      </c>
      <c r="O291" s="4" t="str">
        <f t="shared" si="30"/>
        <v>Washington</v>
      </c>
      <c r="P291" s="4" t="str">
        <f t="shared" si="31"/>
        <v>College</v>
      </c>
      <c r="Q291" s="6">
        <f t="shared" si="28"/>
        <v>503574.4</v>
      </c>
      <c r="R291" s="4">
        <f t="shared" si="32"/>
        <v>259</v>
      </c>
      <c r="S291" s="4" t="str">
        <f t="shared" si="33"/>
        <v>Personal</v>
      </c>
      <c r="T291" s="4" cm="1">
        <f t="array" ref="T291">_xlfn.SWITCH(J291,"Luxury Car",2,"Two-Door Car",2,"SUV",4,"Luxury SUV",4,"Four-Door Car",4)</f>
        <v>4</v>
      </c>
      <c r="U291" s="4">
        <f t="shared" ca="1" si="34"/>
        <v>29</v>
      </c>
    </row>
    <row r="292" spans="1:21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s="4" t="str">
        <f t="shared" si="29"/>
        <v>F</v>
      </c>
      <c r="O292" s="4" t="str">
        <f t="shared" si="30"/>
        <v>Oregon</v>
      </c>
      <c r="P292" s="4" t="str">
        <f t="shared" si="31"/>
        <v>Bachelor</v>
      </c>
      <c r="Q292" s="6">
        <f t="shared" si="28"/>
        <v>902786.7</v>
      </c>
      <c r="R292" s="4">
        <f t="shared" si="32"/>
        <v>538</v>
      </c>
      <c r="S292" s="4" t="str">
        <f t="shared" si="33"/>
        <v>Personal</v>
      </c>
      <c r="T292" s="4" cm="1">
        <f t="array" ref="T292">_xlfn.SWITCH(J292,"Luxury Car",2,"Two-Door Car",2,"SUV",4,"Luxury SUV",4,"Four-Door Car",4)</f>
        <v>4</v>
      </c>
      <c r="U292" s="4">
        <f t="shared" ca="1" si="34"/>
        <v>28</v>
      </c>
    </row>
    <row r="293" spans="1:21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s="4" t="str">
        <f t="shared" si="29"/>
        <v>M</v>
      </c>
      <c r="O293" s="4" t="str">
        <f t="shared" si="30"/>
        <v>California</v>
      </c>
      <c r="P293" s="4" t="str">
        <f t="shared" si="31"/>
        <v>High School or Below</v>
      </c>
      <c r="Q293" s="6">
        <f t="shared" si="28"/>
        <v>728888.4</v>
      </c>
      <c r="R293" s="4">
        <f t="shared" si="32"/>
        <v>396</v>
      </c>
      <c r="S293" s="4" t="str">
        <f t="shared" si="33"/>
        <v>Personal</v>
      </c>
      <c r="T293" s="4" cm="1">
        <f t="array" ref="T293">_xlfn.SWITCH(J293,"Luxury Car",2,"Two-Door Car",2,"SUV",4,"Luxury SUV",4,"Four-Door Car",4)</f>
        <v>4</v>
      </c>
      <c r="U293" s="4">
        <f t="shared" ca="1" si="34"/>
        <v>29</v>
      </c>
    </row>
    <row r="294" spans="1:21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s="4" t="str">
        <f t="shared" si="29"/>
        <v>M</v>
      </c>
      <c r="O294" s="4" t="str">
        <f t="shared" si="30"/>
        <v>Oregon</v>
      </c>
      <c r="P294" s="4" t="str">
        <f t="shared" si="31"/>
        <v>Master</v>
      </c>
      <c r="Q294" s="6">
        <f t="shared" si="28"/>
        <v>1804247.9</v>
      </c>
      <c r="R294" s="4">
        <f t="shared" si="32"/>
        <v>358</v>
      </c>
      <c r="S294" s="4" t="str">
        <f t="shared" si="33"/>
        <v>Personal</v>
      </c>
      <c r="T294" s="4" cm="1">
        <f t="array" ref="T294">_xlfn.SWITCH(J294,"Luxury Car",2,"Two-Door Car",2,"SUV",4,"Luxury SUV",4,"Four-Door Car",4)</f>
        <v>2</v>
      </c>
      <c r="U294" s="4">
        <f t="shared" ca="1" si="34"/>
        <v>29</v>
      </c>
    </row>
    <row r="295" spans="1:21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s="4" t="str">
        <f t="shared" si="29"/>
        <v>F</v>
      </c>
      <c r="O295" s="4" t="str">
        <f t="shared" si="30"/>
        <v>Arizona</v>
      </c>
      <c r="P295" s="4" t="str">
        <f t="shared" si="31"/>
        <v>Bachelor</v>
      </c>
      <c r="Q295" s="6">
        <f t="shared" si="28"/>
        <v>499206</v>
      </c>
      <c r="R295" s="4">
        <f t="shared" si="32"/>
        <v>653</v>
      </c>
      <c r="S295" s="4" t="str">
        <f t="shared" si="33"/>
        <v>Corporate</v>
      </c>
      <c r="T295" s="4" cm="1">
        <f t="array" ref="T295">_xlfn.SWITCH(J295,"Luxury Car",2,"Two-Door Car",2,"SUV",4,"Luxury SUV",4,"Four-Door Car",4)</f>
        <v>4</v>
      </c>
      <c r="U295" s="4">
        <f t="shared" ca="1" si="34"/>
        <v>28</v>
      </c>
    </row>
    <row r="296" spans="1:21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s="4" t="str">
        <f t="shared" si="29"/>
        <v>F</v>
      </c>
      <c r="O296" s="4" t="str">
        <f t="shared" si="30"/>
        <v>Oregon</v>
      </c>
      <c r="P296" s="4" t="str">
        <f t="shared" si="31"/>
        <v>High School or Below</v>
      </c>
      <c r="Q296" s="6">
        <f t="shared" si="28"/>
        <v>910226.7</v>
      </c>
      <c r="R296" s="4">
        <f t="shared" si="32"/>
        <v>121</v>
      </c>
      <c r="S296" s="4" t="str">
        <f t="shared" si="33"/>
        <v>Personal</v>
      </c>
      <c r="T296" s="4" cm="1">
        <f t="array" ref="T296">_xlfn.SWITCH(J296,"Luxury Car",2,"Two-Door Car",2,"SUV",4,"Luxury SUV",4,"Four-Door Car",4)</f>
        <v>2</v>
      </c>
      <c r="U296" s="4">
        <f t="shared" ca="1" si="34"/>
        <v>30</v>
      </c>
    </row>
    <row r="297" spans="1:21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s="4" t="str">
        <f t="shared" si="29"/>
        <v>M</v>
      </c>
      <c r="O297" s="4" t="str">
        <f t="shared" si="30"/>
        <v>Arizona</v>
      </c>
      <c r="P297" s="4" t="str">
        <f t="shared" si="31"/>
        <v>Doctor</v>
      </c>
      <c r="Q297" s="6">
        <f t="shared" si="28"/>
        <v>254040.7</v>
      </c>
      <c r="R297" s="4">
        <f t="shared" si="32"/>
        <v>93</v>
      </c>
      <c r="S297" s="4" t="str">
        <f t="shared" si="33"/>
        <v>Special</v>
      </c>
      <c r="T297" s="4" cm="1">
        <f t="array" ref="T297">_xlfn.SWITCH(J297,"Luxury Car",2,"Two-Door Car",2,"SUV",4,"Luxury SUV",4,"Four-Door Car",4)</f>
        <v>4</v>
      </c>
      <c r="U297" s="4">
        <f t="shared" ca="1" si="34"/>
        <v>30</v>
      </c>
    </row>
    <row r="298" spans="1:21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s="4" t="str">
        <f t="shared" si="29"/>
        <v>M</v>
      </c>
      <c r="O298" s="4" t="str">
        <f t="shared" si="30"/>
        <v>California</v>
      </c>
      <c r="P298" s="4" t="str">
        <f t="shared" si="31"/>
        <v>College</v>
      </c>
      <c r="Q298" s="6">
        <f t="shared" si="28"/>
        <v>1294189.1000000001</v>
      </c>
      <c r="R298" s="4">
        <f t="shared" si="32"/>
        <v>528</v>
      </c>
      <c r="S298" s="4" t="str">
        <f t="shared" si="33"/>
        <v>Personal</v>
      </c>
      <c r="T298" s="4" cm="1">
        <f t="array" ref="T298">_xlfn.SWITCH(J298,"Luxury Car",2,"Two-Door Car",2,"SUV",4,"Luxury SUV",4,"Four-Door Car",4)</f>
        <v>4</v>
      </c>
      <c r="U298" s="4">
        <f t="shared" ca="1" si="34"/>
        <v>28</v>
      </c>
    </row>
    <row r="299" spans="1:21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s="4" t="str">
        <f t="shared" si="29"/>
        <v>F</v>
      </c>
      <c r="O299" s="4" t="str">
        <f t="shared" si="30"/>
        <v>Washington</v>
      </c>
      <c r="P299" s="4" t="str">
        <f t="shared" si="31"/>
        <v>Bachelor</v>
      </c>
      <c r="Q299" s="6">
        <f t="shared" si="28"/>
        <v>236534.8</v>
      </c>
      <c r="R299" s="4">
        <f t="shared" si="32"/>
        <v>160</v>
      </c>
      <c r="S299" s="4" t="str">
        <f t="shared" si="33"/>
        <v>Special</v>
      </c>
      <c r="T299" s="4" cm="1">
        <f t="array" ref="T299">_xlfn.SWITCH(J299,"Luxury Car",2,"Two-Door Car",2,"SUV",4,"Luxury SUV",4,"Four-Door Car",4)</f>
        <v>4</v>
      </c>
      <c r="U299" s="4">
        <f t="shared" ca="1" si="34"/>
        <v>29</v>
      </c>
    </row>
    <row r="300" spans="1:21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s="4" t="str">
        <f t="shared" si="29"/>
        <v>M</v>
      </c>
      <c r="O300" s="4" t="str">
        <f t="shared" si="30"/>
        <v>Arizona</v>
      </c>
      <c r="P300" s="4" t="str">
        <f t="shared" si="31"/>
        <v>College</v>
      </c>
      <c r="Q300" s="6">
        <f t="shared" si="28"/>
        <v>572076.5</v>
      </c>
      <c r="R300" s="4">
        <f t="shared" si="32"/>
        <v>476</v>
      </c>
      <c r="S300" s="4" t="str">
        <f t="shared" si="33"/>
        <v>Personal</v>
      </c>
      <c r="T300" s="4" cm="1">
        <f t="array" ref="T300">_xlfn.SWITCH(J300,"Luxury Car",2,"Two-Door Car",2,"SUV",4,"Luxury SUV",4,"Four-Door Car",4)</f>
        <v>4</v>
      </c>
      <c r="U300" s="4">
        <f t="shared" ca="1" si="34"/>
        <v>29</v>
      </c>
    </row>
    <row r="301" spans="1:21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s="4" t="str">
        <f t="shared" si="29"/>
        <v>M</v>
      </c>
      <c r="O301" s="4" t="str">
        <f t="shared" si="30"/>
        <v>Oregon</v>
      </c>
      <c r="P301" s="4" t="str">
        <f t="shared" si="31"/>
        <v>High School or Below</v>
      </c>
      <c r="Q301" s="6">
        <f t="shared" si="28"/>
        <v>703553.4</v>
      </c>
      <c r="R301" s="4">
        <f t="shared" si="32"/>
        <v>727</v>
      </c>
      <c r="S301" s="4" t="str">
        <f t="shared" si="33"/>
        <v>Corporate</v>
      </c>
      <c r="T301" s="4" cm="1">
        <f t="array" ref="T301">_xlfn.SWITCH(J301,"Luxury Car",2,"Two-Door Car",2,"SUV",4,"Luxury SUV",4,"Four-Door Car",4)</f>
        <v>4</v>
      </c>
      <c r="U301" s="4">
        <f t="shared" ca="1" si="34"/>
        <v>28</v>
      </c>
    </row>
    <row r="302" spans="1:21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s="4" t="str">
        <f t="shared" si="29"/>
        <v>M</v>
      </c>
      <c r="O302" s="4" t="str">
        <f t="shared" si="30"/>
        <v>California</v>
      </c>
      <c r="P302" s="4" t="str">
        <f t="shared" si="31"/>
        <v>College</v>
      </c>
      <c r="Q302" s="6">
        <f t="shared" si="28"/>
        <v>263697.7</v>
      </c>
      <c r="R302" s="4">
        <f t="shared" si="32"/>
        <v>322</v>
      </c>
      <c r="S302" s="4" t="str">
        <f t="shared" si="33"/>
        <v>Personal</v>
      </c>
      <c r="T302" s="4" cm="1">
        <f t="array" ref="T302">_xlfn.SWITCH(J302,"Luxury Car",2,"Two-Door Car",2,"SUV",4,"Luxury SUV",4,"Four-Door Car",4)</f>
        <v>4</v>
      </c>
      <c r="U302" s="4">
        <f t="shared" ca="1" si="34"/>
        <v>29</v>
      </c>
    </row>
    <row r="303" spans="1:21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s="4" t="str">
        <f t="shared" si="29"/>
        <v>M</v>
      </c>
      <c r="O303" s="4" t="str">
        <f t="shared" si="30"/>
        <v>Nevada</v>
      </c>
      <c r="P303" s="4" t="str">
        <f t="shared" si="31"/>
        <v>Bachelor</v>
      </c>
      <c r="Q303" s="6">
        <f t="shared" si="28"/>
        <v>539583</v>
      </c>
      <c r="R303" s="4">
        <f t="shared" si="32"/>
        <v>42</v>
      </c>
      <c r="S303" s="4" t="str">
        <f t="shared" si="33"/>
        <v>Corporate</v>
      </c>
      <c r="T303" s="4" cm="1">
        <f t="array" ref="T303">_xlfn.SWITCH(J303,"Luxury Car",2,"Two-Door Car",2,"SUV",4,"Luxury SUV",4,"Four-Door Car",4)</f>
        <v>4</v>
      </c>
      <c r="U303" s="4">
        <f t="shared" ca="1" si="34"/>
        <v>30</v>
      </c>
    </row>
    <row r="304" spans="1:21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s="4" t="str">
        <f t="shared" si="29"/>
        <v>M</v>
      </c>
      <c r="O304" s="4" t="str">
        <f t="shared" si="30"/>
        <v>Oregon</v>
      </c>
      <c r="P304" s="4" t="str">
        <f t="shared" si="31"/>
        <v>High School or Below</v>
      </c>
      <c r="Q304" s="6">
        <f t="shared" si="28"/>
        <v>838263</v>
      </c>
      <c r="R304" s="4">
        <f t="shared" si="32"/>
        <v>562</v>
      </c>
      <c r="S304" s="4" t="str">
        <f t="shared" si="33"/>
        <v>Personal</v>
      </c>
      <c r="T304" s="4" t="e" cm="1">
        <f t="array" ref="T304">_xlfn.SWITCH(J304,"Luxury Car",2,"Two-Door Car",2,"SUV",4,"Luxury SUV",4,"Four-Door Car",4)</f>
        <v>#N/A</v>
      </c>
      <c r="U304" s="4">
        <f t="shared" ca="1" si="34"/>
        <v>28</v>
      </c>
    </row>
    <row r="305" spans="1:21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s="4" t="str">
        <f t="shared" si="29"/>
        <v>F</v>
      </c>
      <c r="O305" s="4" t="str">
        <f t="shared" si="30"/>
        <v>Washington</v>
      </c>
      <c r="P305" s="4" t="str">
        <f t="shared" si="31"/>
        <v>College</v>
      </c>
      <c r="Q305" s="6">
        <f t="shared" si="28"/>
        <v>3116174.5</v>
      </c>
      <c r="R305" s="4">
        <f t="shared" si="32"/>
        <v>200</v>
      </c>
      <c r="S305" s="4" t="str">
        <f t="shared" si="33"/>
        <v>Personal</v>
      </c>
      <c r="T305" s="4" cm="1">
        <f t="array" ref="T305">_xlfn.SWITCH(J305,"Luxury Car",2,"Two-Door Car",2,"SUV",4,"Luxury SUV",4,"Four-Door Car",4)</f>
        <v>4</v>
      </c>
      <c r="U305" s="4">
        <f t="shared" ca="1" si="34"/>
        <v>29</v>
      </c>
    </row>
    <row r="306" spans="1:21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s="4" t="str">
        <f t="shared" si="29"/>
        <v>F</v>
      </c>
      <c r="O306" s="4" t="str">
        <f t="shared" si="30"/>
        <v>Oregon</v>
      </c>
      <c r="P306" s="4" t="str">
        <f t="shared" si="31"/>
        <v>Bachelor</v>
      </c>
      <c r="Q306" s="6">
        <f t="shared" si="28"/>
        <v>288774.2</v>
      </c>
      <c r="R306" s="4">
        <f t="shared" si="32"/>
        <v>677</v>
      </c>
      <c r="S306" s="4" t="str">
        <f t="shared" si="33"/>
        <v>Personal</v>
      </c>
      <c r="T306" s="4" cm="1">
        <f t="array" ref="T306">_xlfn.SWITCH(J306,"Luxury Car",2,"Two-Door Car",2,"SUV",4,"Luxury SUV",4,"Four-Door Car",4)</f>
        <v>4</v>
      </c>
      <c r="U306" s="4">
        <f t="shared" ca="1" si="34"/>
        <v>28</v>
      </c>
    </row>
    <row r="307" spans="1:21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s="4" t="str">
        <f t="shared" si="29"/>
        <v>M</v>
      </c>
      <c r="O307" s="4" t="str">
        <f t="shared" si="30"/>
        <v>Washington</v>
      </c>
      <c r="P307" s="4" t="str">
        <f t="shared" si="31"/>
        <v>College</v>
      </c>
      <c r="Q307" s="6">
        <f t="shared" si="28"/>
        <v>742584.5</v>
      </c>
      <c r="R307" s="4">
        <f t="shared" si="32"/>
        <v>77</v>
      </c>
      <c r="S307" s="4" t="str">
        <f t="shared" si="33"/>
        <v>Personal</v>
      </c>
      <c r="T307" s="4" cm="1">
        <f t="array" ref="T307">_xlfn.SWITCH(J307,"Luxury Car",2,"Two-Door Car",2,"SUV",4,"Luxury SUV",4,"Four-Door Car",4)</f>
        <v>4</v>
      </c>
      <c r="U307" s="4">
        <f t="shared" ca="1" si="34"/>
        <v>30</v>
      </c>
    </row>
    <row r="308" spans="1:21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s="4" t="str">
        <f t="shared" si="29"/>
        <v>M</v>
      </c>
      <c r="O308" s="4" t="str">
        <f t="shared" si="30"/>
        <v>California</v>
      </c>
      <c r="P308" s="4" t="str">
        <f t="shared" si="31"/>
        <v>Bachelor</v>
      </c>
      <c r="Q308" s="6">
        <f t="shared" si="28"/>
        <v>2558572.7000000002</v>
      </c>
      <c r="R308" s="4">
        <f t="shared" si="32"/>
        <v>831</v>
      </c>
      <c r="S308" s="4" t="str">
        <f t="shared" si="33"/>
        <v>Corporate</v>
      </c>
      <c r="T308" s="4" cm="1">
        <f t="array" ref="T308">_xlfn.SWITCH(J308,"Luxury Car",2,"Two-Door Car",2,"SUV",4,"Luxury SUV",4,"Four-Door Car",4)</f>
        <v>4</v>
      </c>
      <c r="U308" s="4">
        <f t="shared" ca="1" si="34"/>
        <v>28</v>
      </c>
    </row>
    <row r="309" spans="1:21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s="4" t="str">
        <f t="shared" si="29"/>
        <v>M</v>
      </c>
      <c r="O309" s="4" t="str">
        <f t="shared" si="30"/>
        <v>Oregon</v>
      </c>
      <c r="P309" s="4" t="str">
        <f t="shared" si="31"/>
        <v>College</v>
      </c>
      <c r="Q309" s="6">
        <f t="shared" si="28"/>
        <v>1027260.8</v>
      </c>
      <c r="R309" s="4">
        <f t="shared" si="32"/>
        <v>580</v>
      </c>
      <c r="S309" s="4" t="str">
        <f t="shared" si="33"/>
        <v>Personal</v>
      </c>
      <c r="T309" s="4" cm="1">
        <f t="array" ref="T309">_xlfn.SWITCH(J309,"Luxury Car",2,"Two-Door Car",2,"SUV",4,"Luxury SUV",4,"Four-Door Car",4)</f>
        <v>4</v>
      </c>
      <c r="U309" s="4">
        <f t="shared" ca="1" si="34"/>
        <v>28</v>
      </c>
    </row>
    <row r="310" spans="1:21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s="4" t="str">
        <f t="shared" si="29"/>
        <v>F</v>
      </c>
      <c r="O310" s="4" t="str">
        <f t="shared" si="30"/>
        <v>Oregon</v>
      </c>
      <c r="P310" s="4" t="str">
        <f t="shared" si="31"/>
        <v>Bachelor</v>
      </c>
      <c r="Q310" s="6">
        <f t="shared" si="28"/>
        <v>437636.3</v>
      </c>
      <c r="R310" s="4">
        <f t="shared" si="32"/>
        <v>60</v>
      </c>
      <c r="S310" s="4" t="str">
        <f t="shared" si="33"/>
        <v>Personal</v>
      </c>
      <c r="T310" s="4" cm="1">
        <f t="array" ref="T310">_xlfn.SWITCH(J310,"Luxury Car",2,"Two-Door Car",2,"SUV",4,"Luxury SUV",4,"Four-Door Car",4)</f>
        <v>4</v>
      </c>
      <c r="U310" s="4">
        <f t="shared" ca="1" si="34"/>
        <v>30</v>
      </c>
    </row>
    <row r="311" spans="1:21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s="4" t="str">
        <f t="shared" si="29"/>
        <v>F</v>
      </c>
      <c r="O311" s="4" t="str">
        <f t="shared" si="30"/>
        <v>California</v>
      </c>
      <c r="P311" s="4" t="str">
        <f t="shared" si="31"/>
        <v>Bachelor</v>
      </c>
      <c r="Q311" s="6">
        <f t="shared" si="28"/>
        <v>531889.6</v>
      </c>
      <c r="R311" s="4">
        <f t="shared" si="32"/>
        <v>322</v>
      </c>
      <c r="S311" s="4" t="str">
        <f t="shared" si="33"/>
        <v>Corporate</v>
      </c>
      <c r="T311" s="4" cm="1">
        <f t="array" ref="T311">_xlfn.SWITCH(J311,"Luxury Car",2,"Two-Door Car",2,"SUV",4,"Luxury SUV",4,"Four-Door Car",4)</f>
        <v>4</v>
      </c>
      <c r="U311" s="4">
        <f t="shared" ca="1" si="34"/>
        <v>29</v>
      </c>
    </row>
    <row r="312" spans="1:21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s="4" t="str">
        <f t="shared" si="29"/>
        <v>M</v>
      </c>
      <c r="O312" s="4" t="str">
        <f t="shared" si="30"/>
        <v>Oregon</v>
      </c>
      <c r="P312" s="4" t="str">
        <f t="shared" si="31"/>
        <v>Bachelor</v>
      </c>
      <c r="Q312" s="6">
        <f t="shared" si="28"/>
        <v>471976.2</v>
      </c>
      <c r="R312" s="4">
        <f t="shared" si="32"/>
        <v>48</v>
      </c>
      <c r="S312" s="4" t="str">
        <f t="shared" si="33"/>
        <v>Personal</v>
      </c>
      <c r="T312" s="4" cm="1">
        <f t="array" ref="T312">_xlfn.SWITCH(J312,"Luxury Car",2,"Two-Door Car",2,"SUV",4,"Luxury SUV",4,"Four-Door Car",4)</f>
        <v>4</v>
      </c>
      <c r="U312" s="4">
        <f t="shared" ca="1" si="34"/>
        <v>30</v>
      </c>
    </row>
    <row r="313" spans="1:21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s="4" t="str">
        <f t="shared" si="29"/>
        <v>F</v>
      </c>
      <c r="O313" s="4" t="str">
        <f t="shared" si="30"/>
        <v>Oregon</v>
      </c>
      <c r="P313" s="4" t="str">
        <f t="shared" si="31"/>
        <v>High School or Below</v>
      </c>
      <c r="Q313" s="6">
        <f t="shared" si="28"/>
        <v>442803.1</v>
      </c>
      <c r="R313" s="4">
        <f t="shared" si="32"/>
        <v>304</v>
      </c>
      <c r="S313" s="4" t="str">
        <f t="shared" si="33"/>
        <v>Personal</v>
      </c>
      <c r="T313" s="4" cm="1">
        <f t="array" ref="T313">_xlfn.SWITCH(J313,"Luxury Car",2,"Two-Door Car",2,"SUV",4,"Luxury SUV",4,"Four-Door Car",4)</f>
        <v>4</v>
      </c>
      <c r="U313" s="4">
        <f t="shared" ca="1" si="34"/>
        <v>29</v>
      </c>
    </row>
    <row r="314" spans="1:21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s="4" t="str">
        <f t="shared" si="29"/>
        <v>M</v>
      </c>
      <c r="O314" s="4" t="str">
        <f t="shared" si="30"/>
        <v>California</v>
      </c>
      <c r="P314" s="4" t="str">
        <f t="shared" si="31"/>
        <v>High School or Below</v>
      </c>
      <c r="Q314" s="6">
        <f t="shared" si="28"/>
        <v>587917.6</v>
      </c>
      <c r="R314" s="4">
        <f t="shared" si="32"/>
        <v>101</v>
      </c>
      <c r="S314" s="4" t="str">
        <f t="shared" si="33"/>
        <v>Corporate</v>
      </c>
      <c r="T314" s="4" cm="1">
        <f t="array" ref="T314">_xlfn.SWITCH(J314,"Luxury Car",2,"Two-Door Car",2,"SUV",4,"Luxury SUV",4,"Four-Door Car",4)</f>
        <v>4</v>
      </c>
      <c r="U314" s="4">
        <f t="shared" ca="1" si="34"/>
        <v>30</v>
      </c>
    </row>
    <row r="315" spans="1:21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s="4" t="str">
        <f t="shared" si="29"/>
        <v>F</v>
      </c>
      <c r="O315" s="4" t="str">
        <f t="shared" si="30"/>
        <v>Oregon</v>
      </c>
      <c r="P315" s="4" t="str">
        <f t="shared" si="31"/>
        <v>Doctor</v>
      </c>
      <c r="Q315" s="6">
        <f t="shared" si="28"/>
        <v>941690.8</v>
      </c>
      <c r="R315" s="4">
        <f t="shared" si="32"/>
        <v>481</v>
      </c>
      <c r="S315" s="4" t="str">
        <f t="shared" si="33"/>
        <v>Personal</v>
      </c>
      <c r="T315" s="4" cm="1">
        <f t="array" ref="T315">_xlfn.SWITCH(J315,"Luxury Car",2,"Two-Door Car",2,"SUV",4,"Luxury SUV",4,"Four-Door Car",4)</f>
        <v>4</v>
      </c>
      <c r="U315" s="4">
        <f t="shared" ca="1" si="34"/>
        <v>29</v>
      </c>
    </row>
    <row r="316" spans="1:21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s="4" t="str">
        <f t="shared" si="29"/>
        <v>F</v>
      </c>
      <c r="O316" s="4" t="str">
        <f t="shared" si="30"/>
        <v>Oregon</v>
      </c>
      <c r="P316" s="4" t="str">
        <f t="shared" si="31"/>
        <v>Master</v>
      </c>
      <c r="Q316" s="6">
        <f t="shared" si="28"/>
        <v>828815.5</v>
      </c>
      <c r="R316" s="4">
        <f t="shared" si="32"/>
        <v>509</v>
      </c>
      <c r="S316" s="4" t="str">
        <f t="shared" si="33"/>
        <v>Corporate</v>
      </c>
      <c r="T316" s="4" cm="1">
        <f t="array" ref="T316">_xlfn.SWITCH(J316,"Luxury Car",2,"Two-Door Car",2,"SUV",4,"Luxury SUV",4,"Four-Door Car",4)</f>
        <v>4</v>
      </c>
      <c r="U316" s="4">
        <f t="shared" ca="1" si="34"/>
        <v>29</v>
      </c>
    </row>
    <row r="317" spans="1:21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s="4" t="str">
        <f t="shared" si="29"/>
        <v>M</v>
      </c>
      <c r="O317" s="4" t="str">
        <f t="shared" si="30"/>
        <v>Oregon</v>
      </c>
      <c r="P317" s="4" t="str">
        <f t="shared" si="31"/>
        <v>Bachelor</v>
      </c>
      <c r="Q317" s="6">
        <f t="shared" si="28"/>
        <v>3265483.8</v>
      </c>
      <c r="R317" s="4">
        <f t="shared" si="32"/>
        <v>1102</v>
      </c>
      <c r="S317" s="4" t="str">
        <f t="shared" si="33"/>
        <v>Personal</v>
      </c>
      <c r="T317" s="4" cm="1">
        <f t="array" ref="T317">_xlfn.SWITCH(J317,"Luxury Car",2,"Two-Door Car",2,"SUV",4,"Luxury SUV",4,"Four-Door Car",4)</f>
        <v>4</v>
      </c>
      <c r="U317" s="4">
        <f t="shared" ca="1" si="34"/>
        <v>27</v>
      </c>
    </row>
    <row r="318" spans="1:21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s="4" t="str">
        <f t="shared" si="29"/>
        <v>F</v>
      </c>
      <c r="O318" s="4" t="str">
        <f t="shared" si="30"/>
        <v>Oregon</v>
      </c>
      <c r="P318" s="4" t="str">
        <f t="shared" si="31"/>
        <v>College</v>
      </c>
      <c r="Q318" s="6">
        <f t="shared" si="28"/>
        <v>471945</v>
      </c>
      <c r="R318" s="4">
        <f t="shared" si="32"/>
        <v>86</v>
      </c>
      <c r="S318" s="4" t="str">
        <f t="shared" si="33"/>
        <v>Corporate</v>
      </c>
      <c r="T318" s="4" cm="1">
        <f t="array" ref="T318">_xlfn.SWITCH(J318,"Luxury Car",2,"Two-Door Car",2,"SUV",4,"Luxury SUV",4,"Four-Door Car",4)</f>
        <v>4</v>
      </c>
      <c r="U318" s="4">
        <f t="shared" ca="1" si="34"/>
        <v>30</v>
      </c>
    </row>
    <row r="319" spans="1:21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s="4" t="str">
        <f t="shared" si="29"/>
        <v>F</v>
      </c>
      <c r="O319" s="4" t="str">
        <f t="shared" si="30"/>
        <v>California</v>
      </c>
      <c r="P319" s="4" t="str">
        <f t="shared" si="31"/>
        <v>Bachelor</v>
      </c>
      <c r="Q319" s="6">
        <f t="shared" si="28"/>
        <v>390347.4</v>
      </c>
      <c r="R319" s="4">
        <f t="shared" si="32"/>
        <v>470</v>
      </c>
      <c r="S319" s="4" t="str">
        <f t="shared" si="33"/>
        <v>Personal</v>
      </c>
      <c r="T319" s="4" cm="1">
        <f t="array" ref="T319">_xlfn.SWITCH(J319,"Luxury Car",2,"Two-Door Car",2,"SUV",4,"Luxury SUV",4,"Four-Door Car",4)</f>
        <v>2</v>
      </c>
      <c r="U319" s="4">
        <f t="shared" ca="1" si="34"/>
        <v>29</v>
      </c>
    </row>
    <row r="320" spans="1:21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s="4" t="str">
        <f t="shared" si="29"/>
        <v>F</v>
      </c>
      <c r="O320" s="4" t="str">
        <f t="shared" si="30"/>
        <v>California</v>
      </c>
      <c r="P320" s="4" t="str">
        <f t="shared" si="31"/>
        <v>Bachelor</v>
      </c>
      <c r="Q320" s="6">
        <f t="shared" si="28"/>
        <v>545725.9</v>
      </c>
      <c r="R320" s="4">
        <f t="shared" si="32"/>
        <v>667</v>
      </c>
      <c r="S320" s="4" t="str">
        <f t="shared" si="33"/>
        <v>Personal</v>
      </c>
      <c r="T320" s="4" cm="1">
        <f t="array" ref="T320">_xlfn.SWITCH(J320,"Luxury Car",2,"Two-Door Car",2,"SUV",4,"Luxury SUV",4,"Four-Door Car",4)</f>
        <v>4</v>
      </c>
      <c r="U320" s="4">
        <f t="shared" ca="1" si="34"/>
        <v>28</v>
      </c>
    </row>
    <row r="321" spans="1:21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s="4" t="str">
        <f t="shared" si="29"/>
        <v>F</v>
      </c>
      <c r="O321" s="4" t="str">
        <f t="shared" si="30"/>
        <v>California</v>
      </c>
      <c r="P321" s="4" t="str">
        <f t="shared" si="31"/>
        <v>Master</v>
      </c>
      <c r="Q321" s="6">
        <f t="shared" si="28"/>
        <v>272535.59999999998</v>
      </c>
      <c r="R321" s="4">
        <f t="shared" si="32"/>
        <v>57</v>
      </c>
      <c r="S321" s="4" t="str">
        <f t="shared" si="33"/>
        <v>Personal</v>
      </c>
      <c r="T321" s="4" cm="1">
        <f t="array" ref="T321">_xlfn.SWITCH(J321,"Luxury Car",2,"Two-Door Car",2,"SUV",4,"Luxury SUV",4,"Four-Door Car",4)</f>
        <v>4</v>
      </c>
      <c r="U321" s="4">
        <f t="shared" ca="1" si="34"/>
        <v>30</v>
      </c>
    </row>
    <row r="322" spans="1:21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s="4" t="str">
        <f t="shared" si="29"/>
        <v>F</v>
      </c>
      <c r="O322" s="4" t="str">
        <f t="shared" si="30"/>
        <v>Arizona</v>
      </c>
      <c r="P322" s="4" t="str">
        <f t="shared" si="31"/>
        <v>College</v>
      </c>
      <c r="Q322" s="6">
        <f t="shared" ref="Q322:Q385" si="35">IFERROR(VALUE(LEFT(E322,LEN(E322)-1)),"")</f>
        <v>443397.3</v>
      </c>
      <c r="R322" s="4">
        <f t="shared" si="32"/>
        <v>263</v>
      </c>
      <c r="S322" s="4" t="str">
        <f t="shared" si="33"/>
        <v>Corporate</v>
      </c>
      <c r="T322" s="4" cm="1">
        <f t="array" ref="T322">_xlfn.SWITCH(J322,"Luxury Car",2,"Two-Door Car",2,"SUV",4,"Luxury SUV",4,"Four-Door Car",4)</f>
        <v>4</v>
      </c>
      <c r="U322" s="4">
        <f t="shared" ca="1" si="34"/>
        <v>29</v>
      </c>
    </row>
    <row r="323" spans="1:21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s="4" t="str">
        <f t="shared" ref="N323:N386" si="36">IF(OR(C323="Femal",C323="female"),"F",
IF(C323="Male","M",C323))</f>
        <v>F</v>
      </c>
      <c r="O323" s="4" t="str">
        <f t="shared" ref="O323:O386" si="37">IF(B323="AZ","Arizona",
IF(B323="Cali","California",
IF(B323="WA","Washington",
B323)))</f>
        <v>Arizona</v>
      </c>
      <c r="P323" s="4" t="str">
        <f t="shared" ref="P323:P386" si="38">IF(D323="Bachelors","Bachelor",
D323)</f>
        <v>Doctor</v>
      </c>
      <c r="Q323" s="6">
        <f t="shared" si="35"/>
        <v>533246.19999999995</v>
      </c>
      <c r="R323" s="4">
        <f t="shared" ref="R323:R386" si="39">ROUND(VALUE(K323),0)</f>
        <v>310</v>
      </c>
      <c r="S323" s="4" t="str">
        <f t="shared" ref="S323:S386" si="40">SUBSTITUTE(I323," Auto","")</f>
        <v>Personal</v>
      </c>
      <c r="T323" s="4" cm="1">
        <f t="array" ref="T323">_xlfn.SWITCH(J323,"Luxury Car",2,"Two-Door Car",2,"SUV",4,"Luxury SUV",4,"Four-Door Car",4)</f>
        <v>4</v>
      </c>
      <c r="U323" s="4">
        <f t="shared" ref="U323:U386" ca="1" si="41">ROUND((VALUE(TODAY())-VALUE(L323))/365,0)</f>
        <v>29</v>
      </c>
    </row>
    <row r="324" spans="1:21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s="4" t="str">
        <f t="shared" si="36"/>
        <v>M</v>
      </c>
      <c r="O324" s="4" t="str">
        <f t="shared" si="37"/>
        <v>Oregon</v>
      </c>
      <c r="P324" s="4" t="str">
        <f t="shared" si="38"/>
        <v>Bachelor</v>
      </c>
      <c r="Q324" s="6">
        <f t="shared" si="35"/>
        <v>231509</v>
      </c>
      <c r="R324" s="4">
        <f t="shared" si="39"/>
        <v>350</v>
      </c>
      <c r="S324" s="4" t="str">
        <f t="shared" si="40"/>
        <v>Corporate</v>
      </c>
      <c r="T324" s="4" cm="1">
        <f t="array" ref="T324">_xlfn.SWITCH(J324,"Luxury Car",2,"Two-Door Car",2,"SUV",4,"Luxury SUV",4,"Four-Door Car",4)</f>
        <v>4</v>
      </c>
      <c r="U324" s="4">
        <f t="shared" ca="1" si="41"/>
        <v>29</v>
      </c>
    </row>
    <row r="325" spans="1:21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s="4" t="str">
        <f t="shared" si="36"/>
        <v>F</v>
      </c>
      <c r="O325" s="4" t="str">
        <f t="shared" si="37"/>
        <v>California</v>
      </c>
      <c r="P325" s="4" t="str">
        <f t="shared" si="38"/>
        <v>College</v>
      </c>
      <c r="Q325" s="6">
        <f t="shared" si="35"/>
        <v>541195.30000000005</v>
      </c>
      <c r="R325" s="4">
        <f t="shared" si="39"/>
        <v>365</v>
      </c>
      <c r="S325" s="4" t="str">
        <f t="shared" si="40"/>
        <v>Personal</v>
      </c>
      <c r="T325" s="4" cm="1">
        <f t="array" ref="T325">_xlfn.SWITCH(J325,"Luxury Car",2,"Two-Door Car",2,"SUV",4,"Luxury SUV",4,"Four-Door Car",4)</f>
        <v>4</v>
      </c>
      <c r="U325" s="4">
        <f t="shared" ca="1" si="41"/>
        <v>29</v>
      </c>
    </row>
    <row r="326" spans="1:21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s="4" t="str">
        <f t="shared" si="36"/>
        <v>M</v>
      </c>
      <c r="O326" s="4" t="str">
        <f t="shared" si="37"/>
        <v>California</v>
      </c>
      <c r="P326" s="4" t="str">
        <f t="shared" si="38"/>
        <v>Bachelor</v>
      </c>
      <c r="Q326" s="6">
        <f t="shared" si="35"/>
        <v>958733.2</v>
      </c>
      <c r="R326" s="4">
        <f t="shared" si="39"/>
        <v>384</v>
      </c>
      <c r="S326" s="4" t="str">
        <f t="shared" si="40"/>
        <v>Personal</v>
      </c>
      <c r="T326" s="4" cm="1">
        <f t="array" ref="T326">_xlfn.SWITCH(J326,"Luxury Car",2,"Two-Door Car",2,"SUV",4,"Luxury SUV",4,"Four-Door Car",4)</f>
        <v>4</v>
      </c>
      <c r="U326" s="4">
        <f t="shared" ca="1" si="41"/>
        <v>29</v>
      </c>
    </row>
    <row r="327" spans="1:21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s="4" t="str">
        <f t="shared" si="36"/>
        <v>M</v>
      </c>
      <c r="O327" s="4" t="str">
        <f t="shared" si="37"/>
        <v>California</v>
      </c>
      <c r="P327" s="4" t="str">
        <f t="shared" si="38"/>
        <v>College</v>
      </c>
      <c r="Q327" s="6">
        <f t="shared" si="35"/>
        <v>2210350.7000000002</v>
      </c>
      <c r="R327" s="4">
        <f t="shared" si="39"/>
        <v>490</v>
      </c>
      <c r="S327" s="4" t="str">
        <f t="shared" si="40"/>
        <v>Personal</v>
      </c>
      <c r="T327" s="4" cm="1">
        <f t="array" ref="T327">_xlfn.SWITCH(J327,"Luxury Car",2,"Two-Door Car",2,"SUV",4,"Luxury SUV",4,"Four-Door Car",4)</f>
        <v>4</v>
      </c>
      <c r="U327" s="4">
        <f t="shared" ca="1" si="41"/>
        <v>29</v>
      </c>
    </row>
    <row r="328" spans="1:21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s="4" t="str">
        <f t="shared" si="36"/>
        <v>F</v>
      </c>
      <c r="O328" s="4" t="str">
        <f t="shared" si="37"/>
        <v>Nevada</v>
      </c>
      <c r="P328" s="4" t="str">
        <f t="shared" si="38"/>
        <v>High School or Below</v>
      </c>
      <c r="Q328" s="6">
        <f t="shared" si="35"/>
        <v>976494.5</v>
      </c>
      <c r="R328" s="4">
        <f t="shared" si="39"/>
        <v>706</v>
      </c>
      <c r="S328" s="4" t="str">
        <f t="shared" si="40"/>
        <v>Personal</v>
      </c>
      <c r="T328" s="4" cm="1">
        <f t="array" ref="T328">_xlfn.SWITCH(J328,"Luxury Car",2,"Two-Door Car",2,"SUV",4,"Luxury SUV",4,"Four-Door Car",4)</f>
        <v>4</v>
      </c>
      <c r="U328" s="4">
        <f t="shared" ca="1" si="41"/>
        <v>28</v>
      </c>
    </row>
    <row r="329" spans="1:21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s="4" t="str">
        <f t="shared" si="36"/>
        <v>F</v>
      </c>
      <c r="O329" s="4" t="str">
        <f t="shared" si="37"/>
        <v>Nevada</v>
      </c>
      <c r="P329" s="4" t="str">
        <f t="shared" si="38"/>
        <v>Bachelor</v>
      </c>
      <c r="Q329" s="6">
        <f t="shared" si="35"/>
        <v>256715.1</v>
      </c>
      <c r="R329" s="4">
        <f t="shared" si="39"/>
        <v>10</v>
      </c>
      <c r="S329" s="4" t="str">
        <f t="shared" si="40"/>
        <v>Corporate</v>
      </c>
      <c r="T329" s="4" cm="1">
        <f t="array" ref="T329">_xlfn.SWITCH(J329,"Luxury Car",2,"Two-Door Car",2,"SUV",4,"Luxury SUV",4,"Four-Door Car",4)</f>
        <v>4</v>
      </c>
      <c r="U329" s="4">
        <f t="shared" ca="1" si="41"/>
        <v>30</v>
      </c>
    </row>
    <row r="330" spans="1:21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s="4" t="str">
        <f t="shared" si="36"/>
        <v>F</v>
      </c>
      <c r="O330" s="4" t="str">
        <f t="shared" si="37"/>
        <v>Oregon</v>
      </c>
      <c r="P330" s="4" t="str">
        <f t="shared" si="38"/>
        <v>College</v>
      </c>
      <c r="Q330" s="6">
        <f t="shared" si="35"/>
        <v>265062.2</v>
      </c>
      <c r="R330" s="4">
        <f t="shared" si="39"/>
        <v>245</v>
      </c>
      <c r="S330" s="4" t="str">
        <f t="shared" si="40"/>
        <v>Personal</v>
      </c>
      <c r="T330" s="4" cm="1">
        <f t="array" ref="T330">_xlfn.SWITCH(J330,"Luxury Car",2,"Two-Door Car",2,"SUV",4,"Luxury SUV",4,"Four-Door Car",4)</f>
        <v>4</v>
      </c>
      <c r="U330" s="4">
        <f t="shared" ca="1" si="41"/>
        <v>29</v>
      </c>
    </row>
    <row r="331" spans="1:21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s="4" t="str">
        <f t="shared" si="36"/>
        <v>M</v>
      </c>
      <c r="O331" s="4" t="str">
        <f t="shared" si="37"/>
        <v>California</v>
      </c>
      <c r="P331" s="4" t="str">
        <f t="shared" si="38"/>
        <v>Bachelor</v>
      </c>
      <c r="Q331" s="6">
        <f t="shared" si="35"/>
        <v>1126436.3</v>
      </c>
      <c r="R331" s="4">
        <f t="shared" si="39"/>
        <v>639</v>
      </c>
      <c r="S331" s="4" t="str">
        <f t="shared" si="40"/>
        <v>Personal</v>
      </c>
      <c r="T331" s="4" cm="1">
        <f t="array" ref="T331">_xlfn.SWITCH(J331,"Luxury Car",2,"Two-Door Car",2,"SUV",4,"Luxury SUV",4,"Four-Door Car",4)</f>
        <v>2</v>
      </c>
      <c r="U331" s="4">
        <f t="shared" ca="1" si="41"/>
        <v>28</v>
      </c>
    </row>
    <row r="332" spans="1:21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s="4" t="str">
        <f t="shared" si="36"/>
        <v>M</v>
      </c>
      <c r="O332" s="4" t="str">
        <f t="shared" si="37"/>
        <v>California</v>
      </c>
      <c r="P332" s="4" t="str">
        <f t="shared" si="38"/>
        <v>High School or Below</v>
      </c>
      <c r="Q332" s="6">
        <f t="shared" si="35"/>
        <v>216852.3</v>
      </c>
      <c r="R332" s="4">
        <f t="shared" si="39"/>
        <v>454</v>
      </c>
      <c r="S332" s="4" t="str">
        <f t="shared" si="40"/>
        <v>Personal</v>
      </c>
      <c r="T332" s="4" cm="1">
        <f t="array" ref="T332">_xlfn.SWITCH(J332,"Luxury Car",2,"Two-Door Car",2,"SUV",4,"Luxury SUV",4,"Four-Door Car",4)</f>
        <v>4</v>
      </c>
      <c r="U332" s="4">
        <f t="shared" ca="1" si="41"/>
        <v>29</v>
      </c>
    </row>
    <row r="333" spans="1:21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s="4" t="str">
        <f t="shared" si="36"/>
        <v>F</v>
      </c>
      <c r="O333" s="4" t="str">
        <f t="shared" si="37"/>
        <v>California</v>
      </c>
      <c r="P333" s="4" t="str">
        <f t="shared" si="38"/>
        <v>High School or Below</v>
      </c>
      <c r="Q333" s="6">
        <f t="shared" si="35"/>
        <v>861066.7</v>
      </c>
      <c r="R333" s="4">
        <f t="shared" si="39"/>
        <v>533</v>
      </c>
      <c r="S333" s="4" t="str">
        <f t="shared" si="40"/>
        <v>Corporate</v>
      </c>
      <c r="T333" s="4" cm="1">
        <f t="array" ref="T333">_xlfn.SWITCH(J333,"Luxury Car",2,"Two-Door Car",2,"SUV",4,"Luxury SUV",4,"Four-Door Car",4)</f>
        <v>4</v>
      </c>
      <c r="U333" s="4">
        <f t="shared" ca="1" si="41"/>
        <v>28</v>
      </c>
    </row>
    <row r="334" spans="1:21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s="4" t="str">
        <f t="shared" si="36"/>
        <v>F</v>
      </c>
      <c r="O334" s="4" t="str">
        <f t="shared" si="37"/>
        <v>California</v>
      </c>
      <c r="P334" s="4" t="str">
        <f t="shared" si="38"/>
        <v>College</v>
      </c>
      <c r="Q334" s="6">
        <f t="shared" si="35"/>
        <v>283464.59999999998</v>
      </c>
      <c r="R334" s="4">
        <f t="shared" si="39"/>
        <v>511</v>
      </c>
      <c r="S334" s="4" t="str">
        <f t="shared" si="40"/>
        <v>Personal</v>
      </c>
      <c r="T334" s="4" cm="1">
        <f t="array" ref="T334">_xlfn.SWITCH(J334,"Luxury Car",2,"Two-Door Car",2,"SUV",4,"Luxury SUV",4,"Four-Door Car",4)</f>
        <v>2</v>
      </c>
      <c r="U334" s="4">
        <f t="shared" ca="1" si="41"/>
        <v>28</v>
      </c>
    </row>
    <row r="335" spans="1:21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s="4" t="str">
        <f t="shared" si="36"/>
        <v>M</v>
      </c>
      <c r="O335" s="4" t="str">
        <f t="shared" si="37"/>
        <v>Oregon</v>
      </c>
      <c r="P335" s="4" t="str">
        <f t="shared" si="38"/>
        <v>High School or Below</v>
      </c>
      <c r="Q335" s="6">
        <f t="shared" si="35"/>
        <v>893013.9</v>
      </c>
      <c r="R335" s="4">
        <f t="shared" si="39"/>
        <v>555</v>
      </c>
      <c r="S335" s="4" t="str">
        <f t="shared" si="40"/>
        <v>Personal</v>
      </c>
      <c r="T335" s="4" cm="1">
        <f t="array" ref="T335">_xlfn.SWITCH(J335,"Luxury Car",2,"Two-Door Car",2,"SUV",4,"Luxury SUV",4,"Four-Door Car",4)</f>
        <v>4</v>
      </c>
      <c r="U335" s="4">
        <f t="shared" ca="1" si="41"/>
        <v>28</v>
      </c>
    </row>
    <row r="336" spans="1:21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s="4" t="str">
        <f t="shared" si="36"/>
        <v>F</v>
      </c>
      <c r="O336" s="4" t="str">
        <f t="shared" si="37"/>
        <v>Arizona</v>
      </c>
      <c r="P336" s="4" t="str">
        <f t="shared" si="38"/>
        <v>College</v>
      </c>
      <c r="Q336" s="6">
        <f t="shared" si="35"/>
        <v>553638</v>
      </c>
      <c r="R336" s="4">
        <f t="shared" si="39"/>
        <v>336</v>
      </c>
      <c r="S336" s="4" t="str">
        <f t="shared" si="40"/>
        <v>Personal</v>
      </c>
      <c r="T336" s="4" cm="1">
        <f t="array" ref="T336">_xlfn.SWITCH(J336,"Luxury Car",2,"Two-Door Car",2,"SUV",4,"Luxury SUV",4,"Four-Door Car",4)</f>
        <v>4</v>
      </c>
      <c r="U336" s="4">
        <f t="shared" ca="1" si="41"/>
        <v>29</v>
      </c>
    </row>
    <row r="337" spans="1:21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s="4" t="str">
        <f t="shared" si="36"/>
        <v>M</v>
      </c>
      <c r="O337" s="4" t="str">
        <f t="shared" si="37"/>
        <v>Arizona</v>
      </c>
      <c r="P337" s="4" t="str">
        <f t="shared" si="38"/>
        <v>High School or Below</v>
      </c>
      <c r="Q337" s="6">
        <f t="shared" si="35"/>
        <v>284085.40000000002</v>
      </c>
      <c r="R337" s="4">
        <f t="shared" si="39"/>
        <v>402</v>
      </c>
      <c r="S337" s="4" t="str">
        <f t="shared" si="40"/>
        <v>Personal</v>
      </c>
      <c r="T337" s="4" cm="1">
        <f t="array" ref="T337">_xlfn.SWITCH(J337,"Luxury Car",2,"Two-Door Car",2,"SUV",4,"Luxury SUV",4,"Four-Door Car",4)</f>
        <v>2</v>
      </c>
      <c r="U337" s="4">
        <f t="shared" ca="1" si="41"/>
        <v>29</v>
      </c>
    </row>
    <row r="338" spans="1:21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s="4" t="str">
        <f t="shared" si="36"/>
        <v>M</v>
      </c>
      <c r="O338" s="4" t="str">
        <f t="shared" si="37"/>
        <v>California</v>
      </c>
      <c r="P338" s="4" t="str">
        <f t="shared" si="38"/>
        <v>College</v>
      </c>
      <c r="Q338" s="6">
        <f t="shared" si="35"/>
        <v>808288</v>
      </c>
      <c r="R338" s="4">
        <f t="shared" si="39"/>
        <v>327</v>
      </c>
      <c r="S338" s="4" t="str">
        <f t="shared" si="40"/>
        <v>Personal</v>
      </c>
      <c r="T338" s="4" cm="1">
        <f t="array" ref="T338">_xlfn.SWITCH(J338,"Luxury Car",2,"Two-Door Car",2,"SUV",4,"Luxury SUV",4,"Four-Door Car",4)</f>
        <v>4</v>
      </c>
      <c r="U338" s="4">
        <f t="shared" ca="1" si="41"/>
        <v>29</v>
      </c>
    </row>
    <row r="339" spans="1:21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s="4" t="str">
        <f t="shared" si="36"/>
        <v>M</v>
      </c>
      <c r="O339" s="4" t="str">
        <f t="shared" si="37"/>
        <v>California</v>
      </c>
      <c r="P339" s="4" t="str">
        <f t="shared" si="38"/>
        <v>Bachelor</v>
      </c>
      <c r="Q339" s="6">
        <f t="shared" si="35"/>
        <v>525473.4</v>
      </c>
      <c r="R339" s="4">
        <f t="shared" si="39"/>
        <v>5</v>
      </c>
      <c r="S339" s="4" t="str">
        <f t="shared" si="40"/>
        <v>Corporate</v>
      </c>
      <c r="T339" s="4" cm="1">
        <f t="array" ref="T339">_xlfn.SWITCH(J339,"Luxury Car",2,"Two-Door Car",2,"SUV",4,"Luxury SUV",4,"Four-Door Car",4)</f>
        <v>4</v>
      </c>
      <c r="U339" s="4">
        <f t="shared" ca="1" si="41"/>
        <v>30</v>
      </c>
    </row>
    <row r="340" spans="1:21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s="4" t="str">
        <f t="shared" si="36"/>
        <v>F</v>
      </c>
      <c r="O340" s="4" t="str">
        <f t="shared" si="37"/>
        <v>Arizona</v>
      </c>
      <c r="P340" s="4" t="str">
        <f t="shared" si="38"/>
        <v>Bachelor</v>
      </c>
      <c r="Q340" s="6">
        <f t="shared" si="35"/>
        <v>511623.7</v>
      </c>
      <c r="R340" s="4">
        <f t="shared" si="39"/>
        <v>131</v>
      </c>
      <c r="S340" s="4" t="str">
        <f t="shared" si="40"/>
        <v>Personal</v>
      </c>
      <c r="T340" s="4" cm="1">
        <f t="array" ref="T340">_xlfn.SWITCH(J340,"Luxury Car",2,"Two-Door Car",2,"SUV",4,"Luxury SUV",4,"Four-Door Car",4)</f>
        <v>4</v>
      </c>
      <c r="U340" s="4">
        <f t="shared" ca="1" si="41"/>
        <v>30</v>
      </c>
    </row>
    <row r="341" spans="1:21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s="4" t="str">
        <f t="shared" si="36"/>
        <v>M</v>
      </c>
      <c r="O341" s="4" t="str">
        <f t="shared" si="37"/>
        <v>California</v>
      </c>
      <c r="P341" s="4" t="str">
        <f t="shared" si="38"/>
        <v>College</v>
      </c>
      <c r="Q341" s="6">
        <f t="shared" si="35"/>
        <v>303464</v>
      </c>
      <c r="R341" s="4">
        <f t="shared" si="39"/>
        <v>99</v>
      </c>
      <c r="S341" s="4" t="str">
        <f t="shared" si="40"/>
        <v>Personal</v>
      </c>
      <c r="T341" s="4" cm="1">
        <f t="array" ref="T341">_xlfn.SWITCH(J341,"Luxury Car",2,"Two-Door Car",2,"SUV",4,"Luxury SUV",4,"Four-Door Car",4)</f>
        <v>2</v>
      </c>
      <c r="U341" s="4">
        <f t="shared" ca="1" si="41"/>
        <v>30</v>
      </c>
    </row>
    <row r="342" spans="1:21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s="4" t="str">
        <f t="shared" si="36"/>
        <v>F</v>
      </c>
      <c r="O342" s="4" t="str">
        <f t="shared" si="37"/>
        <v>California</v>
      </c>
      <c r="P342" s="4" t="str">
        <f t="shared" si="38"/>
        <v>High School or Below</v>
      </c>
      <c r="Q342" s="6">
        <f t="shared" si="35"/>
        <v>802489.9</v>
      </c>
      <c r="R342" s="4">
        <f t="shared" si="39"/>
        <v>857</v>
      </c>
      <c r="S342" s="4" t="str">
        <f t="shared" si="40"/>
        <v>Personal</v>
      </c>
      <c r="T342" s="4" cm="1">
        <f t="array" ref="T342">_xlfn.SWITCH(J342,"Luxury Car",2,"Two-Door Car",2,"SUV",4,"Luxury SUV",4,"Four-Door Car",4)</f>
        <v>4</v>
      </c>
      <c r="U342" s="4">
        <f t="shared" ca="1" si="41"/>
        <v>28</v>
      </c>
    </row>
    <row r="343" spans="1:21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s="4" t="str">
        <f t="shared" si="36"/>
        <v>M</v>
      </c>
      <c r="O343" s="4" t="str">
        <f t="shared" si="37"/>
        <v>California</v>
      </c>
      <c r="P343" s="4" t="str">
        <f t="shared" si="38"/>
        <v>High School or Below</v>
      </c>
      <c r="Q343" s="6">
        <f t="shared" si="35"/>
        <v>1821114.3</v>
      </c>
      <c r="R343" s="4">
        <f t="shared" si="39"/>
        <v>739</v>
      </c>
      <c r="S343" s="4" t="str">
        <f t="shared" si="40"/>
        <v>Personal</v>
      </c>
      <c r="T343" s="4" cm="1">
        <f t="array" ref="T343">_xlfn.SWITCH(J343,"Luxury Car",2,"Two-Door Car",2,"SUV",4,"Luxury SUV",4,"Four-Door Car",4)</f>
        <v>4</v>
      </c>
      <c r="U343" s="4">
        <f t="shared" ca="1" si="41"/>
        <v>28</v>
      </c>
    </row>
    <row r="344" spans="1:21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s="4" t="str">
        <f t="shared" si="36"/>
        <v>M</v>
      </c>
      <c r="O344" s="4" t="str">
        <f t="shared" si="37"/>
        <v>Oregon</v>
      </c>
      <c r="P344" s="4" t="str">
        <f t="shared" si="38"/>
        <v>High School or Below</v>
      </c>
      <c r="Q344" s="6">
        <f t="shared" si="35"/>
        <v>512156.3</v>
      </c>
      <c r="R344" s="4">
        <f t="shared" si="39"/>
        <v>518</v>
      </c>
      <c r="S344" s="4" t="str">
        <f t="shared" si="40"/>
        <v>Personal</v>
      </c>
      <c r="T344" s="4" cm="1">
        <f t="array" ref="T344">_xlfn.SWITCH(J344,"Luxury Car",2,"Two-Door Car",2,"SUV",4,"Luxury SUV",4,"Four-Door Car",4)</f>
        <v>4</v>
      </c>
      <c r="U344" s="4">
        <f t="shared" ca="1" si="41"/>
        <v>28</v>
      </c>
    </row>
    <row r="345" spans="1:21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s="4" t="str">
        <f t="shared" si="36"/>
        <v>F</v>
      </c>
      <c r="O345" s="4" t="str">
        <f t="shared" si="37"/>
        <v>California</v>
      </c>
      <c r="P345" s="4" t="str">
        <f t="shared" si="38"/>
        <v>High School or Below</v>
      </c>
      <c r="Q345" s="6">
        <f t="shared" si="35"/>
        <v>215017.8</v>
      </c>
      <c r="R345" s="4">
        <f t="shared" si="39"/>
        <v>293</v>
      </c>
      <c r="S345" s="4" t="str">
        <f t="shared" si="40"/>
        <v>Personal</v>
      </c>
      <c r="T345" s="4" cm="1">
        <f t="array" ref="T345">_xlfn.SWITCH(J345,"Luxury Car",2,"Two-Door Car",2,"SUV",4,"Luxury SUV",4,"Four-Door Car",4)</f>
        <v>4</v>
      </c>
      <c r="U345" s="4">
        <f t="shared" ca="1" si="41"/>
        <v>29</v>
      </c>
    </row>
    <row r="346" spans="1:21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s="4" t="str">
        <f t="shared" si="36"/>
        <v>F</v>
      </c>
      <c r="O346" s="4" t="str">
        <f t="shared" si="37"/>
        <v>California</v>
      </c>
      <c r="P346" s="4" t="str">
        <f t="shared" si="38"/>
        <v>High School or Below</v>
      </c>
      <c r="Q346" s="6">
        <f t="shared" si="35"/>
        <v>559538.9</v>
      </c>
      <c r="R346" s="4">
        <f t="shared" si="39"/>
        <v>341</v>
      </c>
      <c r="S346" s="4" t="str">
        <f t="shared" si="40"/>
        <v>Personal</v>
      </c>
      <c r="T346" s="4" cm="1">
        <f t="array" ref="T346">_xlfn.SWITCH(J346,"Luxury Car",2,"Two-Door Car",2,"SUV",4,"Luxury SUV",4,"Four-Door Car",4)</f>
        <v>4</v>
      </c>
      <c r="U346" s="4">
        <f t="shared" ca="1" si="41"/>
        <v>29</v>
      </c>
    </row>
    <row r="347" spans="1:21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s="4" t="str">
        <f t="shared" si="36"/>
        <v>F</v>
      </c>
      <c r="O347" s="4" t="str">
        <f t="shared" si="37"/>
        <v>Nevada</v>
      </c>
      <c r="P347" s="4" t="str">
        <f t="shared" si="38"/>
        <v>Bachelor</v>
      </c>
      <c r="Q347" s="6">
        <f t="shared" si="35"/>
        <v>756282</v>
      </c>
      <c r="R347" s="4">
        <f t="shared" si="39"/>
        <v>350</v>
      </c>
      <c r="S347" s="4" t="str">
        <f t="shared" si="40"/>
        <v>Personal</v>
      </c>
      <c r="T347" s="4" cm="1">
        <f t="array" ref="T347">_xlfn.SWITCH(J347,"Luxury Car",2,"Two-Door Car",2,"SUV",4,"Luxury SUV",4,"Four-Door Car",4)</f>
        <v>4</v>
      </c>
      <c r="U347" s="4">
        <f t="shared" ca="1" si="41"/>
        <v>29</v>
      </c>
    </row>
    <row r="348" spans="1:21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s="4" t="str">
        <f t="shared" si="36"/>
        <v>M</v>
      </c>
      <c r="O348" s="4" t="str">
        <f t="shared" si="37"/>
        <v>Oregon</v>
      </c>
      <c r="P348" s="4" t="str">
        <f t="shared" si="38"/>
        <v>High School or Below</v>
      </c>
      <c r="Q348" s="6">
        <f t="shared" si="35"/>
        <v>538585.30000000005</v>
      </c>
      <c r="R348" s="4">
        <f t="shared" si="39"/>
        <v>341</v>
      </c>
      <c r="S348" s="4" t="str">
        <f t="shared" si="40"/>
        <v>Personal</v>
      </c>
      <c r="T348" s="4" cm="1">
        <f t="array" ref="T348">_xlfn.SWITCH(J348,"Luxury Car",2,"Two-Door Car",2,"SUV",4,"Luxury SUV",4,"Four-Door Car",4)</f>
        <v>4</v>
      </c>
      <c r="U348" s="4">
        <f t="shared" ca="1" si="41"/>
        <v>29</v>
      </c>
    </row>
    <row r="349" spans="1:21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s="4" t="str">
        <f t="shared" si="36"/>
        <v>F</v>
      </c>
      <c r="O349" s="4" t="str">
        <f t="shared" si="37"/>
        <v>Washington</v>
      </c>
      <c r="P349" s="4" t="str">
        <f t="shared" si="38"/>
        <v>Doctor</v>
      </c>
      <c r="Q349" s="6">
        <f t="shared" si="35"/>
        <v>267805.8</v>
      </c>
      <c r="R349" s="4">
        <f t="shared" si="39"/>
        <v>84</v>
      </c>
      <c r="S349" s="4" t="str">
        <f t="shared" si="40"/>
        <v>Corporate</v>
      </c>
      <c r="T349" s="4" cm="1">
        <f t="array" ref="T349">_xlfn.SWITCH(J349,"Luxury Car",2,"Two-Door Car",2,"SUV",4,"Luxury SUV",4,"Four-Door Car",4)</f>
        <v>4</v>
      </c>
      <c r="U349" s="4">
        <f t="shared" ca="1" si="41"/>
        <v>30</v>
      </c>
    </row>
    <row r="350" spans="1:21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s="4" t="str">
        <f t="shared" si="36"/>
        <v>F</v>
      </c>
      <c r="O350" s="4" t="str">
        <f t="shared" si="37"/>
        <v>Nevada</v>
      </c>
      <c r="P350" s="4" t="str">
        <f t="shared" si="38"/>
        <v>Bachelor</v>
      </c>
      <c r="Q350" s="6">
        <f t="shared" si="35"/>
        <v>942256.7</v>
      </c>
      <c r="R350" s="4">
        <f t="shared" si="39"/>
        <v>65</v>
      </c>
      <c r="S350" s="4" t="str">
        <f t="shared" si="40"/>
        <v>Personal</v>
      </c>
      <c r="T350" s="4" cm="1">
        <f t="array" ref="T350">_xlfn.SWITCH(J350,"Luxury Car",2,"Two-Door Car",2,"SUV",4,"Luxury SUV",4,"Four-Door Car",4)</f>
        <v>4</v>
      </c>
      <c r="U350" s="4">
        <f t="shared" ca="1" si="41"/>
        <v>30</v>
      </c>
    </row>
    <row r="351" spans="1:21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s="4" t="str">
        <f t="shared" si="36"/>
        <v>F</v>
      </c>
      <c r="O351" s="4" t="str">
        <f t="shared" si="37"/>
        <v>Oregon</v>
      </c>
      <c r="P351" s="4" t="str">
        <f t="shared" si="38"/>
        <v>College</v>
      </c>
      <c r="Q351" s="6">
        <f t="shared" si="35"/>
        <v>360586</v>
      </c>
      <c r="R351" s="4">
        <f t="shared" si="39"/>
        <v>442</v>
      </c>
      <c r="S351" s="4" t="str">
        <f t="shared" si="40"/>
        <v>Corporate</v>
      </c>
      <c r="T351" s="4" cm="1">
        <f t="array" ref="T351">_xlfn.SWITCH(J351,"Luxury Car",2,"Two-Door Car",2,"SUV",4,"Luxury SUV",4,"Four-Door Car",4)</f>
        <v>4</v>
      </c>
      <c r="U351" s="4">
        <f t="shared" ca="1" si="41"/>
        <v>29</v>
      </c>
    </row>
    <row r="352" spans="1:21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s="4" t="str">
        <f t="shared" si="36"/>
        <v>F</v>
      </c>
      <c r="O352" s="4" t="str">
        <f t="shared" si="37"/>
        <v>California</v>
      </c>
      <c r="P352" s="4" t="str">
        <f t="shared" si="38"/>
        <v>College</v>
      </c>
      <c r="Q352" s="6">
        <f t="shared" si="35"/>
        <v>776259</v>
      </c>
      <c r="R352" s="4">
        <f t="shared" si="39"/>
        <v>38</v>
      </c>
      <c r="S352" s="4" t="str">
        <f t="shared" si="40"/>
        <v>Personal</v>
      </c>
      <c r="T352" s="4" cm="1">
        <f t="array" ref="T352">_xlfn.SWITCH(J352,"Luxury Car",2,"Two-Door Car",2,"SUV",4,"Luxury SUV",4,"Four-Door Car",4)</f>
        <v>4</v>
      </c>
      <c r="U352" s="4">
        <f t="shared" ca="1" si="41"/>
        <v>30</v>
      </c>
    </row>
    <row r="353" spans="1:21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s="4" t="str">
        <f t="shared" si="36"/>
        <v>F</v>
      </c>
      <c r="O353" s="4" t="str">
        <f t="shared" si="37"/>
        <v>Arizona</v>
      </c>
      <c r="P353" s="4" t="str">
        <f t="shared" si="38"/>
        <v>College</v>
      </c>
      <c r="Q353" s="6">
        <f t="shared" si="35"/>
        <v>2344490</v>
      </c>
      <c r="R353" s="4">
        <f t="shared" si="39"/>
        <v>203</v>
      </c>
      <c r="S353" s="4" t="str">
        <f t="shared" si="40"/>
        <v>Corporate</v>
      </c>
      <c r="T353" s="4" cm="1">
        <f t="array" ref="T353">_xlfn.SWITCH(J353,"Luxury Car",2,"Two-Door Car",2,"SUV",4,"Luxury SUV",4,"Four-Door Car",4)</f>
        <v>4</v>
      </c>
      <c r="U353" s="4">
        <f t="shared" ca="1" si="41"/>
        <v>29</v>
      </c>
    </row>
    <row r="354" spans="1:21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s="4" t="str">
        <f t="shared" si="36"/>
        <v>F</v>
      </c>
      <c r="O354" s="4" t="str">
        <f t="shared" si="37"/>
        <v>California</v>
      </c>
      <c r="P354" s="4" t="str">
        <f t="shared" si="38"/>
        <v>High School or Below</v>
      </c>
      <c r="Q354" s="6">
        <f t="shared" si="35"/>
        <v>255817.8</v>
      </c>
      <c r="R354" s="4">
        <f t="shared" si="39"/>
        <v>346</v>
      </c>
      <c r="S354" s="4" t="str">
        <f t="shared" si="40"/>
        <v>Corporate</v>
      </c>
      <c r="T354" s="4" cm="1">
        <f t="array" ref="T354">_xlfn.SWITCH(J354,"Luxury Car",2,"Two-Door Car",2,"SUV",4,"Luxury SUV",4,"Four-Door Car",4)</f>
        <v>4</v>
      </c>
      <c r="U354" s="4">
        <f t="shared" ca="1" si="41"/>
        <v>29</v>
      </c>
    </row>
    <row r="355" spans="1:21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s="4" t="str">
        <f t="shared" si="36"/>
        <v>M</v>
      </c>
      <c r="O355" s="4" t="str">
        <f t="shared" si="37"/>
        <v>Washington</v>
      </c>
      <c r="P355" s="4" t="str">
        <f t="shared" si="38"/>
        <v>Master</v>
      </c>
      <c r="Q355" s="6">
        <f t="shared" si="35"/>
        <v>265438</v>
      </c>
      <c r="R355" s="4">
        <f t="shared" si="39"/>
        <v>86</v>
      </c>
      <c r="S355" s="4" t="str">
        <f t="shared" si="40"/>
        <v>Personal</v>
      </c>
      <c r="T355" s="4" cm="1">
        <f t="array" ref="T355">_xlfn.SWITCH(J355,"Luxury Car",2,"Two-Door Car",2,"SUV",4,"Luxury SUV",4,"Four-Door Car",4)</f>
        <v>4</v>
      </c>
      <c r="U355" s="4">
        <f t="shared" ca="1" si="41"/>
        <v>30</v>
      </c>
    </row>
    <row r="356" spans="1:21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s="4" t="str">
        <f t="shared" si="36"/>
        <v>M</v>
      </c>
      <c r="O356" s="4" t="str">
        <f t="shared" si="37"/>
        <v>Washington</v>
      </c>
      <c r="P356" s="4" t="str">
        <f t="shared" si="38"/>
        <v>Bachelor</v>
      </c>
      <c r="Q356" s="6">
        <f t="shared" si="35"/>
        <v>254978.6</v>
      </c>
      <c r="R356" s="4">
        <f t="shared" si="39"/>
        <v>91</v>
      </c>
      <c r="S356" s="4" t="str">
        <f t="shared" si="40"/>
        <v>Personal</v>
      </c>
      <c r="T356" s="4" cm="1">
        <f t="array" ref="T356">_xlfn.SWITCH(J356,"Luxury Car",2,"Two-Door Car",2,"SUV",4,"Luxury SUV",4,"Four-Door Car",4)</f>
        <v>4</v>
      </c>
      <c r="U356" s="4">
        <f t="shared" ca="1" si="41"/>
        <v>30</v>
      </c>
    </row>
    <row r="357" spans="1:21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s="4" t="str">
        <f t="shared" si="36"/>
        <v>M</v>
      </c>
      <c r="O357" s="4" t="str">
        <f t="shared" si="37"/>
        <v>California</v>
      </c>
      <c r="P357" s="4" t="str">
        <f t="shared" si="38"/>
        <v>High School or Below</v>
      </c>
      <c r="Q357" s="6">
        <f t="shared" si="35"/>
        <v>296959.3</v>
      </c>
      <c r="R357" s="4">
        <f t="shared" si="39"/>
        <v>355</v>
      </c>
      <c r="S357" s="4" t="str">
        <f t="shared" si="40"/>
        <v>Personal</v>
      </c>
      <c r="T357" s="4" cm="1">
        <f t="array" ref="T357">_xlfn.SWITCH(J357,"Luxury Car",2,"Two-Door Car",2,"SUV",4,"Luxury SUV",4,"Four-Door Car",4)</f>
        <v>2</v>
      </c>
      <c r="U357" s="4">
        <f t="shared" ca="1" si="41"/>
        <v>29</v>
      </c>
    </row>
    <row r="358" spans="1:21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s="4" t="str">
        <f t="shared" si="36"/>
        <v>F</v>
      </c>
      <c r="O358" s="4" t="str">
        <f t="shared" si="37"/>
        <v>Oregon</v>
      </c>
      <c r="P358" s="4" t="str">
        <f t="shared" si="38"/>
        <v>Master</v>
      </c>
      <c r="Q358" s="6">
        <f t="shared" si="35"/>
        <v>436312.4</v>
      </c>
      <c r="R358" s="4">
        <f t="shared" si="39"/>
        <v>286</v>
      </c>
      <c r="S358" s="4" t="str">
        <f t="shared" si="40"/>
        <v>Personal</v>
      </c>
      <c r="T358" s="4" cm="1">
        <f t="array" ref="T358">_xlfn.SWITCH(J358,"Luxury Car",2,"Two-Door Car",2,"SUV",4,"Luxury SUV",4,"Four-Door Car",4)</f>
        <v>4</v>
      </c>
      <c r="U358" s="4">
        <f t="shared" ca="1" si="41"/>
        <v>29</v>
      </c>
    </row>
    <row r="359" spans="1:21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s="4" t="str">
        <f t="shared" si="36"/>
        <v>F</v>
      </c>
      <c r="O359" s="4" t="str">
        <f t="shared" si="37"/>
        <v>California</v>
      </c>
      <c r="P359" s="4" t="str">
        <f t="shared" si="38"/>
        <v>High School or Below</v>
      </c>
      <c r="Q359" s="6">
        <f t="shared" si="35"/>
        <v>588430.80000000005</v>
      </c>
      <c r="R359" s="4">
        <f t="shared" si="39"/>
        <v>1159</v>
      </c>
      <c r="S359" s="4" t="str">
        <f t="shared" si="40"/>
        <v>Personal</v>
      </c>
      <c r="T359" s="4" cm="1">
        <f t="array" ref="T359">_xlfn.SWITCH(J359,"Luxury Car",2,"Two-Door Car",2,"SUV",4,"Luxury SUV",4,"Four-Door Car",4)</f>
        <v>4</v>
      </c>
      <c r="U359" s="4">
        <f t="shared" ca="1" si="41"/>
        <v>27</v>
      </c>
    </row>
    <row r="360" spans="1:21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s="4" t="str">
        <f t="shared" si="36"/>
        <v>F</v>
      </c>
      <c r="O360" s="4" t="str">
        <f t="shared" si="37"/>
        <v>Nevada</v>
      </c>
      <c r="P360" s="4" t="str">
        <f t="shared" si="38"/>
        <v>College</v>
      </c>
      <c r="Q360" s="6">
        <f t="shared" si="35"/>
        <v>527219.1</v>
      </c>
      <c r="R360" s="4">
        <f t="shared" si="39"/>
        <v>317</v>
      </c>
      <c r="S360" s="4" t="str">
        <f t="shared" si="40"/>
        <v>Personal</v>
      </c>
      <c r="T360" s="4" cm="1">
        <f t="array" ref="T360">_xlfn.SWITCH(J360,"Luxury Car",2,"Two-Door Car",2,"SUV",4,"Luxury SUV",4,"Four-Door Car",4)</f>
        <v>4</v>
      </c>
      <c r="U360" s="4">
        <f t="shared" ca="1" si="41"/>
        <v>29</v>
      </c>
    </row>
    <row r="361" spans="1:21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s="4" t="str">
        <f t="shared" si="36"/>
        <v>M</v>
      </c>
      <c r="O361" s="4" t="str">
        <f t="shared" si="37"/>
        <v>California</v>
      </c>
      <c r="P361" s="4" t="str">
        <f t="shared" si="38"/>
        <v>Doctor</v>
      </c>
      <c r="Q361" s="6">
        <f t="shared" si="35"/>
        <v>550989.5</v>
      </c>
      <c r="R361" s="4">
        <f t="shared" si="39"/>
        <v>467</v>
      </c>
      <c r="S361" s="4" t="str">
        <f t="shared" si="40"/>
        <v>Personal</v>
      </c>
      <c r="T361" s="4" cm="1">
        <f t="array" ref="T361">_xlfn.SWITCH(J361,"Luxury Car",2,"Two-Door Car",2,"SUV",4,"Luxury SUV",4,"Four-Door Car",4)</f>
        <v>4</v>
      </c>
      <c r="U361" s="4">
        <f t="shared" ca="1" si="41"/>
        <v>29</v>
      </c>
    </row>
    <row r="362" spans="1:21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s="4" t="str">
        <f t="shared" si="36"/>
        <v>M</v>
      </c>
      <c r="O362" s="4" t="str">
        <f t="shared" si="37"/>
        <v>Nevada</v>
      </c>
      <c r="P362" s="4" t="str">
        <f t="shared" si="38"/>
        <v>College</v>
      </c>
      <c r="Q362" s="6">
        <f t="shared" si="35"/>
        <v>1631368.3</v>
      </c>
      <c r="R362" s="4">
        <f t="shared" si="39"/>
        <v>331</v>
      </c>
      <c r="S362" s="4" t="str">
        <f t="shared" si="40"/>
        <v>Personal</v>
      </c>
      <c r="T362" s="4" cm="1">
        <f t="array" ref="T362">_xlfn.SWITCH(J362,"Luxury Car",2,"Two-Door Car",2,"SUV",4,"Luxury SUV",4,"Four-Door Car",4)</f>
        <v>4</v>
      </c>
      <c r="U362" s="4">
        <f t="shared" ca="1" si="41"/>
        <v>29</v>
      </c>
    </row>
    <row r="363" spans="1:21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s="4" t="str">
        <f t="shared" si="36"/>
        <v>F</v>
      </c>
      <c r="O363" s="4" t="str">
        <f t="shared" si="37"/>
        <v>Arizona</v>
      </c>
      <c r="P363" s="4" t="str">
        <f t="shared" si="38"/>
        <v>Bachelor</v>
      </c>
      <c r="Q363" s="6">
        <f t="shared" si="35"/>
        <v>567805</v>
      </c>
      <c r="R363" s="4">
        <f t="shared" si="39"/>
        <v>365</v>
      </c>
      <c r="S363" s="4" t="str">
        <f t="shared" si="40"/>
        <v>Personal</v>
      </c>
      <c r="T363" s="4" cm="1">
        <f t="array" ref="T363">_xlfn.SWITCH(J363,"Luxury Car",2,"Two-Door Car",2,"SUV",4,"Luxury SUV",4,"Four-Door Car",4)</f>
        <v>4</v>
      </c>
      <c r="U363" s="4">
        <f t="shared" ca="1" si="41"/>
        <v>29</v>
      </c>
    </row>
    <row r="364" spans="1:21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s="4" t="str">
        <f t="shared" si="36"/>
        <v>F</v>
      </c>
      <c r="O364" s="4" t="str">
        <f t="shared" si="37"/>
        <v>California</v>
      </c>
      <c r="P364" s="4" t="str">
        <f t="shared" si="38"/>
        <v>Bachelor</v>
      </c>
      <c r="Q364" s="6">
        <f t="shared" si="35"/>
        <v>1210120.8</v>
      </c>
      <c r="R364" s="4">
        <f t="shared" si="39"/>
        <v>1252</v>
      </c>
      <c r="S364" s="4" t="str">
        <f t="shared" si="40"/>
        <v>Personal</v>
      </c>
      <c r="T364" s="4" t="e" cm="1">
        <f t="array" ref="T364">_xlfn.SWITCH(J364,"Luxury Car",2,"Two-Door Car",2,"SUV",4,"Luxury SUV",4,"Four-Door Car",4)</f>
        <v>#N/A</v>
      </c>
      <c r="U364" s="4">
        <f t="shared" ca="1" si="41"/>
        <v>26</v>
      </c>
    </row>
    <row r="365" spans="1:21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s="4" t="str">
        <f t="shared" si="36"/>
        <v>M</v>
      </c>
      <c r="O365" s="4" t="str">
        <f t="shared" si="37"/>
        <v>Oregon</v>
      </c>
      <c r="P365" s="4" t="str">
        <f t="shared" si="38"/>
        <v>Bachelor</v>
      </c>
      <c r="Q365" s="6">
        <f t="shared" si="35"/>
        <v>245357</v>
      </c>
      <c r="R365" s="4">
        <f t="shared" si="39"/>
        <v>331</v>
      </c>
      <c r="S365" s="4" t="str">
        <f t="shared" si="40"/>
        <v>Personal</v>
      </c>
      <c r="T365" s="4" cm="1">
        <f t="array" ref="T365">_xlfn.SWITCH(J365,"Luxury Car",2,"Two-Door Car",2,"SUV",4,"Luxury SUV",4,"Four-Door Car",4)</f>
        <v>4</v>
      </c>
      <c r="U365" s="4">
        <f t="shared" ca="1" si="41"/>
        <v>29</v>
      </c>
    </row>
    <row r="366" spans="1:21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s="4" t="str">
        <f t="shared" si="36"/>
        <v>M</v>
      </c>
      <c r="O366" s="4" t="str">
        <f t="shared" si="37"/>
        <v>California</v>
      </c>
      <c r="P366" s="4" t="str">
        <f t="shared" si="38"/>
        <v>High School or Below</v>
      </c>
      <c r="Q366" s="6">
        <f t="shared" si="35"/>
        <v>507566.2</v>
      </c>
      <c r="R366" s="4">
        <f t="shared" si="39"/>
        <v>312</v>
      </c>
      <c r="S366" s="4" t="str">
        <f t="shared" si="40"/>
        <v>Special</v>
      </c>
      <c r="T366" s="4" cm="1">
        <f t="array" ref="T366">_xlfn.SWITCH(J366,"Luxury Car",2,"Two-Door Car",2,"SUV",4,"Luxury SUV",4,"Four-Door Car",4)</f>
        <v>4</v>
      </c>
      <c r="U366" s="4">
        <f t="shared" ca="1" si="41"/>
        <v>29</v>
      </c>
    </row>
    <row r="367" spans="1:21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s="4" t="str">
        <f t="shared" si="36"/>
        <v>M</v>
      </c>
      <c r="O367" s="4" t="str">
        <f t="shared" si="37"/>
        <v>Arizona</v>
      </c>
      <c r="P367" s="4" t="str">
        <f t="shared" si="38"/>
        <v>Bachelor</v>
      </c>
      <c r="Q367" s="6">
        <f t="shared" si="35"/>
        <v>321497.90000000002</v>
      </c>
      <c r="R367" s="4">
        <f t="shared" si="39"/>
        <v>421</v>
      </c>
      <c r="S367" s="4" t="str">
        <f t="shared" si="40"/>
        <v>Corporate</v>
      </c>
      <c r="T367" s="4" cm="1">
        <f t="array" ref="T367">_xlfn.SWITCH(J367,"Luxury Car",2,"Two-Door Car",2,"SUV",4,"Luxury SUV",4,"Four-Door Car",4)</f>
        <v>4</v>
      </c>
      <c r="U367" s="4">
        <f t="shared" ca="1" si="41"/>
        <v>29</v>
      </c>
    </row>
    <row r="368" spans="1:21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s="4" t="str">
        <f t="shared" si="36"/>
        <v>F</v>
      </c>
      <c r="O368" s="4" t="str">
        <f t="shared" si="37"/>
        <v>California</v>
      </c>
      <c r="P368" s="4" t="str">
        <f t="shared" si="38"/>
        <v>College</v>
      </c>
      <c r="Q368" s="6">
        <f t="shared" si="35"/>
        <v>1227534.3</v>
      </c>
      <c r="R368" s="4">
        <f t="shared" si="39"/>
        <v>431</v>
      </c>
      <c r="S368" s="4" t="str">
        <f t="shared" si="40"/>
        <v>Personal</v>
      </c>
      <c r="T368" s="4" cm="1">
        <f t="array" ref="T368">_xlfn.SWITCH(J368,"Luxury Car",2,"Two-Door Car",2,"SUV",4,"Luxury SUV",4,"Four-Door Car",4)</f>
        <v>4</v>
      </c>
      <c r="U368" s="4">
        <f t="shared" ca="1" si="41"/>
        <v>29</v>
      </c>
    </row>
    <row r="369" spans="1:21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s="4" t="str">
        <f t="shared" si="36"/>
        <v>F</v>
      </c>
      <c r="O369" s="4" t="str">
        <f t="shared" si="37"/>
        <v>California</v>
      </c>
      <c r="P369" s="4" t="str">
        <f t="shared" si="38"/>
        <v>College</v>
      </c>
      <c r="Q369" s="6">
        <f t="shared" si="35"/>
        <v>272221</v>
      </c>
      <c r="R369" s="4">
        <f t="shared" si="39"/>
        <v>399</v>
      </c>
      <c r="S369" s="4" t="str">
        <f t="shared" si="40"/>
        <v>Corporate</v>
      </c>
      <c r="T369" s="4" cm="1">
        <f t="array" ref="T369">_xlfn.SWITCH(J369,"Luxury Car",2,"Two-Door Car",2,"SUV",4,"Luxury SUV",4,"Four-Door Car",4)</f>
        <v>4</v>
      </c>
      <c r="U369" s="4">
        <f t="shared" ca="1" si="41"/>
        <v>29</v>
      </c>
    </row>
    <row r="370" spans="1:21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s="4" t="str">
        <f t="shared" si="36"/>
        <v>F</v>
      </c>
      <c r="O370" s="4" t="str">
        <f t="shared" si="37"/>
        <v>Oregon</v>
      </c>
      <c r="P370" s="4" t="str">
        <f t="shared" si="38"/>
        <v>Bachelor</v>
      </c>
      <c r="Q370" s="6">
        <f t="shared" si="35"/>
        <v>245744</v>
      </c>
      <c r="R370" s="4">
        <f t="shared" si="39"/>
        <v>8</v>
      </c>
      <c r="S370" s="4" t="str">
        <f t="shared" si="40"/>
        <v>Personal</v>
      </c>
      <c r="T370" s="4" cm="1">
        <f t="array" ref="T370">_xlfn.SWITCH(J370,"Luxury Car",2,"Two-Door Car",2,"SUV",4,"Luxury SUV",4,"Four-Door Car",4)</f>
        <v>4</v>
      </c>
      <c r="U370" s="4">
        <f t="shared" ca="1" si="41"/>
        <v>30</v>
      </c>
    </row>
    <row r="371" spans="1:21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s="4" t="str">
        <f t="shared" si="36"/>
        <v>F</v>
      </c>
      <c r="O371" s="4" t="str">
        <f t="shared" si="37"/>
        <v>Oregon</v>
      </c>
      <c r="P371" s="4" t="str">
        <f t="shared" si="38"/>
        <v>Master</v>
      </c>
      <c r="Q371" s="6">
        <f t="shared" si="35"/>
        <v>355484.5</v>
      </c>
      <c r="R371" s="4">
        <f t="shared" si="39"/>
        <v>56</v>
      </c>
      <c r="S371" s="4" t="str">
        <f t="shared" si="40"/>
        <v>Corporate</v>
      </c>
      <c r="T371" s="4" cm="1">
        <f t="array" ref="T371">_xlfn.SWITCH(J371,"Luxury Car",2,"Two-Door Car",2,"SUV",4,"Luxury SUV",4,"Four-Door Car",4)</f>
        <v>4</v>
      </c>
      <c r="U371" s="4">
        <f t="shared" ca="1" si="41"/>
        <v>30</v>
      </c>
    </row>
    <row r="372" spans="1:21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s="4" t="str">
        <f t="shared" si="36"/>
        <v>M</v>
      </c>
      <c r="O372" s="4" t="str">
        <f t="shared" si="37"/>
        <v>California</v>
      </c>
      <c r="P372" s="4" t="str">
        <f t="shared" si="38"/>
        <v>Bachelor</v>
      </c>
      <c r="Q372" s="6">
        <f t="shared" si="35"/>
        <v>492954.9</v>
      </c>
      <c r="R372" s="4">
        <f t="shared" si="39"/>
        <v>351</v>
      </c>
      <c r="S372" s="4" t="str">
        <f t="shared" si="40"/>
        <v>Personal</v>
      </c>
      <c r="T372" s="4" cm="1">
        <f t="array" ref="T372">_xlfn.SWITCH(J372,"Luxury Car",2,"Two-Door Car",2,"SUV",4,"Luxury SUV",4,"Four-Door Car",4)</f>
        <v>2</v>
      </c>
      <c r="U372" s="4">
        <f t="shared" ca="1" si="41"/>
        <v>29</v>
      </c>
    </row>
    <row r="373" spans="1:21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s="4" t="str">
        <f t="shared" si="36"/>
        <v>F</v>
      </c>
      <c r="O373" s="4" t="str">
        <f t="shared" si="37"/>
        <v>California</v>
      </c>
      <c r="P373" s="4" t="str">
        <f t="shared" si="38"/>
        <v>High School or Below</v>
      </c>
      <c r="Q373" s="6">
        <f t="shared" si="35"/>
        <v>803645</v>
      </c>
      <c r="R373" s="4">
        <f t="shared" si="39"/>
        <v>806</v>
      </c>
      <c r="S373" s="4" t="str">
        <f t="shared" si="40"/>
        <v>Personal</v>
      </c>
      <c r="T373" s="4" t="e" cm="1">
        <f t="array" ref="T373">_xlfn.SWITCH(J373,"Luxury Car",2,"Two-Door Car",2,"SUV",4,"Luxury SUV",4,"Four-Door Car",4)</f>
        <v>#N/A</v>
      </c>
      <c r="U373" s="4">
        <f t="shared" ca="1" si="41"/>
        <v>28</v>
      </c>
    </row>
    <row r="374" spans="1:21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s="4" t="str">
        <f t="shared" si="36"/>
        <v>M</v>
      </c>
      <c r="O374" s="4" t="str">
        <f t="shared" si="37"/>
        <v>Arizona</v>
      </c>
      <c r="P374" s="4" t="str">
        <f t="shared" si="38"/>
        <v>Bachelor</v>
      </c>
      <c r="Q374" s="6">
        <f t="shared" si="35"/>
        <v>427691.5</v>
      </c>
      <c r="R374" s="4">
        <f t="shared" si="39"/>
        <v>647</v>
      </c>
      <c r="S374" s="4" t="str">
        <f t="shared" si="40"/>
        <v>Corporate</v>
      </c>
      <c r="T374" s="4" cm="1">
        <f t="array" ref="T374">_xlfn.SWITCH(J374,"Luxury Car",2,"Two-Door Car",2,"SUV",4,"Luxury SUV",4,"Four-Door Car",4)</f>
        <v>4</v>
      </c>
      <c r="U374" s="4">
        <f t="shared" ca="1" si="41"/>
        <v>28</v>
      </c>
    </row>
    <row r="375" spans="1:21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s="4" t="str">
        <f t="shared" si="36"/>
        <v>F</v>
      </c>
      <c r="O375" s="4" t="str">
        <f t="shared" si="37"/>
        <v>California</v>
      </c>
      <c r="P375" s="4" t="str">
        <f t="shared" si="38"/>
        <v>Bachelor</v>
      </c>
      <c r="Q375" s="6">
        <f t="shared" si="35"/>
        <v>3347334.9</v>
      </c>
      <c r="R375" s="4">
        <f t="shared" si="39"/>
        <v>509</v>
      </c>
      <c r="S375" s="4" t="str">
        <f t="shared" si="40"/>
        <v>Personal</v>
      </c>
      <c r="T375" s="4" cm="1">
        <f t="array" ref="T375">_xlfn.SWITCH(J375,"Luxury Car",2,"Two-Door Car",2,"SUV",4,"Luxury SUV",4,"Four-Door Car",4)</f>
        <v>4</v>
      </c>
      <c r="U375" s="4">
        <f t="shared" ca="1" si="41"/>
        <v>29</v>
      </c>
    </row>
    <row r="376" spans="1:21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s="4" t="str">
        <f t="shared" si="36"/>
        <v>F</v>
      </c>
      <c r="O376" s="4" t="str">
        <f t="shared" si="37"/>
        <v>Oregon</v>
      </c>
      <c r="P376" s="4" t="str">
        <f t="shared" si="38"/>
        <v>Master</v>
      </c>
      <c r="Q376" s="6">
        <f t="shared" si="35"/>
        <v>596058.1</v>
      </c>
      <c r="R376" s="4">
        <f t="shared" si="39"/>
        <v>128</v>
      </c>
      <c r="S376" s="4" t="str">
        <f t="shared" si="40"/>
        <v>Personal</v>
      </c>
      <c r="T376" s="4" cm="1">
        <f t="array" ref="T376">_xlfn.SWITCH(J376,"Luxury Car",2,"Two-Door Car",2,"SUV",4,"Luxury SUV",4,"Four-Door Car",4)</f>
        <v>2</v>
      </c>
      <c r="U376" s="4">
        <f t="shared" ca="1" si="41"/>
        <v>30</v>
      </c>
    </row>
    <row r="377" spans="1:21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s="4" t="str">
        <f t="shared" si="36"/>
        <v>M</v>
      </c>
      <c r="O377" s="4" t="str">
        <f t="shared" si="37"/>
        <v>Arizona</v>
      </c>
      <c r="P377" s="4" t="str">
        <f t="shared" si="38"/>
        <v>College</v>
      </c>
      <c r="Q377" s="6">
        <f t="shared" si="35"/>
        <v>4479546.9000000004</v>
      </c>
      <c r="R377" s="4">
        <f t="shared" si="39"/>
        <v>302</v>
      </c>
      <c r="S377" s="4" t="str">
        <f t="shared" si="40"/>
        <v>Special</v>
      </c>
      <c r="T377" s="4" cm="1">
        <f t="array" ref="T377">_xlfn.SWITCH(J377,"Luxury Car",2,"Two-Door Car",2,"SUV",4,"Luxury SUV",4,"Four-Door Car",4)</f>
        <v>4</v>
      </c>
      <c r="U377" s="4">
        <f t="shared" ca="1" si="41"/>
        <v>29</v>
      </c>
    </row>
    <row r="378" spans="1:21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s="4" t="str">
        <f t="shared" si="36"/>
        <v>F</v>
      </c>
      <c r="O378" s="4" t="str">
        <f t="shared" si="37"/>
        <v>California</v>
      </c>
      <c r="P378" s="4" t="str">
        <f t="shared" si="38"/>
        <v>High School or Below</v>
      </c>
      <c r="Q378" s="6">
        <f t="shared" si="35"/>
        <v>383211.8</v>
      </c>
      <c r="R378" s="4">
        <f t="shared" si="39"/>
        <v>480</v>
      </c>
      <c r="S378" s="4" t="str">
        <f t="shared" si="40"/>
        <v>Personal</v>
      </c>
      <c r="T378" s="4" cm="1">
        <f t="array" ref="T378">_xlfn.SWITCH(J378,"Luxury Car",2,"Two-Door Car",2,"SUV",4,"Luxury SUV",4,"Four-Door Car",4)</f>
        <v>4</v>
      </c>
      <c r="U378" s="4">
        <f t="shared" ca="1" si="41"/>
        <v>29</v>
      </c>
    </row>
    <row r="379" spans="1:21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s="4" t="str">
        <f t="shared" si="36"/>
        <v>F</v>
      </c>
      <c r="O379" s="4" t="str">
        <f t="shared" si="37"/>
        <v>California</v>
      </c>
      <c r="P379" s="4" t="str">
        <f t="shared" si="38"/>
        <v>Bachelor</v>
      </c>
      <c r="Q379" s="6">
        <f t="shared" si="35"/>
        <v>683793.2</v>
      </c>
      <c r="R379" s="4">
        <f t="shared" si="39"/>
        <v>1003</v>
      </c>
      <c r="S379" s="4" t="str">
        <f t="shared" si="40"/>
        <v>Personal</v>
      </c>
      <c r="T379" s="4" cm="1">
        <f t="array" ref="T379">_xlfn.SWITCH(J379,"Luxury Car",2,"Two-Door Car",2,"SUV",4,"Luxury SUV",4,"Four-Door Car",4)</f>
        <v>4</v>
      </c>
      <c r="U379" s="4">
        <f t="shared" ca="1" si="41"/>
        <v>27</v>
      </c>
    </row>
    <row r="380" spans="1:21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s="4" t="str">
        <f t="shared" si="36"/>
        <v>F</v>
      </c>
      <c r="O380" s="4" t="str">
        <f t="shared" si="37"/>
        <v>Nevada</v>
      </c>
      <c r="P380" s="4" t="str">
        <f t="shared" si="38"/>
        <v>High School or Below</v>
      </c>
      <c r="Q380" s="6">
        <f t="shared" si="35"/>
        <v>528526.80000000005</v>
      </c>
      <c r="R380" s="4">
        <f t="shared" si="39"/>
        <v>518</v>
      </c>
      <c r="S380" s="4" t="str">
        <f t="shared" si="40"/>
        <v>Personal</v>
      </c>
      <c r="T380" s="4" cm="1">
        <f t="array" ref="T380">_xlfn.SWITCH(J380,"Luxury Car",2,"Two-Door Car",2,"SUV",4,"Luxury SUV",4,"Four-Door Car",4)</f>
        <v>2</v>
      </c>
      <c r="U380" s="4">
        <f t="shared" ca="1" si="41"/>
        <v>28</v>
      </c>
    </row>
    <row r="381" spans="1:21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s="4" t="str">
        <f t="shared" si="36"/>
        <v>F</v>
      </c>
      <c r="O381" s="4" t="str">
        <f t="shared" si="37"/>
        <v>California</v>
      </c>
      <c r="P381" s="4" t="str">
        <f t="shared" si="38"/>
        <v>College</v>
      </c>
      <c r="Q381" s="6">
        <f t="shared" si="35"/>
        <v>309651.09999999998</v>
      </c>
      <c r="R381" s="4">
        <f t="shared" si="39"/>
        <v>379</v>
      </c>
      <c r="S381" s="4" t="str">
        <f t="shared" si="40"/>
        <v>Corporate</v>
      </c>
      <c r="T381" s="4" cm="1">
        <f t="array" ref="T381">_xlfn.SWITCH(J381,"Luxury Car",2,"Two-Door Car",2,"SUV",4,"Luxury SUV",4,"Four-Door Car",4)</f>
        <v>4</v>
      </c>
      <c r="U381" s="4">
        <f t="shared" ca="1" si="41"/>
        <v>29</v>
      </c>
    </row>
    <row r="382" spans="1:21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s="4" t="str">
        <f t="shared" si="36"/>
        <v>M</v>
      </c>
      <c r="O382" s="4" t="str">
        <f t="shared" si="37"/>
        <v>Arizona</v>
      </c>
      <c r="P382" s="4" t="str">
        <f t="shared" si="38"/>
        <v>College</v>
      </c>
      <c r="Q382" s="6">
        <f t="shared" si="35"/>
        <v>358971</v>
      </c>
      <c r="R382" s="4">
        <f t="shared" si="39"/>
        <v>244</v>
      </c>
      <c r="S382" s="4" t="str">
        <f t="shared" si="40"/>
        <v>Personal</v>
      </c>
      <c r="T382" s="4" cm="1">
        <f t="array" ref="T382">_xlfn.SWITCH(J382,"Luxury Car",2,"Two-Door Car",2,"SUV",4,"Luxury SUV",4,"Four-Door Car",4)</f>
        <v>4</v>
      </c>
      <c r="U382" s="4">
        <f t="shared" ca="1" si="41"/>
        <v>29</v>
      </c>
    </row>
    <row r="383" spans="1:21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s="4" t="str">
        <f t="shared" si="36"/>
        <v>F</v>
      </c>
      <c r="O383" s="4" t="str">
        <f t="shared" si="37"/>
        <v>Arizona</v>
      </c>
      <c r="P383" s="4" t="str">
        <f t="shared" si="38"/>
        <v>Bachelor</v>
      </c>
      <c r="Q383" s="6">
        <f t="shared" si="35"/>
        <v>258240.8</v>
      </c>
      <c r="R383" s="4">
        <f t="shared" si="39"/>
        <v>201</v>
      </c>
      <c r="S383" s="4" t="str">
        <f t="shared" si="40"/>
        <v>Special</v>
      </c>
      <c r="T383" s="4" cm="1">
        <f t="array" ref="T383">_xlfn.SWITCH(J383,"Luxury Car",2,"Two-Door Car",2,"SUV",4,"Luxury SUV",4,"Four-Door Car",4)</f>
        <v>4</v>
      </c>
      <c r="U383" s="4">
        <f t="shared" ca="1" si="41"/>
        <v>29</v>
      </c>
    </row>
    <row r="384" spans="1:21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s="4" t="str">
        <f t="shared" si="36"/>
        <v>M</v>
      </c>
      <c r="O384" s="4" t="str">
        <f t="shared" si="37"/>
        <v>Washington</v>
      </c>
      <c r="P384" s="4" t="str">
        <f t="shared" si="38"/>
        <v>College</v>
      </c>
      <c r="Q384" s="6">
        <f t="shared" si="35"/>
        <v>340391.9</v>
      </c>
      <c r="R384" s="4">
        <f t="shared" si="39"/>
        <v>92</v>
      </c>
      <c r="S384" s="4" t="str">
        <f t="shared" si="40"/>
        <v>Personal</v>
      </c>
      <c r="T384" s="4" cm="1">
        <f t="array" ref="T384">_xlfn.SWITCH(J384,"Luxury Car",2,"Two-Door Car",2,"SUV",4,"Luxury SUV",4,"Four-Door Car",4)</f>
        <v>4</v>
      </c>
      <c r="U384" s="4">
        <f t="shared" ca="1" si="41"/>
        <v>30</v>
      </c>
    </row>
    <row r="385" spans="1:21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s="4" t="str">
        <f t="shared" si="36"/>
        <v>F</v>
      </c>
      <c r="O385" s="4" t="str">
        <f t="shared" si="37"/>
        <v>Arizona</v>
      </c>
      <c r="P385" s="4" t="str">
        <f t="shared" si="38"/>
        <v>College</v>
      </c>
      <c r="Q385" s="6">
        <f t="shared" si="35"/>
        <v>1357567</v>
      </c>
      <c r="R385" s="4">
        <f t="shared" si="39"/>
        <v>552</v>
      </c>
      <c r="S385" s="4" t="str">
        <f t="shared" si="40"/>
        <v>Personal</v>
      </c>
      <c r="T385" s="4" cm="1">
        <f t="array" ref="T385">_xlfn.SWITCH(J385,"Luxury Car",2,"Two-Door Car",2,"SUV",4,"Luxury SUV",4,"Four-Door Car",4)</f>
        <v>4</v>
      </c>
      <c r="U385" s="4">
        <f t="shared" ca="1" si="41"/>
        <v>28</v>
      </c>
    </row>
    <row r="386" spans="1:21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s="4" t="str">
        <f t="shared" si="36"/>
        <v>M</v>
      </c>
      <c r="O386" s="4" t="str">
        <f t="shared" si="37"/>
        <v>Washington</v>
      </c>
      <c r="P386" s="4" t="str">
        <f t="shared" si="38"/>
        <v>Doctor</v>
      </c>
      <c r="Q386" s="6">
        <f t="shared" ref="Q386:Q449" si="42">IFERROR(VALUE(LEFT(E386,LEN(E386)-1)),"")</f>
        <v>343613.4</v>
      </c>
      <c r="R386" s="4">
        <f t="shared" si="39"/>
        <v>92</v>
      </c>
      <c r="S386" s="4" t="str">
        <f t="shared" si="40"/>
        <v>Corporate</v>
      </c>
      <c r="T386" s="4" cm="1">
        <f t="array" ref="T386">_xlfn.SWITCH(J386,"Luxury Car",2,"Two-Door Car",2,"SUV",4,"Luxury SUV",4,"Four-Door Car",4)</f>
        <v>4</v>
      </c>
      <c r="U386" s="4">
        <f t="shared" ca="1" si="41"/>
        <v>30</v>
      </c>
    </row>
    <row r="387" spans="1:21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s="4" t="str">
        <f t="shared" ref="N387:N450" si="43">IF(OR(C387="Femal",C387="female"),"F",
IF(C387="Male","M",C387))</f>
        <v>F</v>
      </c>
      <c r="O387" s="4" t="str">
        <f t="shared" ref="O387:O450" si="44">IF(B387="AZ","Arizona",
IF(B387="Cali","California",
IF(B387="WA","Washington",
B387)))</f>
        <v>Oregon</v>
      </c>
      <c r="P387" s="4" t="str">
        <f t="shared" ref="P387:P450" si="45">IF(D387="Bachelors","Bachelor",
D387)</f>
        <v>College</v>
      </c>
      <c r="Q387" s="6">
        <f t="shared" si="42"/>
        <v>2868582.7</v>
      </c>
      <c r="R387" s="4">
        <f t="shared" ref="R387:R450" si="46">ROUND(VALUE(K387),0)</f>
        <v>707</v>
      </c>
      <c r="S387" s="4" t="str">
        <f t="shared" ref="S387:S450" si="47">SUBSTITUTE(I387," Auto","")</f>
        <v>Personal</v>
      </c>
      <c r="T387" s="4" cm="1">
        <f t="array" ref="T387">_xlfn.SWITCH(J387,"Luxury Car",2,"Two-Door Car",2,"SUV",4,"Luxury SUV",4,"Four-Door Car",4)</f>
        <v>4</v>
      </c>
      <c r="U387" s="4">
        <f t="shared" ref="U387:U450" ca="1" si="48">ROUND((VALUE(TODAY())-VALUE(L387))/365,0)</f>
        <v>28</v>
      </c>
    </row>
    <row r="388" spans="1:21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s="4" t="str">
        <f t="shared" si="43"/>
        <v>M</v>
      </c>
      <c r="O388" s="4" t="str">
        <f t="shared" si="44"/>
        <v>Washington</v>
      </c>
      <c r="P388" s="4" t="str">
        <f t="shared" si="45"/>
        <v>Bachelor</v>
      </c>
      <c r="Q388" s="6">
        <f t="shared" si="42"/>
        <v>450267.9</v>
      </c>
      <c r="R388" s="4">
        <f t="shared" si="46"/>
        <v>93</v>
      </c>
      <c r="S388" s="4" t="str">
        <f t="shared" si="47"/>
        <v>Personal</v>
      </c>
      <c r="T388" s="4" cm="1">
        <f t="array" ref="T388">_xlfn.SWITCH(J388,"Luxury Car",2,"Two-Door Car",2,"SUV",4,"Luxury SUV",4,"Four-Door Car",4)</f>
        <v>4</v>
      </c>
      <c r="U388" s="4">
        <f t="shared" ca="1" si="48"/>
        <v>30</v>
      </c>
    </row>
    <row r="389" spans="1:21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s="4" t="str">
        <f t="shared" si="43"/>
        <v>M</v>
      </c>
      <c r="O389" s="4" t="str">
        <f t="shared" si="44"/>
        <v>Oregon</v>
      </c>
      <c r="P389" s="4" t="str">
        <f t="shared" si="45"/>
        <v>Bachelor</v>
      </c>
      <c r="Q389" s="6">
        <f t="shared" si="42"/>
        <v>618311.1</v>
      </c>
      <c r="R389" s="4">
        <f t="shared" si="46"/>
        <v>376</v>
      </c>
      <c r="S389" s="4" t="str">
        <f t="shared" si="47"/>
        <v>Personal</v>
      </c>
      <c r="T389" s="4" cm="1">
        <f t="array" ref="T389">_xlfn.SWITCH(J389,"Luxury Car",2,"Two-Door Car",2,"SUV",4,"Luxury SUV",4,"Four-Door Car",4)</f>
        <v>4</v>
      </c>
      <c r="U389" s="4">
        <f t="shared" ca="1" si="48"/>
        <v>29</v>
      </c>
    </row>
    <row r="390" spans="1:21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s="4" t="str">
        <f t="shared" si="43"/>
        <v>M</v>
      </c>
      <c r="O390" s="4" t="str">
        <f t="shared" si="44"/>
        <v>California</v>
      </c>
      <c r="P390" s="4" t="str">
        <f t="shared" si="45"/>
        <v>College</v>
      </c>
      <c r="Q390" s="6">
        <f t="shared" si="42"/>
        <v>387364</v>
      </c>
      <c r="R390" s="4">
        <f t="shared" si="46"/>
        <v>702</v>
      </c>
      <c r="S390" s="4" t="str">
        <f t="shared" si="47"/>
        <v>Personal</v>
      </c>
      <c r="T390" s="4" t="e" cm="1">
        <f t="array" ref="T390">_xlfn.SWITCH(J390,"Luxury Car",2,"Two-Door Car",2,"SUV",4,"Luxury SUV",4,"Four-Door Car",4)</f>
        <v>#N/A</v>
      </c>
      <c r="U390" s="4">
        <f t="shared" ca="1" si="48"/>
        <v>28</v>
      </c>
    </row>
    <row r="391" spans="1:21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s="4" t="str">
        <f t="shared" si="43"/>
        <v>F</v>
      </c>
      <c r="O391" s="4" t="str">
        <f t="shared" si="44"/>
        <v>California</v>
      </c>
      <c r="P391" s="4" t="str">
        <f t="shared" si="45"/>
        <v>Master</v>
      </c>
      <c r="Q391" s="6">
        <f t="shared" si="42"/>
        <v>1892933</v>
      </c>
      <c r="R391" s="4">
        <f t="shared" si="46"/>
        <v>152</v>
      </c>
      <c r="S391" s="4" t="str">
        <f t="shared" si="47"/>
        <v>Personal</v>
      </c>
      <c r="T391" s="4" cm="1">
        <f t="array" ref="T391">_xlfn.SWITCH(J391,"Luxury Car",2,"Two-Door Car",2,"SUV",4,"Luxury SUV",4,"Four-Door Car",4)</f>
        <v>4</v>
      </c>
      <c r="U391" s="4">
        <f t="shared" ca="1" si="48"/>
        <v>29</v>
      </c>
    </row>
    <row r="392" spans="1:21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s="4" t="str">
        <f t="shared" si="43"/>
        <v>M</v>
      </c>
      <c r="O392" s="4" t="str">
        <f t="shared" si="44"/>
        <v>California</v>
      </c>
      <c r="P392" s="4" t="str">
        <f t="shared" si="45"/>
        <v>Master</v>
      </c>
      <c r="Q392" s="6">
        <f t="shared" si="42"/>
        <v>555329.5</v>
      </c>
      <c r="R392" s="4">
        <f t="shared" si="46"/>
        <v>177</v>
      </c>
      <c r="S392" s="4" t="str">
        <f t="shared" si="47"/>
        <v>Personal</v>
      </c>
      <c r="T392" s="4" cm="1">
        <f t="array" ref="T392">_xlfn.SWITCH(J392,"Luxury Car",2,"Two-Door Car",2,"SUV",4,"Luxury SUV",4,"Four-Door Car",4)</f>
        <v>4</v>
      </c>
      <c r="U392" s="4">
        <f t="shared" ca="1" si="48"/>
        <v>29</v>
      </c>
    </row>
    <row r="393" spans="1:21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s="4" t="str">
        <f t="shared" si="43"/>
        <v>M</v>
      </c>
      <c r="O393" s="4" t="str">
        <f t="shared" si="44"/>
        <v>California</v>
      </c>
      <c r="P393" s="4" t="str">
        <f t="shared" si="45"/>
        <v>Bachelor</v>
      </c>
      <c r="Q393" s="6">
        <f t="shared" si="42"/>
        <v>501125.9</v>
      </c>
      <c r="R393" s="4">
        <f t="shared" si="46"/>
        <v>104</v>
      </c>
      <c r="S393" s="4" t="str">
        <f t="shared" si="47"/>
        <v>Corporate</v>
      </c>
      <c r="T393" s="4" cm="1">
        <f t="array" ref="T393">_xlfn.SWITCH(J393,"Luxury Car",2,"Two-Door Car",2,"SUV",4,"Luxury SUV",4,"Four-Door Car",4)</f>
        <v>4</v>
      </c>
      <c r="U393" s="4">
        <f t="shared" ca="1" si="48"/>
        <v>30</v>
      </c>
    </row>
    <row r="394" spans="1:21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s="4" t="str">
        <f t="shared" si="43"/>
        <v>F</v>
      </c>
      <c r="O394" s="4" t="str">
        <f t="shared" si="44"/>
        <v>California</v>
      </c>
      <c r="P394" s="4" t="str">
        <f t="shared" si="45"/>
        <v>College</v>
      </c>
      <c r="Q394" s="6">
        <f t="shared" si="42"/>
        <v>1044244.6</v>
      </c>
      <c r="R394" s="4">
        <f t="shared" si="46"/>
        <v>942</v>
      </c>
      <c r="S394" s="4" t="str">
        <f t="shared" si="47"/>
        <v>Personal</v>
      </c>
      <c r="T394" s="4" cm="1">
        <f t="array" ref="T394">_xlfn.SWITCH(J394,"Luxury Car",2,"Two-Door Car",2,"SUV",4,"Luxury SUV",4,"Four-Door Car",4)</f>
        <v>4</v>
      </c>
      <c r="U394" s="4">
        <f t="shared" ca="1" si="48"/>
        <v>27</v>
      </c>
    </row>
    <row r="395" spans="1:21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s="4" t="str">
        <f t="shared" si="43"/>
        <v>M</v>
      </c>
      <c r="O395" s="4" t="str">
        <f t="shared" si="44"/>
        <v>Nevada</v>
      </c>
      <c r="P395" s="4" t="str">
        <f t="shared" si="45"/>
        <v>Bachelor</v>
      </c>
      <c r="Q395" s="6">
        <f t="shared" si="42"/>
        <v>219961.7</v>
      </c>
      <c r="R395" s="4">
        <f t="shared" si="46"/>
        <v>468</v>
      </c>
      <c r="S395" s="4" t="str">
        <f t="shared" si="47"/>
        <v>Personal</v>
      </c>
      <c r="T395" s="4" cm="1">
        <f t="array" ref="T395">_xlfn.SWITCH(J395,"Luxury Car",2,"Two-Door Car",2,"SUV",4,"Luxury SUV",4,"Four-Door Car",4)</f>
        <v>2</v>
      </c>
      <c r="U395" s="4">
        <f t="shared" ca="1" si="48"/>
        <v>29</v>
      </c>
    </row>
    <row r="396" spans="1:21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s="4" t="str">
        <f t="shared" si="43"/>
        <v>F</v>
      </c>
      <c r="O396" s="4" t="str">
        <f t="shared" si="44"/>
        <v>Washington</v>
      </c>
      <c r="P396" s="4" t="str">
        <f t="shared" si="45"/>
        <v>Master</v>
      </c>
      <c r="Q396" s="6">
        <f t="shared" si="42"/>
        <v>512317</v>
      </c>
      <c r="R396" s="4">
        <f t="shared" si="46"/>
        <v>94</v>
      </c>
      <c r="S396" s="4" t="str">
        <f t="shared" si="47"/>
        <v>Personal</v>
      </c>
      <c r="T396" s="4" cm="1">
        <f t="array" ref="T396">_xlfn.SWITCH(J396,"Luxury Car",2,"Two-Door Car",2,"SUV",4,"Luxury SUV",4,"Four-Door Car",4)</f>
        <v>2</v>
      </c>
      <c r="U396" s="4">
        <f t="shared" ca="1" si="48"/>
        <v>30</v>
      </c>
    </row>
    <row r="397" spans="1:21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s="4" t="str">
        <f t="shared" si="43"/>
        <v>M</v>
      </c>
      <c r="O397" s="4" t="str">
        <f t="shared" si="44"/>
        <v>Oregon</v>
      </c>
      <c r="P397" s="4" t="str">
        <f t="shared" si="45"/>
        <v>High School or Below</v>
      </c>
      <c r="Q397" s="6">
        <f t="shared" si="42"/>
        <v>748431</v>
      </c>
      <c r="R397" s="4">
        <f t="shared" si="46"/>
        <v>461</v>
      </c>
      <c r="S397" s="4" t="str">
        <f t="shared" si="47"/>
        <v>Corporate</v>
      </c>
      <c r="T397" s="4" cm="1">
        <f t="array" ref="T397">_xlfn.SWITCH(J397,"Luxury Car",2,"Two-Door Car",2,"SUV",4,"Luxury SUV",4,"Four-Door Car",4)</f>
        <v>4</v>
      </c>
      <c r="U397" s="4">
        <f t="shared" ca="1" si="48"/>
        <v>29</v>
      </c>
    </row>
    <row r="398" spans="1:21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s="4" t="str">
        <f t="shared" si="43"/>
        <v>M</v>
      </c>
      <c r="O398" s="4" t="str">
        <f t="shared" si="44"/>
        <v>Oregon</v>
      </c>
      <c r="P398" s="4" t="str">
        <f t="shared" si="45"/>
        <v>Bachelor</v>
      </c>
      <c r="Q398" s="6">
        <f t="shared" si="42"/>
        <v>261302.3</v>
      </c>
      <c r="R398" s="4">
        <f t="shared" si="46"/>
        <v>68</v>
      </c>
      <c r="S398" s="4" t="str">
        <f t="shared" si="47"/>
        <v>Personal</v>
      </c>
      <c r="T398" s="4" cm="1">
        <f t="array" ref="T398">_xlfn.SWITCH(J398,"Luxury Car",2,"Two-Door Car",2,"SUV",4,"Luxury SUV",4,"Four-Door Car",4)</f>
        <v>2</v>
      </c>
      <c r="U398" s="4">
        <f t="shared" ca="1" si="48"/>
        <v>30</v>
      </c>
    </row>
    <row r="399" spans="1:21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s="4" t="str">
        <f t="shared" si="43"/>
        <v>F</v>
      </c>
      <c r="O399" s="4" t="str">
        <f t="shared" si="44"/>
        <v>Arizona</v>
      </c>
      <c r="P399" s="4" t="str">
        <f t="shared" si="45"/>
        <v>Bachelor</v>
      </c>
      <c r="Q399" s="6">
        <f t="shared" si="42"/>
        <v>908063.9</v>
      </c>
      <c r="R399" s="4">
        <f t="shared" si="46"/>
        <v>540</v>
      </c>
      <c r="S399" s="4" t="str">
        <f t="shared" si="47"/>
        <v>Corporate</v>
      </c>
      <c r="T399" s="4" cm="1">
        <f t="array" ref="T399">_xlfn.SWITCH(J399,"Luxury Car",2,"Two-Door Car",2,"SUV",4,"Luxury SUV",4,"Four-Door Car",4)</f>
        <v>4</v>
      </c>
      <c r="U399" s="4">
        <f t="shared" ca="1" si="48"/>
        <v>28</v>
      </c>
    </row>
    <row r="400" spans="1:21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s="4" t="str">
        <f t="shared" si="43"/>
        <v>F</v>
      </c>
      <c r="O400" s="4" t="str">
        <f t="shared" si="44"/>
        <v>Nevada</v>
      </c>
      <c r="P400" s="4" t="str">
        <f t="shared" si="45"/>
        <v>High School or Below</v>
      </c>
      <c r="Q400" s="6">
        <f t="shared" si="42"/>
        <v>1377097.6</v>
      </c>
      <c r="R400" s="4">
        <f t="shared" si="46"/>
        <v>557</v>
      </c>
      <c r="S400" s="4" t="str">
        <f t="shared" si="47"/>
        <v>Personal</v>
      </c>
      <c r="T400" s="4" cm="1">
        <f t="array" ref="T400">_xlfn.SWITCH(J400,"Luxury Car",2,"Two-Door Car",2,"SUV",4,"Luxury SUV",4,"Four-Door Car",4)</f>
        <v>4</v>
      </c>
      <c r="U400" s="4">
        <f t="shared" ca="1" si="48"/>
        <v>28</v>
      </c>
    </row>
    <row r="401" spans="1:21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s="4" t="str">
        <f t="shared" si="43"/>
        <v>M</v>
      </c>
      <c r="O401" s="4" t="str">
        <f t="shared" si="44"/>
        <v>Oregon</v>
      </c>
      <c r="P401" s="4" t="str">
        <f t="shared" si="45"/>
        <v>High School or Below</v>
      </c>
      <c r="Q401" s="6">
        <f t="shared" si="42"/>
        <v>287682.2</v>
      </c>
      <c r="R401" s="4">
        <f t="shared" si="46"/>
        <v>350</v>
      </c>
      <c r="S401" s="4" t="str">
        <f t="shared" si="47"/>
        <v>Personal</v>
      </c>
      <c r="T401" s="4" cm="1">
        <f t="array" ref="T401">_xlfn.SWITCH(J401,"Luxury Car",2,"Two-Door Car",2,"SUV",4,"Luxury SUV",4,"Four-Door Car",4)</f>
        <v>4</v>
      </c>
      <c r="U401" s="4">
        <f t="shared" ca="1" si="48"/>
        <v>29</v>
      </c>
    </row>
    <row r="402" spans="1:21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s="4" t="str">
        <f t="shared" si="43"/>
        <v>M</v>
      </c>
      <c r="O402" s="4" t="str">
        <f t="shared" si="44"/>
        <v>Washington</v>
      </c>
      <c r="P402" s="4" t="str">
        <f t="shared" si="45"/>
        <v>Doctor</v>
      </c>
      <c r="Q402" s="6">
        <f t="shared" si="42"/>
        <v>540891.1</v>
      </c>
      <c r="R402" s="4">
        <f t="shared" si="46"/>
        <v>95</v>
      </c>
      <c r="S402" s="4" t="str">
        <f t="shared" si="47"/>
        <v>Personal</v>
      </c>
      <c r="T402" s="4" cm="1">
        <f t="array" ref="T402">_xlfn.SWITCH(J402,"Luxury Car",2,"Two-Door Car",2,"SUV",4,"Luxury SUV",4,"Four-Door Car",4)</f>
        <v>4</v>
      </c>
      <c r="U402" s="4">
        <f t="shared" ca="1" si="48"/>
        <v>30</v>
      </c>
    </row>
    <row r="403" spans="1:21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s="4" t="str">
        <f t="shared" si="43"/>
        <v>M</v>
      </c>
      <c r="O403" s="4" t="str">
        <f t="shared" si="44"/>
        <v>Washington</v>
      </c>
      <c r="P403" s="4" t="str">
        <f t="shared" si="45"/>
        <v>High School or Below</v>
      </c>
      <c r="Q403" s="6">
        <f t="shared" si="42"/>
        <v>677030.6</v>
      </c>
      <c r="R403" s="4">
        <f t="shared" si="46"/>
        <v>95</v>
      </c>
      <c r="S403" s="4" t="str">
        <f t="shared" si="47"/>
        <v>Personal</v>
      </c>
      <c r="T403" s="4" cm="1">
        <f t="array" ref="T403">_xlfn.SWITCH(J403,"Luxury Car",2,"Two-Door Car",2,"SUV",4,"Luxury SUV",4,"Four-Door Car",4)</f>
        <v>4</v>
      </c>
      <c r="U403" s="4">
        <f t="shared" ca="1" si="48"/>
        <v>30</v>
      </c>
    </row>
    <row r="404" spans="1:21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s="4" t="str">
        <f t="shared" si="43"/>
        <v>M</v>
      </c>
      <c r="O404" s="4" t="str">
        <f t="shared" si="44"/>
        <v>Oregon</v>
      </c>
      <c r="P404" s="4" t="str">
        <f t="shared" si="45"/>
        <v>College</v>
      </c>
      <c r="Q404" s="6">
        <f t="shared" si="42"/>
        <v>2414387.5</v>
      </c>
      <c r="R404" s="4">
        <f t="shared" si="46"/>
        <v>626</v>
      </c>
      <c r="S404" s="4" t="str">
        <f t="shared" si="47"/>
        <v>Special</v>
      </c>
      <c r="T404" s="4" cm="1">
        <f t="array" ref="T404">_xlfn.SWITCH(J404,"Luxury Car",2,"Two-Door Car",2,"SUV",4,"Luxury SUV",4,"Four-Door Car",4)</f>
        <v>4</v>
      </c>
      <c r="U404" s="4">
        <f t="shared" ca="1" si="48"/>
        <v>28</v>
      </c>
    </row>
    <row r="405" spans="1:21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s="4" t="str">
        <f t="shared" si="43"/>
        <v>F</v>
      </c>
      <c r="O405" s="4" t="str">
        <f t="shared" si="44"/>
        <v>Arizona</v>
      </c>
      <c r="P405" s="4" t="str">
        <f t="shared" si="45"/>
        <v>College</v>
      </c>
      <c r="Q405" s="6">
        <f t="shared" si="42"/>
        <v>353805.9</v>
      </c>
      <c r="R405" s="4">
        <f t="shared" si="46"/>
        <v>322</v>
      </c>
      <c r="S405" s="4" t="str">
        <f t="shared" si="47"/>
        <v>Personal</v>
      </c>
      <c r="T405" s="4" cm="1">
        <f t="array" ref="T405">_xlfn.SWITCH(J405,"Luxury Car",2,"Two-Door Car",2,"SUV",4,"Luxury SUV",4,"Four-Door Car",4)</f>
        <v>4</v>
      </c>
      <c r="U405" s="4">
        <f t="shared" ca="1" si="48"/>
        <v>29</v>
      </c>
    </row>
    <row r="406" spans="1:21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s="4" t="str">
        <f t="shared" si="43"/>
        <v>F</v>
      </c>
      <c r="O406" s="4" t="str">
        <f t="shared" si="44"/>
        <v>Nevada</v>
      </c>
      <c r="P406" s="4" t="str">
        <f t="shared" si="45"/>
        <v>Bachelor</v>
      </c>
      <c r="Q406" s="6">
        <f t="shared" si="42"/>
        <v>2909123.9</v>
      </c>
      <c r="R406" s="4">
        <f t="shared" si="46"/>
        <v>494</v>
      </c>
      <c r="S406" s="4" t="str">
        <f t="shared" si="47"/>
        <v>Personal</v>
      </c>
      <c r="T406" s="4" cm="1">
        <f t="array" ref="T406">_xlfn.SWITCH(J406,"Luxury Car",2,"Two-Door Car",2,"SUV",4,"Luxury SUV",4,"Four-Door Car",4)</f>
        <v>4</v>
      </c>
      <c r="U406" s="4">
        <f t="shared" ca="1" si="48"/>
        <v>29</v>
      </c>
    </row>
    <row r="407" spans="1:21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s="4" t="str">
        <f t="shared" si="43"/>
        <v>F</v>
      </c>
      <c r="O407" s="4" t="str">
        <f t="shared" si="44"/>
        <v>California</v>
      </c>
      <c r="P407" s="4" t="str">
        <f t="shared" si="45"/>
        <v>High School or Below</v>
      </c>
      <c r="Q407" s="6">
        <f t="shared" si="42"/>
        <v>1983420.1</v>
      </c>
      <c r="R407" s="4">
        <f t="shared" si="46"/>
        <v>116</v>
      </c>
      <c r="S407" s="4" t="str">
        <f t="shared" si="47"/>
        <v>Personal</v>
      </c>
      <c r="T407" s="4" cm="1">
        <f t="array" ref="T407">_xlfn.SWITCH(J407,"Luxury Car",2,"Two-Door Car",2,"SUV",4,"Luxury SUV",4,"Four-Door Car",4)</f>
        <v>4</v>
      </c>
      <c r="U407" s="4">
        <f t="shared" ca="1" si="48"/>
        <v>30</v>
      </c>
    </row>
    <row r="408" spans="1:21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s="4" t="str">
        <f t="shared" si="43"/>
        <v>M</v>
      </c>
      <c r="O408" s="4" t="str">
        <f t="shared" si="44"/>
        <v>Oregon</v>
      </c>
      <c r="P408" s="4" t="str">
        <f t="shared" si="45"/>
        <v>High School or Below</v>
      </c>
      <c r="Q408" s="6">
        <f t="shared" si="42"/>
        <v>473136</v>
      </c>
      <c r="R408" s="4">
        <f t="shared" si="46"/>
        <v>20</v>
      </c>
      <c r="S408" s="4" t="str">
        <f t="shared" si="47"/>
        <v>Corporate</v>
      </c>
      <c r="T408" s="4" cm="1">
        <f t="array" ref="T408">_xlfn.SWITCH(J408,"Luxury Car",2,"Two-Door Car",2,"SUV",4,"Luxury SUV",4,"Four-Door Car",4)</f>
        <v>4</v>
      </c>
      <c r="U408" s="4">
        <f t="shared" ca="1" si="48"/>
        <v>30</v>
      </c>
    </row>
    <row r="409" spans="1:21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s="4" t="str">
        <f t="shared" si="43"/>
        <v>F</v>
      </c>
      <c r="O409" s="4" t="str">
        <f t="shared" si="44"/>
        <v>California</v>
      </c>
      <c r="P409" s="4" t="str">
        <f t="shared" si="45"/>
        <v>Master</v>
      </c>
      <c r="Q409" s="6">
        <f t="shared" si="42"/>
        <v>3553784</v>
      </c>
      <c r="R409" s="4">
        <f t="shared" si="46"/>
        <v>800</v>
      </c>
      <c r="S409" s="4" t="str">
        <f t="shared" si="47"/>
        <v>Personal</v>
      </c>
      <c r="T409" s="4" t="e" cm="1">
        <f t="array" ref="T409">_xlfn.SWITCH(J409,"Luxury Car",2,"Two-Door Car",2,"SUV",4,"Luxury SUV",4,"Four-Door Car",4)</f>
        <v>#N/A</v>
      </c>
      <c r="U409" s="4">
        <f t="shared" ca="1" si="48"/>
        <v>28</v>
      </c>
    </row>
    <row r="410" spans="1:21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s="4" t="str">
        <f t="shared" si="43"/>
        <v>F</v>
      </c>
      <c r="O410" s="4" t="str">
        <f t="shared" si="44"/>
        <v>Arizona</v>
      </c>
      <c r="P410" s="4" t="str">
        <f t="shared" si="45"/>
        <v>High School or Below</v>
      </c>
      <c r="Q410" s="6">
        <f t="shared" si="42"/>
        <v>3461137</v>
      </c>
      <c r="R410" s="4">
        <f t="shared" si="46"/>
        <v>523</v>
      </c>
      <c r="S410" s="4" t="str">
        <f t="shared" si="47"/>
        <v>Personal</v>
      </c>
      <c r="T410" s="4" t="e" cm="1">
        <f t="array" ref="T410">_xlfn.SWITCH(J410,"Luxury Car",2,"Two-Door Car",2,"SUV",4,"Luxury SUV",4,"Four-Door Car",4)</f>
        <v>#N/A</v>
      </c>
      <c r="U410" s="4">
        <f t="shared" ca="1" si="48"/>
        <v>28</v>
      </c>
    </row>
    <row r="411" spans="1:21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s="4" t="str">
        <f t="shared" si="43"/>
        <v>M</v>
      </c>
      <c r="O411" s="4" t="str">
        <f t="shared" si="44"/>
        <v>California</v>
      </c>
      <c r="P411" s="4" t="str">
        <f t="shared" si="45"/>
        <v>High School or Below</v>
      </c>
      <c r="Q411" s="6">
        <f t="shared" si="42"/>
        <v>2021630.8</v>
      </c>
      <c r="R411" s="4">
        <f t="shared" si="46"/>
        <v>878</v>
      </c>
      <c r="S411" s="4" t="str">
        <f t="shared" si="47"/>
        <v>Personal</v>
      </c>
      <c r="T411" s="4" cm="1">
        <f t="array" ref="T411">_xlfn.SWITCH(J411,"Luxury Car",2,"Two-Door Car",2,"SUV",4,"Luxury SUV",4,"Four-Door Car",4)</f>
        <v>4</v>
      </c>
      <c r="U411" s="4">
        <f t="shared" ca="1" si="48"/>
        <v>27</v>
      </c>
    </row>
    <row r="412" spans="1:21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s="4" t="str">
        <f t="shared" si="43"/>
        <v>M</v>
      </c>
      <c r="O412" s="4" t="str">
        <f t="shared" si="44"/>
        <v>Oregon</v>
      </c>
      <c r="P412" s="4" t="str">
        <f t="shared" si="45"/>
        <v>College</v>
      </c>
      <c r="Q412" s="6">
        <f t="shared" si="42"/>
        <v>1397651.9</v>
      </c>
      <c r="R412" s="4">
        <f t="shared" si="46"/>
        <v>444</v>
      </c>
      <c r="S412" s="4" t="str">
        <f t="shared" si="47"/>
        <v>Personal</v>
      </c>
      <c r="T412" s="4" cm="1">
        <f t="array" ref="T412">_xlfn.SWITCH(J412,"Luxury Car",2,"Two-Door Car",2,"SUV",4,"Luxury SUV",4,"Four-Door Car",4)</f>
        <v>4</v>
      </c>
      <c r="U412" s="4">
        <f t="shared" ca="1" si="48"/>
        <v>29</v>
      </c>
    </row>
    <row r="413" spans="1:21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s="4" t="str">
        <f t="shared" si="43"/>
        <v>F</v>
      </c>
      <c r="O413" s="4" t="str">
        <f t="shared" si="44"/>
        <v>California</v>
      </c>
      <c r="P413" s="4" t="str">
        <f t="shared" si="45"/>
        <v>College</v>
      </c>
      <c r="Q413" s="6">
        <f t="shared" si="42"/>
        <v>590408.80000000005</v>
      </c>
      <c r="R413" s="4">
        <f t="shared" si="46"/>
        <v>269</v>
      </c>
      <c r="S413" s="4" t="str">
        <f t="shared" si="47"/>
        <v>Personal</v>
      </c>
      <c r="T413" s="4" cm="1">
        <f t="array" ref="T413">_xlfn.SWITCH(J413,"Luxury Car",2,"Two-Door Car",2,"SUV",4,"Luxury SUV",4,"Four-Door Car",4)</f>
        <v>4</v>
      </c>
      <c r="U413" s="4">
        <f t="shared" ca="1" si="48"/>
        <v>29</v>
      </c>
    </row>
    <row r="414" spans="1:21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s="4" t="str">
        <f t="shared" si="43"/>
        <v>F</v>
      </c>
      <c r="O414" s="4" t="str">
        <f t="shared" si="44"/>
        <v>Oregon</v>
      </c>
      <c r="P414" s="4" t="str">
        <f t="shared" si="45"/>
        <v>Master</v>
      </c>
      <c r="Q414" s="6">
        <f t="shared" si="42"/>
        <v>559583</v>
      </c>
      <c r="R414" s="4">
        <f t="shared" si="46"/>
        <v>331</v>
      </c>
      <c r="S414" s="4" t="str">
        <f t="shared" si="47"/>
        <v>Corporate</v>
      </c>
      <c r="T414" s="4" cm="1">
        <f t="array" ref="T414">_xlfn.SWITCH(J414,"Luxury Car",2,"Two-Door Car",2,"SUV",4,"Luxury SUV",4,"Four-Door Car",4)</f>
        <v>4</v>
      </c>
      <c r="U414" s="4">
        <f t="shared" ca="1" si="48"/>
        <v>29</v>
      </c>
    </row>
    <row r="415" spans="1:21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s="4" t="str">
        <f t="shared" si="43"/>
        <v>F</v>
      </c>
      <c r="O415" s="4" t="str">
        <f t="shared" si="44"/>
        <v>California</v>
      </c>
      <c r="P415" s="4" t="str">
        <f t="shared" si="45"/>
        <v>High School or Below</v>
      </c>
      <c r="Q415" s="6">
        <f t="shared" si="42"/>
        <v>229430.3</v>
      </c>
      <c r="R415" s="4">
        <f t="shared" si="46"/>
        <v>298</v>
      </c>
      <c r="S415" s="4" t="str">
        <f t="shared" si="47"/>
        <v>Personal</v>
      </c>
      <c r="T415" s="4" cm="1">
        <f t="array" ref="T415">_xlfn.SWITCH(J415,"Luxury Car",2,"Two-Door Car",2,"SUV",4,"Luxury SUV",4,"Four-Door Car",4)</f>
        <v>2</v>
      </c>
      <c r="U415" s="4">
        <f t="shared" ca="1" si="48"/>
        <v>29</v>
      </c>
    </row>
    <row r="416" spans="1:21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s="4" t="str">
        <f t="shared" si="43"/>
        <v>F</v>
      </c>
      <c r="O416" s="4" t="str">
        <f t="shared" si="44"/>
        <v>Arizona</v>
      </c>
      <c r="P416" s="4" t="str">
        <f t="shared" si="45"/>
        <v>College</v>
      </c>
      <c r="Q416" s="6">
        <f t="shared" si="42"/>
        <v>627391.1</v>
      </c>
      <c r="R416" s="4">
        <f t="shared" si="46"/>
        <v>413</v>
      </c>
      <c r="S416" s="4" t="str">
        <f t="shared" si="47"/>
        <v>Personal</v>
      </c>
      <c r="T416" s="4" cm="1">
        <f t="array" ref="T416">_xlfn.SWITCH(J416,"Luxury Car",2,"Two-Door Car",2,"SUV",4,"Luxury SUV",4,"Four-Door Car",4)</f>
        <v>4</v>
      </c>
      <c r="U416" s="4">
        <f t="shared" ca="1" si="48"/>
        <v>29</v>
      </c>
    </row>
    <row r="417" spans="1:21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s="4" t="str">
        <f t="shared" si="43"/>
        <v>F</v>
      </c>
      <c r="O417" s="4" t="str">
        <f t="shared" si="44"/>
        <v>Oregon</v>
      </c>
      <c r="P417" s="4" t="str">
        <f t="shared" si="45"/>
        <v>College</v>
      </c>
      <c r="Q417" s="6">
        <f t="shared" si="42"/>
        <v>372672</v>
      </c>
      <c r="R417" s="4">
        <f t="shared" si="46"/>
        <v>806</v>
      </c>
      <c r="S417" s="4" t="str">
        <f t="shared" si="47"/>
        <v>Special</v>
      </c>
      <c r="T417" s="4" t="e" cm="1">
        <f t="array" ref="T417">_xlfn.SWITCH(J417,"Luxury Car",2,"Two-Door Car",2,"SUV",4,"Luxury SUV",4,"Four-Door Car",4)</f>
        <v>#N/A</v>
      </c>
      <c r="U417" s="4">
        <f t="shared" ca="1" si="48"/>
        <v>28</v>
      </c>
    </row>
    <row r="418" spans="1:21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s="4" t="str">
        <f t="shared" si="43"/>
        <v>M</v>
      </c>
      <c r="O418" s="4" t="str">
        <f t="shared" si="44"/>
        <v>Washington</v>
      </c>
      <c r="P418" s="4" t="str">
        <f t="shared" si="45"/>
        <v>High School or Below</v>
      </c>
      <c r="Q418" s="6">
        <f t="shared" si="42"/>
        <v>265671.3</v>
      </c>
      <c r="R418" s="4">
        <f t="shared" si="46"/>
        <v>101</v>
      </c>
      <c r="S418" s="4" t="str">
        <f t="shared" si="47"/>
        <v>Personal</v>
      </c>
      <c r="T418" s="4" cm="1">
        <f t="array" ref="T418">_xlfn.SWITCH(J418,"Luxury Car",2,"Two-Door Car",2,"SUV",4,"Luxury SUV",4,"Four-Door Car",4)</f>
        <v>2</v>
      </c>
      <c r="U418" s="4">
        <f t="shared" ca="1" si="48"/>
        <v>30</v>
      </c>
    </row>
    <row r="419" spans="1:21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s="4" t="str">
        <f t="shared" si="43"/>
        <v>M</v>
      </c>
      <c r="O419" s="4" t="str">
        <f t="shared" si="44"/>
        <v>Oregon</v>
      </c>
      <c r="P419" s="4" t="str">
        <f t="shared" si="45"/>
        <v>Bachelor</v>
      </c>
      <c r="Q419" s="6">
        <f t="shared" si="42"/>
        <v>511068</v>
      </c>
      <c r="R419" s="4">
        <f t="shared" si="46"/>
        <v>533</v>
      </c>
      <c r="S419" s="4" t="str">
        <f t="shared" si="47"/>
        <v>Corporate</v>
      </c>
      <c r="T419" s="4" cm="1">
        <f t="array" ref="T419">_xlfn.SWITCH(J419,"Luxury Car",2,"Two-Door Car",2,"SUV",4,"Luxury SUV",4,"Four-Door Car",4)</f>
        <v>4</v>
      </c>
      <c r="U419" s="4">
        <f t="shared" ca="1" si="48"/>
        <v>28</v>
      </c>
    </row>
    <row r="420" spans="1:21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s="4" t="str">
        <f t="shared" si="43"/>
        <v>M</v>
      </c>
      <c r="O420" s="4" t="str">
        <f t="shared" si="44"/>
        <v>Nevada</v>
      </c>
      <c r="P420" s="4" t="str">
        <f t="shared" si="45"/>
        <v>College</v>
      </c>
      <c r="Q420" s="6">
        <f t="shared" si="42"/>
        <v>712659.6</v>
      </c>
      <c r="R420" s="4">
        <f t="shared" si="46"/>
        <v>1318</v>
      </c>
      <c r="S420" s="4" t="str">
        <f t="shared" si="47"/>
        <v>Personal</v>
      </c>
      <c r="T420" s="4" cm="1">
        <f t="array" ref="T420">_xlfn.SWITCH(J420,"Luxury Car",2,"Two-Door Car",2,"SUV",4,"Luxury SUV",4,"Four-Door Car",4)</f>
        <v>2</v>
      </c>
      <c r="U420" s="4">
        <f t="shared" ca="1" si="48"/>
        <v>26</v>
      </c>
    </row>
    <row r="421" spans="1:21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s="4" t="str">
        <f t="shared" si="43"/>
        <v>M</v>
      </c>
      <c r="O421" s="4" t="str">
        <f t="shared" si="44"/>
        <v>Oregon</v>
      </c>
      <c r="P421" s="4" t="str">
        <f t="shared" si="45"/>
        <v>Master</v>
      </c>
      <c r="Q421" s="6">
        <f t="shared" si="42"/>
        <v>460163.4</v>
      </c>
      <c r="R421" s="4">
        <f t="shared" si="46"/>
        <v>691</v>
      </c>
      <c r="S421" s="4" t="str">
        <f t="shared" si="47"/>
        <v>Personal</v>
      </c>
      <c r="T421" s="4" cm="1">
        <f t="array" ref="T421">_xlfn.SWITCH(J421,"Luxury Car",2,"Two-Door Car",2,"SUV",4,"Luxury SUV",4,"Four-Door Car",4)</f>
        <v>4</v>
      </c>
      <c r="U421" s="4">
        <f t="shared" ca="1" si="48"/>
        <v>28</v>
      </c>
    </row>
    <row r="422" spans="1:21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s="4" t="str">
        <f t="shared" si="43"/>
        <v>M</v>
      </c>
      <c r="O422" s="4" t="str">
        <f t="shared" si="44"/>
        <v>Oregon</v>
      </c>
      <c r="P422" s="4" t="str">
        <f t="shared" si="45"/>
        <v>College</v>
      </c>
      <c r="Q422" s="6">
        <f t="shared" si="42"/>
        <v>915523.9</v>
      </c>
      <c r="R422" s="4">
        <f t="shared" si="46"/>
        <v>805</v>
      </c>
      <c r="S422" s="4" t="str">
        <f t="shared" si="47"/>
        <v>Personal</v>
      </c>
      <c r="T422" s="4" t="e" cm="1">
        <f t="array" ref="T422">_xlfn.SWITCH(J422,"Luxury Car",2,"Two-Door Car",2,"SUV",4,"Luxury SUV",4,"Four-Door Car",4)</f>
        <v>#N/A</v>
      </c>
      <c r="U422" s="4">
        <f t="shared" ca="1" si="48"/>
        <v>28</v>
      </c>
    </row>
    <row r="423" spans="1:21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s="4" t="str">
        <f t="shared" si="43"/>
        <v>F</v>
      </c>
      <c r="O423" s="4" t="str">
        <f t="shared" si="44"/>
        <v>Oregon</v>
      </c>
      <c r="P423" s="4" t="str">
        <f t="shared" si="45"/>
        <v>College</v>
      </c>
      <c r="Q423" s="6">
        <f t="shared" si="42"/>
        <v>1480805.6</v>
      </c>
      <c r="R423" s="4">
        <f t="shared" si="46"/>
        <v>298</v>
      </c>
      <c r="S423" s="4" t="str">
        <f t="shared" si="47"/>
        <v>Personal</v>
      </c>
      <c r="T423" s="4" cm="1">
        <f t="array" ref="T423">_xlfn.SWITCH(J423,"Luxury Car",2,"Two-Door Car",2,"SUV",4,"Luxury SUV",4,"Four-Door Car",4)</f>
        <v>4</v>
      </c>
      <c r="U423" s="4">
        <f t="shared" ca="1" si="48"/>
        <v>29</v>
      </c>
    </row>
    <row r="424" spans="1:21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s="4" t="str">
        <f t="shared" si="43"/>
        <v>M</v>
      </c>
      <c r="O424" s="4" t="str">
        <f t="shared" si="44"/>
        <v>Arizona</v>
      </c>
      <c r="P424" s="4" t="str">
        <f t="shared" si="45"/>
        <v>High School or Below</v>
      </c>
      <c r="Q424" s="6">
        <f t="shared" si="42"/>
        <v>890167.8</v>
      </c>
      <c r="R424" s="4">
        <f t="shared" si="46"/>
        <v>1091</v>
      </c>
      <c r="S424" s="4" t="str">
        <f t="shared" si="47"/>
        <v>Personal</v>
      </c>
      <c r="T424" s="4" t="e" cm="1">
        <f t="array" ref="T424">_xlfn.SWITCH(J424,"Luxury Car",2,"Two-Door Car",2,"SUV",4,"Luxury SUV",4,"Four-Door Car",4)</f>
        <v>#N/A</v>
      </c>
      <c r="U424" s="4">
        <f t="shared" ca="1" si="48"/>
        <v>27</v>
      </c>
    </row>
    <row r="425" spans="1:21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s="4" t="str">
        <f t="shared" si="43"/>
        <v>F</v>
      </c>
      <c r="O425" s="4" t="str">
        <f t="shared" si="44"/>
        <v>Oregon</v>
      </c>
      <c r="P425" s="4" t="str">
        <f t="shared" si="45"/>
        <v>College</v>
      </c>
      <c r="Q425" s="6">
        <f t="shared" si="42"/>
        <v>573459.80000000005</v>
      </c>
      <c r="R425" s="4">
        <f t="shared" si="46"/>
        <v>51</v>
      </c>
      <c r="S425" s="4" t="str">
        <f t="shared" si="47"/>
        <v>Personal</v>
      </c>
      <c r="T425" s="4" cm="1">
        <f t="array" ref="T425">_xlfn.SWITCH(J425,"Luxury Car",2,"Two-Door Car",2,"SUV",4,"Luxury SUV",4,"Four-Door Car",4)</f>
        <v>2</v>
      </c>
      <c r="U425" s="4">
        <f t="shared" ca="1" si="48"/>
        <v>30</v>
      </c>
    </row>
    <row r="426" spans="1:21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s="4" t="str">
        <f t="shared" si="43"/>
        <v>F</v>
      </c>
      <c r="O426" s="4" t="str">
        <f t="shared" si="44"/>
        <v>Oregon</v>
      </c>
      <c r="P426" s="4" t="str">
        <f t="shared" si="45"/>
        <v>High School or Below</v>
      </c>
      <c r="Q426" s="6">
        <f t="shared" si="42"/>
        <v>417769</v>
      </c>
      <c r="R426" s="4">
        <f t="shared" si="46"/>
        <v>538</v>
      </c>
      <c r="S426" s="4" t="str">
        <f t="shared" si="47"/>
        <v>Personal</v>
      </c>
      <c r="T426" s="4" cm="1">
        <f t="array" ref="T426">_xlfn.SWITCH(J426,"Luxury Car",2,"Two-Door Car",2,"SUV",4,"Luxury SUV",4,"Four-Door Car",4)</f>
        <v>4</v>
      </c>
      <c r="U426" s="4">
        <f t="shared" ca="1" si="48"/>
        <v>28</v>
      </c>
    </row>
    <row r="427" spans="1:21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s="4" t="str">
        <f t="shared" si="43"/>
        <v>M</v>
      </c>
      <c r="O427" s="4" t="str">
        <f t="shared" si="44"/>
        <v>California</v>
      </c>
      <c r="P427" s="4" t="str">
        <f t="shared" si="45"/>
        <v>Bachelor</v>
      </c>
      <c r="Q427" s="6">
        <f t="shared" si="42"/>
        <v>2777628.9</v>
      </c>
      <c r="R427" s="4">
        <f t="shared" si="46"/>
        <v>152</v>
      </c>
      <c r="S427" s="4" t="str">
        <f t="shared" si="47"/>
        <v>Personal</v>
      </c>
      <c r="T427" s="4" cm="1">
        <f t="array" ref="T427">_xlfn.SWITCH(J427,"Luxury Car",2,"Two-Door Car",2,"SUV",4,"Luxury SUV",4,"Four-Door Car",4)</f>
        <v>2</v>
      </c>
      <c r="U427" s="4">
        <f t="shared" ca="1" si="48"/>
        <v>29</v>
      </c>
    </row>
    <row r="428" spans="1:21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s="4" t="str">
        <f t="shared" si="43"/>
        <v>F</v>
      </c>
      <c r="O428" s="4" t="str">
        <f t="shared" si="44"/>
        <v>Arizona</v>
      </c>
      <c r="P428" s="4" t="str">
        <f t="shared" si="45"/>
        <v>Master</v>
      </c>
      <c r="Q428" s="6">
        <f t="shared" si="42"/>
        <v>1036434.7</v>
      </c>
      <c r="R428" s="4">
        <f t="shared" si="46"/>
        <v>347</v>
      </c>
      <c r="S428" s="4" t="str">
        <f t="shared" si="47"/>
        <v>Personal</v>
      </c>
      <c r="T428" s="4" cm="1">
        <f t="array" ref="T428">_xlfn.SWITCH(J428,"Luxury Car",2,"Two-Door Car",2,"SUV",4,"Luxury SUV",4,"Four-Door Car",4)</f>
        <v>4</v>
      </c>
      <c r="U428" s="4">
        <f t="shared" ca="1" si="48"/>
        <v>29</v>
      </c>
    </row>
    <row r="429" spans="1:21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s="4" t="str">
        <f t="shared" si="43"/>
        <v>M</v>
      </c>
      <c r="O429" s="4" t="str">
        <f t="shared" si="44"/>
        <v>Oregon</v>
      </c>
      <c r="P429" s="4" t="str">
        <f t="shared" si="45"/>
        <v>Master</v>
      </c>
      <c r="Q429" s="6">
        <f t="shared" si="42"/>
        <v>785190.1</v>
      </c>
      <c r="R429" s="4">
        <f t="shared" si="46"/>
        <v>272</v>
      </c>
      <c r="S429" s="4" t="str">
        <f t="shared" si="47"/>
        <v>Personal</v>
      </c>
      <c r="T429" s="4" cm="1">
        <f t="array" ref="T429">_xlfn.SWITCH(J429,"Luxury Car",2,"Two-Door Car",2,"SUV",4,"Luxury SUV",4,"Four-Door Car",4)</f>
        <v>2</v>
      </c>
      <c r="U429" s="4">
        <f t="shared" ca="1" si="48"/>
        <v>29</v>
      </c>
    </row>
    <row r="430" spans="1:21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s="4" t="str">
        <f t="shared" si="43"/>
        <v>M</v>
      </c>
      <c r="O430" s="4" t="str">
        <f t="shared" si="44"/>
        <v>Oregon</v>
      </c>
      <c r="P430" s="4" t="str">
        <f t="shared" si="45"/>
        <v>High School or Below</v>
      </c>
      <c r="Q430" s="6">
        <f t="shared" si="42"/>
        <v>477294.3</v>
      </c>
      <c r="R430" s="4">
        <f t="shared" si="46"/>
        <v>638</v>
      </c>
      <c r="S430" s="4" t="str">
        <f t="shared" si="47"/>
        <v>Corporate</v>
      </c>
      <c r="T430" s="4" cm="1">
        <f t="array" ref="T430">_xlfn.SWITCH(J430,"Luxury Car",2,"Two-Door Car",2,"SUV",4,"Luxury SUV",4,"Four-Door Car",4)</f>
        <v>4</v>
      </c>
      <c r="U430" s="4">
        <f t="shared" ca="1" si="48"/>
        <v>28</v>
      </c>
    </row>
    <row r="431" spans="1:21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s="4" t="str">
        <f t="shared" si="43"/>
        <v>M</v>
      </c>
      <c r="O431" s="4" t="str">
        <f t="shared" si="44"/>
        <v>Oregon</v>
      </c>
      <c r="P431" s="4" t="str">
        <f t="shared" si="45"/>
        <v>High School or Below</v>
      </c>
      <c r="Q431" s="6">
        <f t="shared" si="42"/>
        <v>1422650.4</v>
      </c>
      <c r="R431" s="4">
        <f t="shared" si="46"/>
        <v>850</v>
      </c>
      <c r="S431" s="4" t="str">
        <f t="shared" si="47"/>
        <v>Corporate</v>
      </c>
      <c r="T431" s="4" cm="1">
        <f t="array" ref="T431">_xlfn.SWITCH(J431,"Luxury Car",2,"Two-Door Car",2,"SUV",4,"Luxury SUV",4,"Four-Door Car",4)</f>
        <v>4</v>
      </c>
      <c r="U431" s="4">
        <f t="shared" ca="1" si="48"/>
        <v>28</v>
      </c>
    </row>
    <row r="432" spans="1:21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s="4" t="str">
        <f t="shared" si="43"/>
        <v>M</v>
      </c>
      <c r="O432" s="4" t="str">
        <f t="shared" si="44"/>
        <v>Washington</v>
      </c>
      <c r="P432" s="4" t="str">
        <f t="shared" si="45"/>
        <v>Bachelor</v>
      </c>
      <c r="Q432" s="6">
        <f t="shared" si="42"/>
        <v>287543.2</v>
      </c>
      <c r="R432" s="4">
        <f t="shared" si="46"/>
        <v>110</v>
      </c>
      <c r="S432" s="4" t="str">
        <f t="shared" si="47"/>
        <v>Personal</v>
      </c>
      <c r="T432" s="4" cm="1">
        <f t="array" ref="T432">_xlfn.SWITCH(J432,"Luxury Car",2,"Two-Door Car",2,"SUV",4,"Luxury SUV",4,"Four-Door Car",4)</f>
        <v>2</v>
      </c>
      <c r="U432" s="4">
        <f t="shared" ca="1" si="48"/>
        <v>30</v>
      </c>
    </row>
    <row r="433" spans="1:21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s="4" t="str">
        <f t="shared" si="43"/>
        <v>F</v>
      </c>
      <c r="O433" s="4" t="str">
        <f t="shared" si="44"/>
        <v>Washington</v>
      </c>
      <c r="P433" s="4" t="str">
        <f t="shared" si="45"/>
        <v>Bachelor</v>
      </c>
      <c r="Q433" s="6">
        <f t="shared" si="42"/>
        <v>504129.9</v>
      </c>
      <c r="R433" s="4">
        <f t="shared" si="46"/>
        <v>114</v>
      </c>
      <c r="S433" s="4" t="str">
        <f t="shared" si="47"/>
        <v>Personal</v>
      </c>
      <c r="T433" s="4" cm="1">
        <f t="array" ref="T433">_xlfn.SWITCH(J433,"Luxury Car",2,"Two-Door Car",2,"SUV",4,"Luxury SUV",4,"Four-Door Car",4)</f>
        <v>4</v>
      </c>
      <c r="U433" s="4">
        <f t="shared" ca="1" si="48"/>
        <v>30</v>
      </c>
    </row>
    <row r="434" spans="1:21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s="4" t="str">
        <f t="shared" si="43"/>
        <v>M</v>
      </c>
      <c r="O434" s="4" t="str">
        <f t="shared" si="44"/>
        <v>California</v>
      </c>
      <c r="P434" s="4" t="str">
        <f t="shared" si="45"/>
        <v>College</v>
      </c>
      <c r="Q434" s="6">
        <f t="shared" si="42"/>
        <v>436293.1</v>
      </c>
      <c r="R434" s="4">
        <f t="shared" si="46"/>
        <v>528</v>
      </c>
      <c r="S434" s="4" t="str">
        <f t="shared" si="47"/>
        <v>Personal</v>
      </c>
      <c r="T434" s="4" cm="1">
        <f t="array" ref="T434">_xlfn.SWITCH(J434,"Luxury Car",2,"Two-Door Car",2,"SUV",4,"Luxury SUV",4,"Four-Door Car",4)</f>
        <v>4</v>
      </c>
      <c r="U434" s="4">
        <f t="shared" ca="1" si="48"/>
        <v>28</v>
      </c>
    </row>
    <row r="435" spans="1:21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s="4" t="str">
        <f t="shared" si="43"/>
        <v>F</v>
      </c>
      <c r="O435" s="4" t="str">
        <f t="shared" si="44"/>
        <v>Oregon</v>
      </c>
      <c r="P435" s="4" t="str">
        <f t="shared" si="45"/>
        <v>Master</v>
      </c>
      <c r="Q435" s="6">
        <f t="shared" si="42"/>
        <v>962452.4</v>
      </c>
      <c r="R435" s="4">
        <f t="shared" si="46"/>
        <v>595</v>
      </c>
      <c r="S435" s="4" t="str">
        <f t="shared" si="47"/>
        <v>Corporate</v>
      </c>
      <c r="T435" s="4" t="e" cm="1">
        <f t="array" ref="T435">_xlfn.SWITCH(J435,"Luxury Car",2,"Two-Door Car",2,"SUV",4,"Luxury SUV",4,"Four-Door Car",4)</f>
        <v>#N/A</v>
      </c>
      <c r="U435" s="4">
        <f t="shared" ca="1" si="48"/>
        <v>28</v>
      </c>
    </row>
    <row r="436" spans="1:21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s="4" t="str">
        <f t="shared" si="43"/>
        <v>F</v>
      </c>
      <c r="O436" s="4" t="str">
        <f t="shared" si="44"/>
        <v>Washington</v>
      </c>
      <c r="P436" s="4" t="str">
        <f t="shared" si="45"/>
        <v>College</v>
      </c>
      <c r="Q436" s="6">
        <f t="shared" si="42"/>
        <v>2191440.5</v>
      </c>
      <c r="R436" s="4">
        <f t="shared" si="46"/>
        <v>114</v>
      </c>
      <c r="S436" s="4" t="str">
        <f t="shared" si="47"/>
        <v>Personal</v>
      </c>
      <c r="T436" s="4" cm="1">
        <f t="array" ref="T436">_xlfn.SWITCH(J436,"Luxury Car",2,"Two-Door Car",2,"SUV",4,"Luxury SUV",4,"Four-Door Car",4)</f>
        <v>4</v>
      </c>
      <c r="U436" s="4">
        <f t="shared" ca="1" si="48"/>
        <v>30</v>
      </c>
    </row>
    <row r="437" spans="1:21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s="4" t="str">
        <f t="shared" si="43"/>
        <v>M</v>
      </c>
      <c r="O437" s="4" t="str">
        <f t="shared" si="44"/>
        <v>California</v>
      </c>
      <c r="P437" s="4" t="str">
        <f t="shared" si="45"/>
        <v>Doctor</v>
      </c>
      <c r="Q437" s="6">
        <f t="shared" si="42"/>
        <v>694842.2</v>
      </c>
      <c r="R437" s="4">
        <f t="shared" si="46"/>
        <v>1337</v>
      </c>
      <c r="S437" s="4" t="str">
        <f t="shared" si="47"/>
        <v>Personal</v>
      </c>
      <c r="T437" s="4" cm="1">
        <f t="array" ref="T437">_xlfn.SWITCH(J437,"Luxury Car",2,"Two-Door Car",2,"SUV",4,"Luxury SUV",4,"Four-Door Car",4)</f>
        <v>4</v>
      </c>
      <c r="U437" s="4">
        <f t="shared" ca="1" si="48"/>
        <v>26</v>
      </c>
    </row>
    <row r="438" spans="1:21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s="4" t="str">
        <f t="shared" si="43"/>
        <v>M</v>
      </c>
      <c r="O438" s="4" t="str">
        <f t="shared" si="44"/>
        <v>Washington</v>
      </c>
      <c r="P438" s="4" t="str">
        <f t="shared" si="45"/>
        <v>High School or Below</v>
      </c>
      <c r="Q438" s="6">
        <f t="shared" si="42"/>
        <v>247152.8</v>
      </c>
      <c r="R438" s="4">
        <f t="shared" si="46"/>
        <v>114</v>
      </c>
      <c r="S438" s="4" t="str">
        <f t="shared" si="47"/>
        <v>Personal</v>
      </c>
      <c r="T438" s="4" cm="1">
        <f t="array" ref="T438">_xlfn.SWITCH(J438,"Luxury Car",2,"Two-Door Car",2,"SUV",4,"Luxury SUV",4,"Four-Door Car",4)</f>
        <v>2</v>
      </c>
      <c r="U438" s="4">
        <f t="shared" ca="1" si="48"/>
        <v>30</v>
      </c>
    </row>
    <row r="439" spans="1:21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s="4" t="str">
        <f t="shared" si="43"/>
        <v>F</v>
      </c>
      <c r="O439" s="4" t="str">
        <f t="shared" si="44"/>
        <v>Oregon</v>
      </c>
      <c r="P439" s="4" t="str">
        <f t="shared" si="45"/>
        <v>Bachelor</v>
      </c>
      <c r="Q439" s="6">
        <f t="shared" si="42"/>
        <v>2190391.2999999998</v>
      </c>
      <c r="R439" s="4">
        <f t="shared" si="46"/>
        <v>125</v>
      </c>
      <c r="S439" s="4" t="str">
        <f t="shared" si="47"/>
        <v>Personal</v>
      </c>
      <c r="T439" s="4" cm="1">
        <f t="array" ref="T439">_xlfn.SWITCH(J439,"Luxury Car",2,"Two-Door Car",2,"SUV",4,"Luxury SUV",4,"Four-Door Car",4)</f>
        <v>4</v>
      </c>
      <c r="U439" s="4">
        <f t="shared" ca="1" si="48"/>
        <v>30</v>
      </c>
    </row>
    <row r="440" spans="1:21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s="4" t="str">
        <f t="shared" si="43"/>
        <v>M</v>
      </c>
      <c r="O440" s="4" t="str">
        <f t="shared" si="44"/>
        <v>Nevada</v>
      </c>
      <c r="P440" s="4" t="str">
        <f t="shared" si="45"/>
        <v>High School or Below</v>
      </c>
      <c r="Q440" s="6">
        <f t="shared" si="42"/>
        <v>902882.1</v>
      </c>
      <c r="R440" s="4">
        <f t="shared" si="46"/>
        <v>235</v>
      </c>
      <c r="S440" s="4" t="str">
        <f t="shared" si="47"/>
        <v>Personal</v>
      </c>
      <c r="T440" s="4" t="e" cm="1">
        <f t="array" ref="T440">_xlfn.SWITCH(J440,"Luxury Car",2,"Two-Door Car",2,"SUV",4,"Luxury SUV",4,"Four-Door Car",4)</f>
        <v>#N/A</v>
      </c>
      <c r="U440" s="4">
        <f t="shared" ca="1" si="48"/>
        <v>29</v>
      </c>
    </row>
    <row r="441" spans="1:21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s="4" t="str">
        <f t="shared" si="43"/>
        <v>F</v>
      </c>
      <c r="O441" s="4" t="str">
        <f t="shared" si="44"/>
        <v>Oregon</v>
      </c>
      <c r="P441" s="4" t="str">
        <f t="shared" si="45"/>
        <v>College</v>
      </c>
      <c r="Q441" s="6">
        <f t="shared" si="42"/>
        <v>530375.9</v>
      </c>
      <c r="R441" s="4">
        <f t="shared" si="46"/>
        <v>395</v>
      </c>
      <c r="S441" s="4" t="str">
        <f t="shared" si="47"/>
        <v>Personal</v>
      </c>
      <c r="T441" s="4" cm="1">
        <f t="array" ref="T441">_xlfn.SWITCH(J441,"Luxury Car",2,"Two-Door Car",2,"SUV",4,"Luxury SUV",4,"Four-Door Car",4)</f>
        <v>4</v>
      </c>
      <c r="U441" s="4">
        <f t="shared" ca="1" si="48"/>
        <v>29</v>
      </c>
    </row>
    <row r="442" spans="1:21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s="4" t="str">
        <f t="shared" si="43"/>
        <v>M</v>
      </c>
      <c r="O442" s="4" t="str">
        <f t="shared" si="44"/>
        <v>Washington</v>
      </c>
      <c r="P442" s="4" t="str">
        <f t="shared" si="45"/>
        <v>High School or Below</v>
      </c>
      <c r="Q442" s="6">
        <f t="shared" si="42"/>
        <v>2070825.8</v>
      </c>
      <c r="R442" s="4">
        <f t="shared" si="46"/>
        <v>115</v>
      </c>
      <c r="S442" s="4" t="str">
        <f t="shared" si="47"/>
        <v>Corporate</v>
      </c>
      <c r="T442" s="4" cm="1">
        <f t="array" ref="T442">_xlfn.SWITCH(J442,"Luxury Car",2,"Two-Door Car",2,"SUV",4,"Luxury SUV",4,"Four-Door Car",4)</f>
        <v>4</v>
      </c>
      <c r="U442" s="4">
        <f t="shared" ca="1" si="48"/>
        <v>30</v>
      </c>
    </row>
    <row r="443" spans="1:21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s="4" t="str">
        <f t="shared" si="43"/>
        <v>M</v>
      </c>
      <c r="O443" s="4" t="str">
        <f t="shared" si="44"/>
        <v>Nevada</v>
      </c>
      <c r="P443" s="4" t="str">
        <f t="shared" si="45"/>
        <v>High School or Below</v>
      </c>
      <c r="Q443" s="6">
        <f t="shared" si="42"/>
        <v>512376.8</v>
      </c>
      <c r="R443" s="4">
        <f t="shared" si="46"/>
        <v>773</v>
      </c>
      <c r="S443" s="4" t="str">
        <f t="shared" si="47"/>
        <v>Personal</v>
      </c>
      <c r="T443" s="4" cm="1">
        <f t="array" ref="T443">_xlfn.SWITCH(J443,"Luxury Car",2,"Two-Door Car",2,"SUV",4,"Luxury SUV",4,"Four-Door Car",4)</f>
        <v>2</v>
      </c>
      <c r="U443" s="4">
        <f t="shared" ca="1" si="48"/>
        <v>28</v>
      </c>
    </row>
    <row r="444" spans="1:21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s="4" t="str">
        <f t="shared" si="43"/>
        <v>M</v>
      </c>
      <c r="O444" s="4" t="str">
        <f t="shared" si="44"/>
        <v>Oregon</v>
      </c>
      <c r="P444" s="4" t="str">
        <f t="shared" si="45"/>
        <v>College</v>
      </c>
      <c r="Q444" s="6">
        <f t="shared" si="42"/>
        <v>949234</v>
      </c>
      <c r="R444" s="4">
        <f t="shared" si="46"/>
        <v>634</v>
      </c>
      <c r="S444" s="4" t="str">
        <f t="shared" si="47"/>
        <v>Personal</v>
      </c>
      <c r="T444" s="4" cm="1">
        <f t="array" ref="T444">_xlfn.SWITCH(J444,"Luxury Car",2,"Two-Door Car",2,"SUV",4,"Luxury SUV",4,"Four-Door Car",4)</f>
        <v>4</v>
      </c>
      <c r="U444" s="4">
        <f t="shared" ca="1" si="48"/>
        <v>28</v>
      </c>
    </row>
    <row r="445" spans="1:21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s="4" t="str">
        <f t="shared" si="43"/>
        <v>F</v>
      </c>
      <c r="O445" s="4" t="str">
        <f t="shared" si="44"/>
        <v>Oregon</v>
      </c>
      <c r="P445" s="4" t="str">
        <f t="shared" si="45"/>
        <v>High School or Below</v>
      </c>
      <c r="Q445" s="6">
        <f t="shared" si="42"/>
        <v>820486.3</v>
      </c>
      <c r="R445" s="4">
        <f t="shared" si="46"/>
        <v>350</v>
      </c>
      <c r="S445" s="4" t="str">
        <f t="shared" si="47"/>
        <v>Personal</v>
      </c>
      <c r="T445" s="4" cm="1">
        <f t="array" ref="T445">_xlfn.SWITCH(J445,"Luxury Car",2,"Two-Door Car",2,"SUV",4,"Luxury SUV",4,"Four-Door Car",4)</f>
        <v>4</v>
      </c>
      <c r="U445" s="4">
        <f t="shared" ca="1" si="48"/>
        <v>29</v>
      </c>
    </row>
    <row r="446" spans="1:21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s="4" t="str">
        <f t="shared" si="43"/>
        <v>F</v>
      </c>
      <c r="O446" s="4" t="str">
        <f t="shared" si="44"/>
        <v>Arizona</v>
      </c>
      <c r="P446" s="4" t="str">
        <f t="shared" si="45"/>
        <v>College</v>
      </c>
      <c r="Q446" s="6">
        <f t="shared" si="42"/>
        <v>987729.5</v>
      </c>
      <c r="R446" s="4">
        <f t="shared" si="46"/>
        <v>169</v>
      </c>
      <c r="S446" s="4" t="str">
        <f t="shared" si="47"/>
        <v>Personal</v>
      </c>
      <c r="T446" s="4" t="e" cm="1">
        <f t="array" ref="T446">_xlfn.SWITCH(J446,"Luxury Car",2,"Two-Door Car",2,"SUV",4,"Luxury SUV",4,"Four-Door Car",4)</f>
        <v>#N/A</v>
      </c>
      <c r="U446" s="4">
        <f t="shared" ca="1" si="48"/>
        <v>29</v>
      </c>
    </row>
    <row r="447" spans="1:21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s="4" t="str">
        <f t="shared" si="43"/>
        <v>F</v>
      </c>
      <c r="O447" s="4" t="str">
        <f t="shared" si="44"/>
        <v>California</v>
      </c>
      <c r="P447" s="4" t="str">
        <f t="shared" si="45"/>
        <v>Bachelor</v>
      </c>
      <c r="Q447" s="6">
        <f t="shared" si="42"/>
        <v>481500.9</v>
      </c>
      <c r="R447" s="4">
        <f t="shared" si="46"/>
        <v>307</v>
      </c>
      <c r="S447" s="4" t="str">
        <f t="shared" si="47"/>
        <v>Corporate</v>
      </c>
      <c r="T447" s="4" cm="1">
        <f t="array" ref="T447">_xlfn.SWITCH(J447,"Luxury Car",2,"Two-Door Car",2,"SUV",4,"Luxury SUV",4,"Four-Door Car",4)</f>
        <v>4</v>
      </c>
      <c r="U447" s="4">
        <f t="shared" ca="1" si="48"/>
        <v>29</v>
      </c>
    </row>
    <row r="448" spans="1:21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s="4" t="str">
        <f t="shared" si="43"/>
        <v>M</v>
      </c>
      <c r="O448" s="4" t="str">
        <f t="shared" si="44"/>
        <v>California</v>
      </c>
      <c r="P448" s="4" t="str">
        <f t="shared" si="45"/>
        <v>High School or Below</v>
      </c>
      <c r="Q448" s="6">
        <f t="shared" si="42"/>
        <v>627701.1</v>
      </c>
      <c r="R448" s="4">
        <f t="shared" si="46"/>
        <v>634</v>
      </c>
      <c r="S448" s="4" t="str">
        <f t="shared" si="47"/>
        <v>Personal</v>
      </c>
      <c r="T448" s="4" cm="1">
        <f t="array" ref="T448">_xlfn.SWITCH(J448,"Luxury Car",2,"Two-Door Car",2,"SUV",4,"Luxury SUV",4,"Four-Door Car",4)</f>
        <v>4</v>
      </c>
      <c r="U448" s="4">
        <f t="shared" ca="1" si="48"/>
        <v>28</v>
      </c>
    </row>
    <row r="449" spans="1:21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s="4" t="str">
        <f t="shared" si="43"/>
        <v>M</v>
      </c>
      <c r="O449" s="4" t="str">
        <f t="shared" si="44"/>
        <v>California</v>
      </c>
      <c r="P449" s="4" t="str">
        <f t="shared" si="45"/>
        <v>High School or Below</v>
      </c>
      <c r="Q449" s="6">
        <f t="shared" si="42"/>
        <v>826063.9</v>
      </c>
      <c r="R449" s="4">
        <f t="shared" si="46"/>
        <v>504</v>
      </c>
      <c r="S449" s="4" t="str">
        <f t="shared" si="47"/>
        <v>Special</v>
      </c>
      <c r="T449" s="4" cm="1">
        <f t="array" ref="T449">_xlfn.SWITCH(J449,"Luxury Car",2,"Two-Door Car",2,"SUV",4,"Luxury SUV",4,"Four-Door Car",4)</f>
        <v>4</v>
      </c>
      <c r="U449" s="4">
        <f t="shared" ca="1" si="48"/>
        <v>29</v>
      </c>
    </row>
    <row r="450" spans="1:21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s="4" t="str">
        <f t="shared" si="43"/>
        <v>M</v>
      </c>
      <c r="O450" s="4" t="str">
        <f t="shared" si="44"/>
        <v>Nevada</v>
      </c>
      <c r="P450" s="4" t="str">
        <f t="shared" si="45"/>
        <v>Bachelor</v>
      </c>
      <c r="Q450" s="6">
        <f t="shared" ref="Q450:Q513" si="49">IFERROR(VALUE(LEFT(E450,LEN(E450)-1)),"")</f>
        <v>25494</v>
      </c>
      <c r="R450" s="4">
        <f t="shared" si="46"/>
        <v>846</v>
      </c>
      <c r="S450" s="4" t="str">
        <f t="shared" si="47"/>
        <v>Corporate</v>
      </c>
      <c r="T450" s="4" cm="1">
        <f t="array" ref="T450">_xlfn.SWITCH(J450,"Luxury Car",2,"Two-Door Car",2,"SUV",4,"Luxury SUV",4,"Four-Door Car",4)</f>
        <v>4</v>
      </c>
      <c r="U450" s="4">
        <f t="shared" ca="1" si="48"/>
        <v>28</v>
      </c>
    </row>
    <row r="451" spans="1:21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s="4" t="str">
        <f t="shared" ref="N451:N514" si="50">IF(OR(C451="Femal",C451="female"),"F",
IF(C451="Male","M",C451))</f>
        <v>NA</v>
      </c>
      <c r="O451" s="4" t="str">
        <f t="shared" ref="O451:O514" si="51">IF(B451="AZ","Arizona",
IF(B451="Cali","California",
IF(B451="WA","Washington",
B451)))</f>
        <v>Washington</v>
      </c>
      <c r="P451" s="4" t="str">
        <f t="shared" ref="P451:P514" si="52">IF(D451="Bachelors","Bachelor",
D451)</f>
        <v>College</v>
      </c>
      <c r="Q451" s="6">
        <f t="shared" si="49"/>
        <v>1131808.8999999999</v>
      </c>
      <c r="R451" s="4">
        <f t="shared" ref="R451:R514" si="53">ROUND(VALUE(K451),0)</f>
        <v>116</v>
      </c>
      <c r="S451" s="4" t="str">
        <f t="shared" ref="S451:S514" si="54">SUBSTITUTE(I451," Auto","")</f>
        <v>Personal</v>
      </c>
      <c r="T451" s="4" cm="1">
        <f t="array" ref="T451">_xlfn.SWITCH(J451,"Luxury Car",2,"Two-Door Car",2,"SUV",4,"Luxury SUV",4,"Four-Door Car",4)</f>
        <v>4</v>
      </c>
      <c r="U451" s="4">
        <f t="shared" ref="U451:U514" ca="1" si="55">ROUND((VALUE(TODAY())-VALUE(L451))/365,0)</f>
        <v>30</v>
      </c>
    </row>
    <row r="452" spans="1:21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s="4" t="str">
        <f t="shared" si="50"/>
        <v>F</v>
      </c>
      <c r="O452" s="4" t="str">
        <f t="shared" si="51"/>
        <v>Oregon</v>
      </c>
      <c r="P452" s="4" t="str">
        <f t="shared" si="52"/>
        <v>Bachelor</v>
      </c>
      <c r="Q452" s="6">
        <f t="shared" si="49"/>
        <v>380392.1</v>
      </c>
      <c r="R452" s="4">
        <f t="shared" si="53"/>
        <v>668</v>
      </c>
      <c r="S452" s="4" t="str">
        <f t="shared" si="54"/>
        <v>Personal</v>
      </c>
      <c r="T452" s="4" t="e" cm="1">
        <f t="array" ref="T452">_xlfn.SWITCH(J452,"Luxury Car",2,"Two-Door Car",2,"SUV",4,"Luxury SUV",4,"Four-Door Car",4)</f>
        <v>#N/A</v>
      </c>
      <c r="U452" s="4">
        <f t="shared" ca="1" si="55"/>
        <v>28</v>
      </c>
    </row>
    <row r="453" spans="1:21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s="4" t="str">
        <f t="shared" si="50"/>
        <v>M</v>
      </c>
      <c r="O453" s="4" t="str">
        <f t="shared" si="51"/>
        <v>Oregon</v>
      </c>
      <c r="P453" s="4" t="str">
        <f t="shared" si="52"/>
        <v>Bachelor</v>
      </c>
      <c r="Q453" s="6">
        <f t="shared" si="49"/>
        <v>863540.3</v>
      </c>
      <c r="R453" s="4">
        <f t="shared" si="53"/>
        <v>701</v>
      </c>
      <c r="S453" s="4" t="str">
        <f t="shared" si="54"/>
        <v>Personal</v>
      </c>
      <c r="T453" s="4" cm="1">
        <f t="array" ref="T453">_xlfn.SWITCH(J453,"Luxury Car",2,"Two-Door Car",2,"SUV",4,"Luxury SUV",4,"Four-Door Car",4)</f>
        <v>4</v>
      </c>
      <c r="U453" s="4">
        <f t="shared" ca="1" si="55"/>
        <v>28</v>
      </c>
    </row>
    <row r="454" spans="1:21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s="4" t="str">
        <f t="shared" si="50"/>
        <v>F</v>
      </c>
      <c r="O454" s="4" t="str">
        <f t="shared" si="51"/>
        <v>Oregon</v>
      </c>
      <c r="P454" s="4" t="str">
        <f t="shared" si="52"/>
        <v>High School or Below</v>
      </c>
      <c r="Q454" s="6">
        <f t="shared" si="49"/>
        <v>551055</v>
      </c>
      <c r="R454" s="4">
        <f t="shared" si="53"/>
        <v>526</v>
      </c>
      <c r="S454" s="4" t="str">
        <f t="shared" si="54"/>
        <v>Personal</v>
      </c>
      <c r="T454" s="4" cm="1">
        <f t="array" ref="T454">_xlfn.SWITCH(J454,"Luxury Car",2,"Two-Door Car",2,"SUV",4,"Luxury SUV",4,"Four-Door Car",4)</f>
        <v>4</v>
      </c>
      <c r="U454" s="4">
        <f t="shared" ca="1" si="55"/>
        <v>28</v>
      </c>
    </row>
    <row r="455" spans="1:21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s="4" t="str">
        <f t="shared" si="50"/>
        <v>M</v>
      </c>
      <c r="O455" s="4" t="str">
        <f t="shared" si="51"/>
        <v>Nevada</v>
      </c>
      <c r="P455" s="4" t="str">
        <f t="shared" si="52"/>
        <v>Master</v>
      </c>
      <c r="Q455" s="6">
        <f t="shared" si="49"/>
        <v>358588.4</v>
      </c>
      <c r="R455" s="4">
        <f t="shared" si="53"/>
        <v>25</v>
      </c>
      <c r="S455" s="4" t="str">
        <f t="shared" si="54"/>
        <v>Corporate</v>
      </c>
      <c r="T455" s="4" cm="1">
        <f t="array" ref="T455">_xlfn.SWITCH(J455,"Luxury Car",2,"Two-Door Car",2,"SUV",4,"Luxury SUV",4,"Four-Door Car",4)</f>
        <v>4</v>
      </c>
      <c r="U455" s="4">
        <f t="shared" ca="1" si="55"/>
        <v>30</v>
      </c>
    </row>
    <row r="456" spans="1:21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s="4" t="str">
        <f t="shared" si="50"/>
        <v>M</v>
      </c>
      <c r="O456" s="4" t="str">
        <f t="shared" si="51"/>
        <v>Nevada</v>
      </c>
      <c r="P456" s="4" t="str">
        <f t="shared" si="52"/>
        <v>College</v>
      </c>
      <c r="Q456" s="6">
        <f t="shared" si="49"/>
        <v>488925.2</v>
      </c>
      <c r="R456" s="4">
        <f t="shared" si="53"/>
        <v>375</v>
      </c>
      <c r="S456" s="4" t="str">
        <f t="shared" si="54"/>
        <v>Personal</v>
      </c>
      <c r="T456" s="4" cm="1">
        <f t="array" ref="T456">_xlfn.SWITCH(J456,"Luxury Car",2,"Two-Door Car",2,"SUV",4,"Luxury SUV",4,"Four-Door Car",4)</f>
        <v>4</v>
      </c>
      <c r="U456" s="4">
        <f t="shared" ca="1" si="55"/>
        <v>29</v>
      </c>
    </row>
    <row r="457" spans="1:21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s="4" t="str">
        <f t="shared" si="50"/>
        <v>M</v>
      </c>
      <c r="O457" s="4" t="str">
        <f t="shared" si="51"/>
        <v>Oregon</v>
      </c>
      <c r="P457" s="4" t="str">
        <f t="shared" si="52"/>
        <v>Bachelor</v>
      </c>
      <c r="Q457" s="6">
        <f t="shared" si="49"/>
        <v>275694.09999999998</v>
      </c>
      <c r="R457" s="4">
        <f t="shared" si="53"/>
        <v>418</v>
      </c>
      <c r="S457" s="4" t="str">
        <f t="shared" si="54"/>
        <v>Corporate</v>
      </c>
      <c r="T457" s="4" cm="1">
        <f t="array" ref="T457">_xlfn.SWITCH(J457,"Luxury Car",2,"Two-Door Car",2,"SUV",4,"Luxury SUV",4,"Four-Door Car",4)</f>
        <v>4</v>
      </c>
      <c r="U457" s="4">
        <f t="shared" ca="1" si="55"/>
        <v>29</v>
      </c>
    </row>
    <row r="458" spans="1:21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s="4" t="str">
        <f t="shared" si="50"/>
        <v>M</v>
      </c>
      <c r="O458" s="4" t="str">
        <f t="shared" si="51"/>
        <v>Nevada</v>
      </c>
      <c r="P458" s="4" t="str">
        <f t="shared" si="52"/>
        <v>Doctor</v>
      </c>
      <c r="Q458" s="6">
        <f t="shared" si="49"/>
        <v>328954.7</v>
      </c>
      <c r="R458" s="4">
        <f t="shared" si="53"/>
        <v>398</v>
      </c>
      <c r="S458" s="4" t="str">
        <f t="shared" si="54"/>
        <v>Corporate</v>
      </c>
      <c r="T458" s="4" cm="1">
        <f t="array" ref="T458">_xlfn.SWITCH(J458,"Luxury Car",2,"Two-Door Car",2,"SUV",4,"Luxury SUV",4,"Four-Door Car",4)</f>
        <v>2</v>
      </c>
      <c r="U458" s="4">
        <f t="shared" ca="1" si="55"/>
        <v>29</v>
      </c>
    </row>
    <row r="459" spans="1:21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s="4" t="str">
        <f t="shared" si="50"/>
        <v>F</v>
      </c>
      <c r="O459" s="4" t="str">
        <f t="shared" si="51"/>
        <v>California</v>
      </c>
      <c r="P459" s="4" t="str">
        <f t="shared" si="52"/>
        <v>Bachelor</v>
      </c>
      <c r="Q459" s="6">
        <f t="shared" si="49"/>
        <v>1093717.8</v>
      </c>
      <c r="R459" s="4">
        <f t="shared" si="53"/>
        <v>939</v>
      </c>
      <c r="S459" s="4" t="str">
        <f t="shared" si="54"/>
        <v>Personal</v>
      </c>
      <c r="T459" s="4" t="e" cm="1">
        <f t="array" ref="T459">_xlfn.SWITCH(J459,"Luxury Car",2,"Two-Door Car",2,"SUV",4,"Luxury SUV",4,"Four-Door Car",4)</f>
        <v>#N/A</v>
      </c>
      <c r="U459" s="4">
        <f t="shared" ca="1" si="55"/>
        <v>27</v>
      </c>
    </row>
    <row r="460" spans="1:21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s="4" t="str">
        <f t="shared" si="50"/>
        <v>M</v>
      </c>
      <c r="O460" s="4" t="str">
        <f t="shared" si="51"/>
        <v>California</v>
      </c>
      <c r="P460" s="4" t="str">
        <f t="shared" si="52"/>
        <v>High School or Below</v>
      </c>
      <c r="Q460" s="6">
        <f t="shared" si="49"/>
        <v>737556.7</v>
      </c>
      <c r="R460" s="4">
        <f t="shared" si="53"/>
        <v>339</v>
      </c>
      <c r="S460" s="4" t="str">
        <f t="shared" si="54"/>
        <v>Corporate</v>
      </c>
      <c r="T460" s="4" cm="1">
        <f t="array" ref="T460">_xlfn.SWITCH(J460,"Luxury Car",2,"Two-Door Car",2,"SUV",4,"Luxury SUV",4,"Four-Door Car",4)</f>
        <v>4</v>
      </c>
      <c r="U460" s="4">
        <f t="shared" ca="1" si="55"/>
        <v>29</v>
      </c>
    </row>
    <row r="461" spans="1:21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s="4" t="str">
        <f t="shared" si="50"/>
        <v>F</v>
      </c>
      <c r="O461" s="4" t="str">
        <f t="shared" si="51"/>
        <v>California</v>
      </c>
      <c r="P461" s="4" t="str">
        <f t="shared" si="52"/>
        <v>Bachelor</v>
      </c>
      <c r="Q461" s="6">
        <f t="shared" si="49"/>
        <v>1011077.8</v>
      </c>
      <c r="R461" s="4">
        <f t="shared" si="53"/>
        <v>339</v>
      </c>
      <c r="S461" s="4" t="str">
        <f t="shared" si="54"/>
        <v>Corporate</v>
      </c>
      <c r="T461" s="4" cm="1">
        <f t="array" ref="T461">_xlfn.SWITCH(J461,"Luxury Car",2,"Two-Door Car",2,"SUV",4,"Luxury SUV",4,"Four-Door Car",4)</f>
        <v>2</v>
      </c>
      <c r="U461" s="4">
        <f t="shared" ca="1" si="55"/>
        <v>29</v>
      </c>
    </row>
    <row r="462" spans="1:21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s="4" t="str">
        <f t="shared" si="50"/>
        <v>F</v>
      </c>
      <c r="O462" s="4" t="str">
        <f t="shared" si="51"/>
        <v>Oregon</v>
      </c>
      <c r="P462" s="4" t="str">
        <f t="shared" si="52"/>
        <v>High School or Below</v>
      </c>
      <c r="Q462" s="6">
        <f t="shared" si="49"/>
        <v>511941.4</v>
      </c>
      <c r="R462" s="4">
        <f t="shared" si="53"/>
        <v>303</v>
      </c>
      <c r="S462" s="4" t="str">
        <f t="shared" si="54"/>
        <v>Personal</v>
      </c>
      <c r="T462" s="4" cm="1">
        <f t="array" ref="T462">_xlfn.SWITCH(J462,"Luxury Car",2,"Two-Door Car",2,"SUV",4,"Luxury SUV",4,"Four-Door Car",4)</f>
        <v>4</v>
      </c>
      <c r="U462" s="4">
        <f t="shared" ca="1" si="55"/>
        <v>29</v>
      </c>
    </row>
    <row r="463" spans="1:21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s="4" t="str">
        <f t="shared" si="50"/>
        <v>F</v>
      </c>
      <c r="O463" s="4" t="str">
        <f t="shared" si="51"/>
        <v>California</v>
      </c>
      <c r="P463" s="4" t="str">
        <f t="shared" si="52"/>
        <v>College</v>
      </c>
      <c r="Q463" s="6">
        <f t="shared" si="49"/>
        <v>853383</v>
      </c>
      <c r="R463" s="4">
        <f t="shared" si="53"/>
        <v>619</v>
      </c>
      <c r="S463" s="4" t="str">
        <f t="shared" si="54"/>
        <v>Personal</v>
      </c>
      <c r="T463" s="4" cm="1">
        <f t="array" ref="T463">_xlfn.SWITCH(J463,"Luxury Car",2,"Two-Door Car",2,"SUV",4,"Luxury SUV",4,"Four-Door Car",4)</f>
        <v>4</v>
      </c>
      <c r="U463" s="4">
        <f t="shared" ca="1" si="55"/>
        <v>28</v>
      </c>
    </row>
    <row r="464" spans="1:21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s="4" t="str">
        <f t="shared" si="50"/>
        <v>M</v>
      </c>
      <c r="O464" s="4" t="str">
        <f t="shared" si="51"/>
        <v>Nevada</v>
      </c>
      <c r="P464" s="4" t="str">
        <f t="shared" si="52"/>
        <v>College</v>
      </c>
      <c r="Q464" s="6">
        <f t="shared" si="49"/>
        <v>222476</v>
      </c>
      <c r="R464" s="4">
        <f t="shared" si="53"/>
        <v>326</v>
      </c>
      <c r="S464" s="4" t="str">
        <f t="shared" si="54"/>
        <v>Personal</v>
      </c>
      <c r="T464" s="4" cm="1">
        <f t="array" ref="T464">_xlfn.SWITCH(J464,"Luxury Car",2,"Two-Door Car",2,"SUV",4,"Luxury SUV",4,"Four-Door Car",4)</f>
        <v>4</v>
      </c>
      <c r="U464" s="4">
        <f t="shared" ca="1" si="55"/>
        <v>29</v>
      </c>
    </row>
    <row r="465" spans="1:21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s="4" t="str">
        <f t="shared" si="50"/>
        <v>M</v>
      </c>
      <c r="O465" s="4" t="str">
        <f t="shared" si="51"/>
        <v>Arizona</v>
      </c>
      <c r="P465" s="4" t="str">
        <f t="shared" si="52"/>
        <v>Doctor</v>
      </c>
      <c r="Q465" s="6">
        <f t="shared" si="49"/>
        <v>804280.3</v>
      </c>
      <c r="R465" s="4">
        <f t="shared" si="53"/>
        <v>260</v>
      </c>
      <c r="S465" s="4" t="str">
        <f t="shared" si="54"/>
        <v>Personal</v>
      </c>
      <c r="T465" s="4" t="e" cm="1">
        <f t="array" ref="T465">_xlfn.SWITCH(J465,"Luxury Car",2,"Two-Door Car",2,"SUV",4,"Luxury SUV",4,"Four-Door Car",4)</f>
        <v>#N/A</v>
      </c>
      <c r="U465" s="4">
        <f t="shared" ca="1" si="55"/>
        <v>29</v>
      </c>
    </row>
    <row r="466" spans="1:21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s="4" t="str">
        <f t="shared" si="50"/>
        <v>M</v>
      </c>
      <c r="O466" s="4" t="str">
        <f t="shared" si="51"/>
        <v>Oregon</v>
      </c>
      <c r="P466" s="4" t="str">
        <f t="shared" si="52"/>
        <v>College</v>
      </c>
      <c r="Q466" s="6">
        <f t="shared" si="49"/>
        <v>255443.7</v>
      </c>
      <c r="R466" s="4">
        <f t="shared" si="53"/>
        <v>336</v>
      </c>
      <c r="S466" s="4" t="str">
        <f t="shared" si="54"/>
        <v>Personal</v>
      </c>
      <c r="T466" s="4" cm="1">
        <f t="array" ref="T466">_xlfn.SWITCH(J466,"Luxury Car",2,"Two-Door Car",2,"SUV",4,"Luxury SUV",4,"Four-Door Car",4)</f>
        <v>4</v>
      </c>
      <c r="U466" s="4">
        <f t="shared" ca="1" si="55"/>
        <v>29</v>
      </c>
    </row>
    <row r="467" spans="1:21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s="4" t="str">
        <f t="shared" si="50"/>
        <v>M</v>
      </c>
      <c r="O467" s="4" t="str">
        <f t="shared" si="51"/>
        <v>Oregon</v>
      </c>
      <c r="P467" s="4" t="str">
        <f t="shared" si="52"/>
        <v>Bachelor</v>
      </c>
      <c r="Q467" s="6">
        <f t="shared" si="49"/>
        <v>180739</v>
      </c>
      <c r="R467" s="4">
        <f t="shared" si="53"/>
        <v>365</v>
      </c>
      <c r="S467" s="4" t="str">
        <f t="shared" si="54"/>
        <v>Personal</v>
      </c>
      <c r="T467" s="4" cm="1">
        <f t="array" ref="T467">_xlfn.SWITCH(J467,"Luxury Car",2,"Two-Door Car",2,"SUV",4,"Luxury SUV",4,"Four-Door Car",4)</f>
        <v>2</v>
      </c>
      <c r="U467" s="4">
        <f t="shared" ca="1" si="55"/>
        <v>29</v>
      </c>
    </row>
    <row r="468" spans="1:21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s="4" t="str">
        <f t="shared" si="50"/>
        <v>M</v>
      </c>
      <c r="O468" s="4" t="str">
        <f t="shared" si="51"/>
        <v>California</v>
      </c>
      <c r="P468" s="4" t="str">
        <f t="shared" si="52"/>
        <v>Bachelor</v>
      </c>
      <c r="Q468" s="6">
        <f t="shared" si="49"/>
        <v>243050.6</v>
      </c>
      <c r="R468" s="4">
        <f t="shared" si="53"/>
        <v>179</v>
      </c>
      <c r="S468" s="4" t="str">
        <f t="shared" si="54"/>
        <v>Corporate</v>
      </c>
      <c r="T468" s="4" cm="1">
        <f t="array" ref="T468">_xlfn.SWITCH(J468,"Luxury Car",2,"Two-Door Car",2,"SUV",4,"Luxury SUV",4,"Four-Door Car",4)</f>
        <v>4</v>
      </c>
      <c r="U468" s="4">
        <f t="shared" ca="1" si="55"/>
        <v>29</v>
      </c>
    </row>
    <row r="469" spans="1:21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s="4" t="str">
        <f t="shared" si="50"/>
        <v>F</v>
      </c>
      <c r="O469" s="4" t="str">
        <f t="shared" si="51"/>
        <v>Oregon</v>
      </c>
      <c r="P469" s="4" t="str">
        <f t="shared" si="52"/>
        <v>Bachelor</v>
      </c>
      <c r="Q469" s="6">
        <f t="shared" si="49"/>
        <v>316765.8</v>
      </c>
      <c r="R469" s="4">
        <f t="shared" si="53"/>
        <v>662</v>
      </c>
      <c r="S469" s="4" t="str">
        <f t="shared" si="54"/>
        <v>Corporate</v>
      </c>
      <c r="T469" s="4" cm="1">
        <f t="array" ref="T469">_xlfn.SWITCH(J469,"Luxury Car",2,"Two-Door Car",2,"SUV",4,"Luxury SUV",4,"Four-Door Car",4)</f>
        <v>4</v>
      </c>
      <c r="U469" s="4">
        <f t="shared" ca="1" si="55"/>
        <v>28</v>
      </c>
    </row>
    <row r="470" spans="1:21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s="4" t="str">
        <f t="shared" si="50"/>
        <v>F</v>
      </c>
      <c r="O470" s="4" t="str">
        <f t="shared" si="51"/>
        <v>Arizona</v>
      </c>
      <c r="P470" s="4" t="str">
        <f t="shared" si="52"/>
        <v>Bachelor</v>
      </c>
      <c r="Q470" s="6">
        <f t="shared" si="49"/>
        <v>546560</v>
      </c>
      <c r="R470" s="4">
        <f t="shared" si="53"/>
        <v>76</v>
      </c>
      <c r="S470" s="4" t="str">
        <f t="shared" si="54"/>
        <v>Corporate</v>
      </c>
      <c r="T470" s="4" cm="1">
        <f t="array" ref="T470">_xlfn.SWITCH(J470,"Luxury Car",2,"Two-Door Car",2,"SUV",4,"Luxury SUV",4,"Four-Door Car",4)</f>
        <v>4</v>
      </c>
      <c r="U470" s="4">
        <f t="shared" ca="1" si="55"/>
        <v>30</v>
      </c>
    </row>
    <row r="471" spans="1:21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s="4" t="str">
        <f t="shared" si="50"/>
        <v>M</v>
      </c>
      <c r="O471" s="4" t="str">
        <f t="shared" si="51"/>
        <v>California</v>
      </c>
      <c r="P471" s="4" t="str">
        <f t="shared" si="52"/>
        <v>College</v>
      </c>
      <c r="Q471" s="6">
        <f t="shared" si="49"/>
        <v>1035751.4</v>
      </c>
      <c r="R471" s="4">
        <f t="shared" si="53"/>
        <v>307</v>
      </c>
      <c r="S471" s="4" t="str">
        <f t="shared" si="54"/>
        <v>Corporate</v>
      </c>
      <c r="T471" s="4" cm="1">
        <f t="array" ref="T471">_xlfn.SWITCH(J471,"Luxury Car",2,"Two-Door Car",2,"SUV",4,"Luxury SUV",4,"Four-Door Car",4)</f>
        <v>4</v>
      </c>
      <c r="U471" s="4">
        <f t="shared" ca="1" si="55"/>
        <v>29</v>
      </c>
    </row>
    <row r="472" spans="1:21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s="4" t="str">
        <f t="shared" si="50"/>
        <v>M</v>
      </c>
      <c r="O472" s="4" t="str">
        <f t="shared" si="51"/>
        <v>California</v>
      </c>
      <c r="P472" s="4" t="str">
        <f t="shared" si="52"/>
        <v>High School or Below</v>
      </c>
      <c r="Q472" s="6">
        <f t="shared" si="49"/>
        <v>253781.3</v>
      </c>
      <c r="R472" s="4">
        <f t="shared" si="53"/>
        <v>84</v>
      </c>
      <c r="S472" s="4" t="str">
        <f t="shared" si="54"/>
        <v>Personal</v>
      </c>
      <c r="T472" s="4" cm="1">
        <f t="array" ref="T472">_xlfn.SWITCH(J472,"Luxury Car",2,"Two-Door Car",2,"SUV",4,"Luxury SUV",4,"Four-Door Car",4)</f>
        <v>4</v>
      </c>
      <c r="U472" s="4">
        <f t="shared" ca="1" si="55"/>
        <v>30</v>
      </c>
    </row>
    <row r="473" spans="1:21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s="4" t="str">
        <f t="shared" si="50"/>
        <v>F</v>
      </c>
      <c r="O473" s="4" t="str">
        <f t="shared" si="51"/>
        <v>Arizona</v>
      </c>
      <c r="P473" s="4" t="str">
        <f t="shared" si="52"/>
        <v>College</v>
      </c>
      <c r="Q473" s="6">
        <f t="shared" si="49"/>
        <v>282194.7</v>
      </c>
      <c r="R473" s="4">
        <f t="shared" si="53"/>
        <v>139</v>
      </c>
      <c r="S473" s="4" t="str">
        <f t="shared" si="54"/>
        <v>Special</v>
      </c>
      <c r="T473" s="4" cm="1">
        <f t="array" ref="T473">_xlfn.SWITCH(J473,"Luxury Car",2,"Two-Door Car",2,"SUV",4,"Luxury SUV",4,"Four-Door Car",4)</f>
        <v>4</v>
      </c>
      <c r="U473" s="4">
        <f t="shared" ca="1" si="55"/>
        <v>30</v>
      </c>
    </row>
    <row r="474" spans="1:21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s="4" t="str">
        <f t="shared" si="50"/>
        <v>M</v>
      </c>
      <c r="O474" s="4" t="str">
        <f t="shared" si="51"/>
        <v>Arizona</v>
      </c>
      <c r="P474" s="4" t="str">
        <f t="shared" si="52"/>
        <v>Bachelor</v>
      </c>
      <c r="Q474" s="6">
        <f t="shared" si="49"/>
        <v>775712.8</v>
      </c>
      <c r="R474" s="4">
        <f t="shared" si="53"/>
        <v>607</v>
      </c>
      <c r="S474" s="4" t="str">
        <f t="shared" si="54"/>
        <v>Corporate</v>
      </c>
      <c r="T474" s="4" cm="1">
        <f t="array" ref="T474">_xlfn.SWITCH(J474,"Luxury Car",2,"Two-Door Car",2,"SUV",4,"Luxury SUV",4,"Four-Door Car",4)</f>
        <v>2</v>
      </c>
      <c r="U474" s="4">
        <f t="shared" ca="1" si="55"/>
        <v>28</v>
      </c>
    </row>
    <row r="475" spans="1:21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s="4" t="str">
        <f t="shared" si="50"/>
        <v>M</v>
      </c>
      <c r="O475" s="4" t="str">
        <f t="shared" si="51"/>
        <v>Arizona</v>
      </c>
      <c r="P475" s="4" t="str">
        <f t="shared" si="52"/>
        <v>High School or Below</v>
      </c>
      <c r="Q475" s="6">
        <f t="shared" si="49"/>
        <v>407913.2</v>
      </c>
      <c r="R475" s="4">
        <f t="shared" si="53"/>
        <v>631</v>
      </c>
      <c r="S475" s="4" t="str">
        <f t="shared" si="54"/>
        <v>Corporate</v>
      </c>
      <c r="T475" s="4" cm="1">
        <f t="array" ref="T475">_xlfn.SWITCH(J475,"Luxury Car",2,"Two-Door Car",2,"SUV",4,"Luxury SUV",4,"Four-Door Car",4)</f>
        <v>2</v>
      </c>
      <c r="U475" s="4">
        <f t="shared" ca="1" si="55"/>
        <v>28</v>
      </c>
    </row>
    <row r="476" spans="1:21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s="4" t="str">
        <f t="shared" si="50"/>
        <v>F</v>
      </c>
      <c r="O476" s="4" t="str">
        <f t="shared" si="51"/>
        <v>Arizona</v>
      </c>
      <c r="P476" s="4" t="str">
        <f t="shared" si="52"/>
        <v>College</v>
      </c>
      <c r="Q476" s="6">
        <f t="shared" si="49"/>
        <v>595554.4</v>
      </c>
      <c r="R476" s="4">
        <f t="shared" si="53"/>
        <v>628</v>
      </c>
      <c r="S476" s="4" t="str">
        <f t="shared" si="54"/>
        <v>Personal</v>
      </c>
      <c r="T476" s="4" cm="1">
        <f t="array" ref="T476">_xlfn.SWITCH(J476,"Luxury Car",2,"Two-Door Car",2,"SUV",4,"Luxury SUV",4,"Four-Door Car",4)</f>
        <v>4</v>
      </c>
      <c r="U476" s="4">
        <f t="shared" ca="1" si="55"/>
        <v>28</v>
      </c>
    </row>
    <row r="477" spans="1:21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s="4" t="str">
        <f t="shared" si="50"/>
        <v>F</v>
      </c>
      <c r="O477" s="4" t="str">
        <f t="shared" si="51"/>
        <v>Oregon</v>
      </c>
      <c r="P477" s="4" t="str">
        <f t="shared" si="52"/>
        <v>Bachelor</v>
      </c>
      <c r="Q477" s="6">
        <f t="shared" si="49"/>
        <v>1415861.3</v>
      </c>
      <c r="R477" s="4">
        <f t="shared" si="53"/>
        <v>336</v>
      </c>
      <c r="S477" s="4" t="str">
        <f t="shared" si="54"/>
        <v>Personal</v>
      </c>
      <c r="T477" s="4" cm="1">
        <f t="array" ref="T477">_xlfn.SWITCH(J477,"Luxury Car",2,"Two-Door Car",2,"SUV",4,"Luxury SUV",4,"Four-Door Car",4)</f>
        <v>2</v>
      </c>
      <c r="U477" s="4">
        <f t="shared" ca="1" si="55"/>
        <v>29</v>
      </c>
    </row>
    <row r="478" spans="1:21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s="4" t="str">
        <f t="shared" si="50"/>
        <v>M</v>
      </c>
      <c r="O478" s="4" t="str">
        <f t="shared" si="51"/>
        <v>Nevada</v>
      </c>
      <c r="P478" s="4" t="str">
        <f t="shared" si="52"/>
        <v>College</v>
      </c>
      <c r="Q478" s="6">
        <f t="shared" si="49"/>
        <v>848723</v>
      </c>
      <c r="R478" s="4">
        <f t="shared" si="53"/>
        <v>427</v>
      </c>
      <c r="S478" s="4" t="str">
        <f t="shared" si="54"/>
        <v>Personal</v>
      </c>
      <c r="T478" s="4" cm="1">
        <f t="array" ref="T478">_xlfn.SWITCH(J478,"Luxury Car",2,"Two-Door Car",2,"SUV",4,"Luxury SUV",4,"Four-Door Car",4)</f>
        <v>2</v>
      </c>
      <c r="U478" s="4">
        <f t="shared" ca="1" si="55"/>
        <v>29</v>
      </c>
    </row>
    <row r="479" spans="1:21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s="4" t="str">
        <f t="shared" si="50"/>
        <v>M</v>
      </c>
      <c r="O479" s="4" t="str">
        <f t="shared" si="51"/>
        <v>Arizona</v>
      </c>
      <c r="P479" s="4" t="str">
        <f t="shared" si="52"/>
        <v>College</v>
      </c>
      <c r="Q479" s="6">
        <f t="shared" si="49"/>
        <v>628547.6</v>
      </c>
      <c r="R479" s="4">
        <f t="shared" si="53"/>
        <v>91</v>
      </c>
      <c r="S479" s="4" t="str">
        <f t="shared" si="54"/>
        <v>Personal</v>
      </c>
      <c r="T479" s="4" cm="1">
        <f t="array" ref="T479">_xlfn.SWITCH(J479,"Luxury Car",2,"Two-Door Car",2,"SUV",4,"Luxury SUV",4,"Four-Door Car",4)</f>
        <v>4</v>
      </c>
      <c r="U479" s="4">
        <f t="shared" ca="1" si="55"/>
        <v>30</v>
      </c>
    </row>
    <row r="480" spans="1:21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s="4" t="str">
        <f t="shared" si="50"/>
        <v>F</v>
      </c>
      <c r="O480" s="4" t="str">
        <f t="shared" si="51"/>
        <v>Oregon</v>
      </c>
      <c r="P480" s="4" t="str">
        <f t="shared" si="52"/>
        <v>High School or Below</v>
      </c>
      <c r="Q480" s="6">
        <f t="shared" si="49"/>
        <v>1147348.1000000001</v>
      </c>
      <c r="R480" s="4">
        <f t="shared" si="53"/>
        <v>318</v>
      </c>
      <c r="S480" s="4" t="str">
        <f t="shared" si="54"/>
        <v>Personal</v>
      </c>
      <c r="T480" s="4" cm="1">
        <f t="array" ref="T480">_xlfn.SWITCH(J480,"Luxury Car",2,"Two-Door Car",2,"SUV",4,"Luxury SUV",4,"Four-Door Car",4)</f>
        <v>2</v>
      </c>
      <c r="U480" s="4">
        <f t="shared" ca="1" si="55"/>
        <v>29</v>
      </c>
    </row>
    <row r="481" spans="1:21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s="4" t="str">
        <f t="shared" si="50"/>
        <v>F</v>
      </c>
      <c r="O481" s="4" t="str">
        <f t="shared" si="51"/>
        <v>Washington</v>
      </c>
      <c r="P481" s="4" t="str">
        <f t="shared" si="52"/>
        <v>College</v>
      </c>
      <c r="Q481" s="6">
        <f t="shared" si="49"/>
        <v>494263</v>
      </c>
      <c r="R481" s="4">
        <f t="shared" si="53"/>
        <v>118</v>
      </c>
      <c r="S481" s="4" t="str">
        <f t="shared" si="54"/>
        <v>Personal</v>
      </c>
      <c r="T481" s="4" cm="1">
        <f t="array" ref="T481">_xlfn.SWITCH(J481,"Luxury Car",2,"Two-Door Car",2,"SUV",4,"Luxury SUV",4,"Four-Door Car",4)</f>
        <v>2</v>
      </c>
      <c r="U481" s="4">
        <f t="shared" ca="1" si="55"/>
        <v>30</v>
      </c>
    </row>
    <row r="482" spans="1:21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s="4" t="str">
        <f t="shared" si="50"/>
        <v>M</v>
      </c>
      <c r="O482" s="4" t="str">
        <f t="shared" si="51"/>
        <v>Oregon</v>
      </c>
      <c r="P482" s="4" t="str">
        <f t="shared" si="52"/>
        <v>Bachelor</v>
      </c>
      <c r="Q482" s="6">
        <f t="shared" si="49"/>
        <v>2359468</v>
      </c>
      <c r="R482" s="4">
        <f t="shared" si="53"/>
        <v>86</v>
      </c>
      <c r="S482" s="4" t="str">
        <f t="shared" si="54"/>
        <v>Personal</v>
      </c>
      <c r="T482" s="4" cm="1">
        <f t="array" ref="T482">_xlfn.SWITCH(J482,"Luxury Car",2,"Two-Door Car",2,"SUV",4,"Luxury SUV",4,"Four-Door Car",4)</f>
        <v>4</v>
      </c>
      <c r="U482" s="4">
        <f t="shared" ca="1" si="55"/>
        <v>30</v>
      </c>
    </row>
    <row r="483" spans="1:21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s="4" t="str">
        <f t="shared" si="50"/>
        <v>M</v>
      </c>
      <c r="O483" s="4" t="str">
        <f t="shared" si="51"/>
        <v>Washington</v>
      </c>
      <c r="P483" s="4" t="str">
        <f t="shared" si="52"/>
        <v>Master</v>
      </c>
      <c r="Q483" s="6">
        <f t="shared" si="49"/>
        <v>257250.6</v>
      </c>
      <c r="R483" s="4">
        <f t="shared" si="53"/>
        <v>118</v>
      </c>
      <c r="S483" s="4" t="str">
        <f t="shared" si="54"/>
        <v>Personal</v>
      </c>
      <c r="T483" s="4" cm="1">
        <f t="array" ref="T483">_xlfn.SWITCH(J483,"Luxury Car",2,"Two-Door Car",2,"SUV",4,"Luxury SUV",4,"Four-Door Car",4)</f>
        <v>4</v>
      </c>
      <c r="U483" s="4">
        <f t="shared" ca="1" si="55"/>
        <v>30</v>
      </c>
    </row>
    <row r="484" spans="1:21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s="4" t="str">
        <f t="shared" si="50"/>
        <v>F</v>
      </c>
      <c r="O484" s="4" t="str">
        <f t="shared" si="51"/>
        <v>Arizona</v>
      </c>
      <c r="P484" s="4" t="str">
        <f t="shared" si="52"/>
        <v>College</v>
      </c>
      <c r="Q484" s="6">
        <f t="shared" si="49"/>
        <v>538089.80000000005</v>
      </c>
      <c r="R484" s="4">
        <f t="shared" si="53"/>
        <v>322</v>
      </c>
      <c r="S484" s="4" t="str">
        <f t="shared" si="54"/>
        <v>Personal</v>
      </c>
      <c r="T484" s="4" cm="1">
        <f t="array" ref="T484">_xlfn.SWITCH(J484,"Luxury Car",2,"Two-Door Car",2,"SUV",4,"Luxury SUV",4,"Four-Door Car",4)</f>
        <v>4</v>
      </c>
      <c r="U484" s="4">
        <f t="shared" ca="1" si="55"/>
        <v>29</v>
      </c>
    </row>
    <row r="485" spans="1:21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s="4" t="str">
        <f t="shared" si="50"/>
        <v>F</v>
      </c>
      <c r="O485" s="4" t="str">
        <f t="shared" si="51"/>
        <v>California</v>
      </c>
      <c r="P485" s="4" t="str">
        <f t="shared" si="52"/>
        <v>College</v>
      </c>
      <c r="Q485" s="6">
        <f t="shared" si="49"/>
        <v>477055</v>
      </c>
      <c r="R485" s="4">
        <f t="shared" si="53"/>
        <v>363</v>
      </c>
      <c r="S485" s="4" t="str">
        <f t="shared" si="54"/>
        <v>Personal</v>
      </c>
      <c r="T485" s="4" cm="1">
        <f t="array" ref="T485">_xlfn.SWITCH(J485,"Luxury Car",2,"Two-Door Car",2,"SUV",4,"Luxury SUV",4,"Four-Door Car",4)</f>
        <v>2</v>
      </c>
      <c r="U485" s="4">
        <f t="shared" ca="1" si="55"/>
        <v>29</v>
      </c>
    </row>
    <row r="486" spans="1:21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s="4" t="str">
        <f t="shared" si="50"/>
        <v>F</v>
      </c>
      <c r="O486" s="4" t="str">
        <f t="shared" si="51"/>
        <v>Arizona</v>
      </c>
      <c r="P486" s="4" t="str">
        <f t="shared" si="52"/>
        <v>Master</v>
      </c>
      <c r="Q486" s="6">
        <f t="shared" si="49"/>
        <v>675665.1</v>
      </c>
      <c r="R486" s="4">
        <f t="shared" si="53"/>
        <v>222</v>
      </c>
      <c r="S486" s="4" t="str">
        <f t="shared" si="54"/>
        <v>Personal</v>
      </c>
      <c r="T486" s="4" cm="1">
        <f t="array" ref="T486">_xlfn.SWITCH(J486,"Luxury Car",2,"Two-Door Car",2,"SUV",4,"Luxury SUV",4,"Four-Door Car",4)</f>
        <v>4</v>
      </c>
      <c r="U486" s="4">
        <f t="shared" ca="1" si="55"/>
        <v>29</v>
      </c>
    </row>
    <row r="487" spans="1:21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s="4" t="str">
        <f t="shared" si="50"/>
        <v>F</v>
      </c>
      <c r="O487" s="4" t="str">
        <f t="shared" si="51"/>
        <v>Arizona</v>
      </c>
      <c r="P487" s="4" t="str">
        <f t="shared" si="52"/>
        <v>College</v>
      </c>
      <c r="Q487" s="6">
        <f t="shared" si="49"/>
        <v>593601.1</v>
      </c>
      <c r="R487" s="4">
        <f t="shared" si="53"/>
        <v>980</v>
      </c>
      <c r="S487" s="4" t="str">
        <f t="shared" si="54"/>
        <v>Personal</v>
      </c>
      <c r="T487" s="4" cm="1">
        <f t="array" ref="T487">_xlfn.SWITCH(J487,"Luxury Car",2,"Two-Door Car",2,"SUV",4,"Luxury SUV",4,"Four-Door Car",4)</f>
        <v>4</v>
      </c>
      <c r="U487" s="4">
        <f t="shared" ca="1" si="55"/>
        <v>27</v>
      </c>
    </row>
    <row r="488" spans="1:21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s="4" t="str">
        <f t="shared" si="50"/>
        <v>F</v>
      </c>
      <c r="O488" s="4" t="str">
        <f t="shared" si="51"/>
        <v>Arizona</v>
      </c>
      <c r="P488" s="4" t="str">
        <f t="shared" si="52"/>
        <v>Bachelor</v>
      </c>
      <c r="Q488" s="6">
        <f t="shared" si="49"/>
        <v>357076</v>
      </c>
      <c r="R488" s="4">
        <f t="shared" si="53"/>
        <v>615</v>
      </c>
      <c r="S488" s="4" t="str">
        <f t="shared" si="54"/>
        <v>Personal</v>
      </c>
      <c r="T488" s="4" cm="1">
        <f t="array" ref="T488">_xlfn.SWITCH(J488,"Luxury Car",2,"Two-Door Car",2,"SUV",4,"Luxury SUV",4,"Four-Door Car",4)</f>
        <v>4</v>
      </c>
      <c r="U488" s="4">
        <f t="shared" ca="1" si="55"/>
        <v>28</v>
      </c>
    </row>
    <row r="489" spans="1:21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s="4" t="str">
        <f t="shared" si="50"/>
        <v>M</v>
      </c>
      <c r="O489" s="4" t="str">
        <f t="shared" si="51"/>
        <v>California</v>
      </c>
      <c r="P489" s="4" t="str">
        <f t="shared" si="52"/>
        <v>College</v>
      </c>
      <c r="Q489" s="6">
        <f t="shared" si="49"/>
        <v>601996</v>
      </c>
      <c r="R489" s="4">
        <f t="shared" si="53"/>
        <v>662</v>
      </c>
      <c r="S489" s="4" t="str">
        <f t="shared" si="54"/>
        <v>Personal</v>
      </c>
      <c r="T489" s="4" cm="1">
        <f t="array" ref="T489">_xlfn.SWITCH(J489,"Luxury Car",2,"Two-Door Car",2,"SUV",4,"Luxury SUV",4,"Four-Door Car",4)</f>
        <v>4</v>
      </c>
      <c r="U489" s="4">
        <f t="shared" ca="1" si="55"/>
        <v>28</v>
      </c>
    </row>
    <row r="490" spans="1:21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s="4" t="str">
        <f t="shared" si="50"/>
        <v>M</v>
      </c>
      <c r="O490" s="4" t="str">
        <f t="shared" si="51"/>
        <v>Oregon</v>
      </c>
      <c r="P490" s="4" t="str">
        <f t="shared" si="52"/>
        <v>High School or Below</v>
      </c>
      <c r="Q490" s="6">
        <f t="shared" si="49"/>
        <v>542686</v>
      </c>
      <c r="R490" s="4">
        <f t="shared" si="53"/>
        <v>331</v>
      </c>
      <c r="S490" s="4" t="str">
        <f t="shared" si="54"/>
        <v>Personal</v>
      </c>
      <c r="T490" s="4" cm="1">
        <f t="array" ref="T490">_xlfn.SWITCH(J490,"Luxury Car",2,"Two-Door Car",2,"SUV",4,"Luxury SUV",4,"Four-Door Car",4)</f>
        <v>2</v>
      </c>
      <c r="U490" s="4">
        <f t="shared" ca="1" si="55"/>
        <v>29</v>
      </c>
    </row>
    <row r="491" spans="1:21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s="4" t="str">
        <f t="shared" si="50"/>
        <v>F</v>
      </c>
      <c r="O491" s="4" t="str">
        <f t="shared" si="51"/>
        <v>Oregon</v>
      </c>
      <c r="P491" s="4" t="str">
        <f t="shared" si="52"/>
        <v>Master</v>
      </c>
      <c r="Q491" s="6">
        <f t="shared" si="49"/>
        <v>273031.3</v>
      </c>
      <c r="R491" s="4">
        <f t="shared" si="53"/>
        <v>145</v>
      </c>
      <c r="S491" s="4" t="str">
        <f t="shared" si="54"/>
        <v>Personal</v>
      </c>
      <c r="T491" s="4" cm="1">
        <f t="array" ref="T491">_xlfn.SWITCH(J491,"Luxury Car",2,"Two-Door Car",2,"SUV",4,"Luxury SUV",4,"Four-Door Car",4)</f>
        <v>4</v>
      </c>
      <c r="U491" s="4">
        <f t="shared" ca="1" si="55"/>
        <v>29</v>
      </c>
    </row>
    <row r="492" spans="1:21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s="4" t="str">
        <f t="shared" si="50"/>
        <v>F</v>
      </c>
      <c r="O492" s="4" t="str">
        <f t="shared" si="51"/>
        <v>California</v>
      </c>
      <c r="P492" s="4" t="str">
        <f t="shared" si="52"/>
        <v>High School or Below</v>
      </c>
      <c r="Q492" s="6">
        <f t="shared" si="49"/>
        <v>498268.1</v>
      </c>
      <c r="R492" s="4">
        <f t="shared" si="53"/>
        <v>374</v>
      </c>
      <c r="S492" s="4" t="str">
        <f t="shared" si="54"/>
        <v>Corporate</v>
      </c>
      <c r="T492" s="4" cm="1">
        <f t="array" ref="T492">_xlfn.SWITCH(J492,"Luxury Car",2,"Two-Door Car",2,"SUV",4,"Luxury SUV",4,"Four-Door Car",4)</f>
        <v>4</v>
      </c>
      <c r="U492" s="4">
        <f t="shared" ca="1" si="55"/>
        <v>29</v>
      </c>
    </row>
    <row r="493" spans="1:21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s="4" t="str">
        <f t="shared" si="50"/>
        <v>F</v>
      </c>
      <c r="O493" s="4" t="str">
        <f t="shared" si="51"/>
        <v>Oregon</v>
      </c>
      <c r="P493" s="4" t="str">
        <f t="shared" si="52"/>
        <v>College</v>
      </c>
      <c r="Q493" s="6">
        <f t="shared" si="49"/>
        <v>876926.6</v>
      </c>
      <c r="R493" s="4">
        <f t="shared" si="53"/>
        <v>355</v>
      </c>
      <c r="S493" s="4" t="str">
        <f t="shared" si="54"/>
        <v>Personal</v>
      </c>
      <c r="T493" s="4" cm="1">
        <f t="array" ref="T493">_xlfn.SWITCH(J493,"Luxury Car",2,"Two-Door Car",2,"SUV",4,"Luxury SUV",4,"Four-Door Car",4)</f>
        <v>4</v>
      </c>
      <c r="U493" s="4">
        <f t="shared" ca="1" si="55"/>
        <v>29</v>
      </c>
    </row>
    <row r="494" spans="1:21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s="4" t="str">
        <f t="shared" si="50"/>
        <v>M</v>
      </c>
      <c r="O494" s="4" t="str">
        <f t="shared" si="51"/>
        <v>Nevada</v>
      </c>
      <c r="P494" s="4" t="str">
        <f t="shared" si="52"/>
        <v>High School or Below</v>
      </c>
      <c r="Q494" s="6">
        <f t="shared" si="49"/>
        <v>422061.3</v>
      </c>
      <c r="R494" s="4">
        <f t="shared" si="53"/>
        <v>528</v>
      </c>
      <c r="S494" s="4" t="str">
        <f t="shared" si="54"/>
        <v>Personal</v>
      </c>
      <c r="T494" s="4" cm="1">
        <f t="array" ref="T494">_xlfn.SWITCH(J494,"Luxury Car",2,"Two-Door Car",2,"SUV",4,"Luxury SUV",4,"Four-Door Car",4)</f>
        <v>2</v>
      </c>
      <c r="U494" s="4">
        <f t="shared" ca="1" si="55"/>
        <v>28</v>
      </c>
    </row>
    <row r="495" spans="1:21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s="4" t="str">
        <f t="shared" si="50"/>
        <v>M</v>
      </c>
      <c r="O495" s="4" t="str">
        <f t="shared" si="51"/>
        <v>Arizona</v>
      </c>
      <c r="P495" s="4" t="str">
        <f t="shared" si="52"/>
        <v>High School or Below</v>
      </c>
      <c r="Q495" s="6">
        <f t="shared" si="49"/>
        <v>1153750.5</v>
      </c>
      <c r="R495" s="4">
        <f t="shared" si="53"/>
        <v>619</v>
      </c>
      <c r="S495" s="4" t="str">
        <f t="shared" si="54"/>
        <v>Corporate</v>
      </c>
      <c r="T495" s="4" cm="1">
        <f t="array" ref="T495">_xlfn.SWITCH(J495,"Luxury Car",2,"Two-Door Car",2,"SUV",4,"Luxury SUV",4,"Four-Door Car",4)</f>
        <v>2</v>
      </c>
      <c r="U495" s="4">
        <f t="shared" ca="1" si="55"/>
        <v>28</v>
      </c>
    </row>
    <row r="496" spans="1:21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s="4" t="str">
        <f t="shared" si="50"/>
        <v>F</v>
      </c>
      <c r="O496" s="4" t="str">
        <f t="shared" si="51"/>
        <v>California</v>
      </c>
      <c r="P496" s="4" t="str">
        <f t="shared" si="52"/>
        <v>Master</v>
      </c>
      <c r="Q496" s="6">
        <f t="shared" si="49"/>
        <v>588718</v>
      </c>
      <c r="R496" s="4">
        <f t="shared" si="53"/>
        <v>81</v>
      </c>
      <c r="S496" s="4" t="str">
        <f t="shared" si="54"/>
        <v>Personal</v>
      </c>
      <c r="T496" s="4" cm="1">
        <f t="array" ref="T496">_xlfn.SWITCH(J496,"Luxury Car",2,"Two-Door Car",2,"SUV",4,"Luxury SUV",4,"Four-Door Car",4)</f>
        <v>4</v>
      </c>
      <c r="U496" s="4">
        <f t="shared" ca="1" si="55"/>
        <v>30</v>
      </c>
    </row>
    <row r="497" spans="1:21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s="4" t="str">
        <f t="shared" si="50"/>
        <v>F</v>
      </c>
      <c r="O497" s="4" t="str">
        <f t="shared" si="51"/>
        <v>California</v>
      </c>
      <c r="P497" s="4" t="str">
        <f t="shared" si="52"/>
        <v>College</v>
      </c>
      <c r="Q497" s="6">
        <f t="shared" si="49"/>
        <v>470058.3</v>
      </c>
      <c r="R497" s="4">
        <f t="shared" si="53"/>
        <v>562</v>
      </c>
      <c r="S497" s="4" t="str">
        <f t="shared" si="54"/>
        <v>Personal</v>
      </c>
      <c r="T497" s="4" cm="1">
        <f t="array" ref="T497">_xlfn.SWITCH(J497,"Luxury Car",2,"Two-Door Car",2,"SUV",4,"Luxury SUV",4,"Four-Door Car",4)</f>
        <v>4</v>
      </c>
      <c r="U497" s="4">
        <f t="shared" ca="1" si="55"/>
        <v>28</v>
      </c>
    </row>
    <row r="498" spans="1:21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s="4" t="str">
        <f t="shared" si="50"/>
        <v>M</v>
      </c>
      <c r="O498" s="4" t="str">
        <f t="shared" si="51"/>
        <v>Oregon</v>
      </c>
      <c r="P498" s="4" t="str">
        <f t="shared" si="52"/>
        <v>High School or Below</v>
      </c>
      <c r="Q498" s="6">
        <f t="shared" si="49"/>
        <v>1096395.7</v>
      </c>
      <c r="R498" s="4">
        <f t="shared" si="53"/>
        <v>1325</v>
      </c>
      <c r="S498" s="4" t="str">
        <f t="shared" si="54"/>
        <v>Personal</v>
      </c>
      <c r="T498" s="4" cm="1">
        <f t="array" ref="T498">_xlfn.SWITCH(J498,"Luxury Car",2,"Two-Door Car",2,"SUV",4,"Luxury SUV",4,"Four-Door Car",4)</f>
        <v>4</v>
      </c>
      <c r="U498" s="4">
        <f t="shared" ca="1" si="55"/>
        <v>26</v>
      </c>
    </row>
    <row r="499" spans="1:21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s="4" t="str">
        <f t="shared" si="50"/>
        <v>F</v>
      </c>
      <c r="O499" s="4" t="str">
        <f t="shared" si="51"/>
        <v>Arizona</v>
      </c>
      <c r="P499" s="4" t="str">
        <f t="shared" si="52"/>
        <v>High School or Below</v>
      </c>
      <c r="Q499" s="6">
        <f t="shared" si="49"/>
        <v>252317.1</v>
      </c>
      <c r="R499" s="4">
        <f t="shared" si="53"/>
        <v>504</v>
      </c>
      <c r="S499" s="4" t="str">
        <f t="shared" si="54"/>
        <v>Personal</v>
      </c>
      <c r="T499" s="4" cm="1">
        <f t="array" ref="T499">_xlfn.SWITCH(J499,"Luxury Car",2,"Two-Door Car",2,"SUV",4,"Luxury SUV",4,"Four-Door Car",4)</f>
        <v>4</v>
      </c>
      <c r="U499" s="4">
        <f t="shared" ca="1" si="55"/>
        <v>29</v>
      </c>
    </row>
    <row r="500" spans="1:21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s="4" t="str">
        <f t="shared" si="50"/>
        <v>M</v>
      </c>
      <c r="O500" s="4" t="str">
        <f t="shared" si="51"/>
        <v>Nevada</v>
      </c>
      <c r="P500" s="4" t="str">
        <f t="shared" si="52"/>
        <v>Doctor</v>
      </c>
      <c r="Q500" s="6">
        <f t="shared" si="49"/>
        <v>375780.4</v>
      </c>
      <c r="R500" s="4">
        <f t="shared" si="53"/>
        <v>461</v>
      </c>
      <c r="S500" s="4" t="str">
        <f t="shared" si="54"/>
        <v>Personal</v>
      </c>
      <c r="T500" s="4" cm="1">
        <f t="array" ref="T500">_xlfn.SWITCH(J500,"Luxury Car",2,"Two-Door Car",2,"SUV",4,"Luxury SUV",4,"Four-Door Car",4)</f>
        <v>4</v>
      </c>
      <c r="U500" s="4">
        <f t="shared" ca="1" si="55"/>
        <v>29</v>
      </c>
    </row>
    <row r="501" spans="1:21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s="4" t="str">
        <f t="shared" si="50"/>
        <v>M</v>
      </c>
      <c r="O501" s="4" t="str">
        <f t="shared" si="51"/>
        <v>Oregon</v>
      </c>
      <c r="P501" s="4" t="str">
        <f t="shared" si="52"/>
        <v>High School or Below</v>
      </c>
      <c r="Q501" s="6">
        <f t="shared" si="49"/>
        <v>1294173.3</v>
      </c>
      <c r="R501" s="4">
        <f t="shared" si="53"/>
        <v>469</v>
      </c>
      <c r="S501" s="4" t="str">
        <f t="shared" si="54"/>
        <v>Personal</v>
      </c>
      <c r="T501" s="4" cm="1">
        <f t="array" ref="T501">_xlfn.SWITCH(J501,"Luxury Car",2,"Two-Door Car",2,"SUV",4,"Luxury SUV",4,"Four-Door Car",4)</f>
        <v>4</v>
      </c>
      <c r="U501" s="4">
        <f t="shared" ca="1" si="55"/>
        <v>29</v>
      </c>
    </row>
    <row r="502" spans="1:21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s="4" t="str">
        <f t="shared" si="50"/>
        <v>F</v>
      </c>
      <c r="O502" s="4" t="str">
        <f t="shared" si="51"/>
        <v>Nevada</v>
      </c>
      <c r="P502" s="4" t="str">
        <f t="shared" si="52"/>
        <v>Bachelor</v>
      </c>
      <c r="Q502" s="6">
        <f t="shared" si="49"/>
        <v>376446.5</v>
      </c>
      <c r="R502" s="4">
        <f t="shared" si="53"/>
        <v>842</v>
      </c>
      <c r="S502" s="4" t="str">
        <f t="shared" si="54"/>
        <v>Corporate</v>
      </c>
      <c r="T502" s="4" cm="1">
        <f t="array" ref="T502">_xlfn.SWITCH(J502,"Luxury Car",2,"Two-Door Car",2,"SUV",4,"Luxury SUV",4,"Four-Door Car",4)</f>
        <v>2</v>
      </c>
      <c r="U502" s="4">
        <f t="shared" ca="1" si="55"/>
        <v>28</v>
      </c>
    </row>
    <row r="503" spans="1:21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s="4" t="str">
        <f t="shared" si="50"/>
        <v>M</v>
      </c>
      <c r="O503" s="4" t="str">
        <f t="shared" si="51"/>
        <v>California</v>
      </c>
      <c r="P503" s="4" t="str">
        <f t="shared" si="52"/>
        <v>High School or Below</v>
      </c>
      <c r="Q503" s="6">
        <f t="shared" si="49"/>
        <v>688955</v>
      </c>
      <c r="R503" s="4">
        <f t="shared" si="53"/>
        <v>475</v>
      </c>
      <c r="S503" s="4" t="str">
        <f t="shared" si="54"/>
        <v>Personal</v>
      </c>
      <c r="T503" s="4" cm="1">
        <f t="array" ref="T503">_xlfn.SWITCH(J503,"Luxury Car",2,"Two-Door Car",2,"SUV",4,"Luxury SUV",4,"Four-Door Car",4)</f>
        <v>4</v>
      </c>
      <c r="U503" s="4">
        <f t="shared" ca="1" si="55"/>
        <v>29</v>
      </c>
    </row>
    <row r="504" spans="1:21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s="4" t="str">
        <f t="shared" si="50"/>
        <v>M</v>
      </c>
      <c r="O504" s="4" t="str">
        <f t="shared" si="51"/>
        <v>Nevada</v>
      </c>
      <c r="P504" s="4" t="str">
        <f t="shared" si="52"/>
        <v>College</v>
      </c>
      <c r="Q504" s="6">
        <f t="shared" si="49"/>
        <v>362345.4</v>
      </c>
      <c r="R504" s="4">
        <f t="shared" si="53"/>
        <v>1172</v>
      </c>
      <c r="S504" s="4" t="str">
        <f t="shared" si="54"/>
        <v>Corporate</v>
      </c>
      <c r="T504" s="4" cm="1">
        <f t="array" ref="T504">_xlfn.SWITCH(J504,"Luxury Car",2,"Two-Door Car",2,"SUV",4,"Luxury SUV",4,"Four-Door Car",4)</f>
        <v>4</v>
      </c>
      <c r="U504" s="4">
        <f t="shared" ca="1" si="55"/>
        <v>27</v>
      </c>
    </row>
    <row r="505" spans="1:21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s="4" t="str">
        <f t="shared" si="50"/>
        <v>M</v>
      </c>
      <c r="O505" s="4" t="str">
        <f t="shared" si="51"/>
        <v>Arizona</v>
      </c>
      <c r="P505" s="4" t="str">
        <f t="shared" si="52"/>
        <v>College</v>
      </c>
      <c r="Q505" s="6">
        <f t="shared" si="49"/>
        <v>758211.3</v>
      </c>
      <c r="R505" s="4">
        <f t="shared" si="53"/>
        <v>268</v>
      </c>
      <c r="S505" s="4" t="str">
        <f t="shared" si="54"/>
        <v>Personal</v>
      </c>
      <c r="T505" s="4" cm="1">
        <f t="array" ref="T505">_xlfn.SWITCH(J505,"Luxury Car",2,"Two-Door Car",2,"SUV",4,"Luxury SUV",4,"Four-Door Car",4)</f>
        <v>4</v>
      </c>
      <c r="U505" s="4">
        <f t="shared" ca="1" si="55"/>
        <v>29</v>
      </c>
    </row>
    <row r="506" spans="1:21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s="4" t="str">
        <f t="shared" si="50"/>
        <v>F</v>
      </c>
      <c r="O506" s="4" t="str">
        <f t="shared" si="51"/>
        <v>Oregon</v>
      </c>
      <c r="P506" s="4" t="str">
        <f t="shared" si="52"/>
        <v>College</v>
      </c>
      <c r="Q506" s="6">
        <f t="shared" si="49"/>
        <v>827774.5</v>
      </c>
      <c r="R506" s="4">
        <f t="shared" si="53"/>
        <v>494</v>
      </c>
      <c r="S506" s="4" t="str">
        <f t="shared" si="54"/>
        <v>Corporate</v>
      </c>
      <c r="T506" s="4" cm="1">
        <f t="array" ref="T506">_xlfn.SWITCH(J506,"Luxury Car",2,"Two-Door Car",2,"SUV",4,"Luxury SUV",4,"Four-Door Car",4)</f>
        <v>2</v>
      </c>
      <c r="U506" s="4">
        <f t="shared" ca="1" si="55"/>
        <v>29</v>
      </c>
    </row>
    <row r="507" spans="1:21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s="4" t="str">
        <f t="shared" si="50"/>
        <v>M</v>
      </c>
      <c r="O507" s="4" t="str">
        <f t="shared" si="51"/>
        <v>California</v>
      </c>
      <c r="P507" s="4" t="str">
        <f t="shared" si="52"/>
        <v>High School or Below</v>
      </c>
      <c r="Q507" s="6">
        <f t="shared" si="49"/>
        <v>257645.5</v>
      </c>
      <c r="R507" s="4">
        <f t="shared" si="53"/>
        <v>475</v>
      </c>
      <c r="S507" s="4" t="str">
        <f t="shared" si="54"/>
        <v>Personal</v>
      </c>
      <c r="T507" s="4" cm="1">
        <f t="array" ref="T507">_xlfn.SWITCH(J507,"Luxury Car",2,"Two-Door Car",2,"SUV",4,"Luxury SUV",4,"Four-Door Car",4)</f>
        <v>4</v>
      </c>
      <c r="U507" s="4">
        <f t="shared" ca="1" si="55"/>
        <v>29</v>
      </c>
    </row>
    <row r="508" spans="1:21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s="4" t="str">
        <f t="shared" si="50"/>
        <v>F</v>
      </c>
      <c r="O508" s="4" t="str">
        <f t="shared" si="51"/>
        <v>Oregon</v>
      </c>
      <c r="P508" s="4" t="str">
        <f t="shared" si="52"/>
        <v>College</v>
      </c>
      <c r="Q508" s="6">
        <f t="shared" si="49"/>
        <v>820538.7</v>
      </c>
      <c r="R508" s="4">
        <f t="shared" si="53"/>
        <v>139</v>
      </c>
      <c r="S508" s="4" t="str">
        <f t="shared" si="54"/>
        <v>Corporate</v>
      </c>
      <c r="T508" s="4" cm="1">
        <f t="array" ref="T508">_xlfn.SWITCH(J508,"Luxury Car",2,"Two-Door Car",2,"SUV",4,"Luxury SUV",4,"Four-Door Car",4)</f>
        <v>4</v>
      </c>
      <c r="U508" s="4">
        <f t="shared" ca="1" si="55"/>
        <v>30</v>
      </c>
    </row>
    <row r="509" spans="1:21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s="4" t="str">
        <f t="shared" si="50"/>
        <v>F</v>
      </c>
      <c r="O509" s="4" t="str">
        <f t="shared" si="51"/>
        <v>Oregon</v>
      </c>
      <c r="P509" s="4" t="str">
        <f t="shared" si="52"/>
        <v>Doctor</v>
      </c>
      <c r="Q509" s="6">
        <f t="shared" si="49"/>
        <v>1958246.8</v>
      </c>
      <c r="R509" s="4">
        <f t="shared" si="53"/>
        <v>346</v>
      </c>
      <c r="S509" s="4" t="str">
        <f t="shared" si="54"/>
        <v>Corporate</v>
      </c>
      <c r="T509" s="4" cm="1">
        <f t="array" ref="T509">_xlfn.SWITCH(J509,"Luxury Car",2,"Two-Door Car",2,"SUV",4,"Luxury SUV",4,"Four-Door Car",4)</f>
        <v>4</v>
      </c>
      <c r="U509" s="4">
        <f t="shared" ca="1" si="55"/>
        <v>29</v>
      </c>
    </row>
    <row r="510" spans="1:21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s="4" t="str">
        <f t="shared" si="50"/>
        <v>F</v>
      </c>
      <c r="O510" s="4" t="str">
        <f t="shared" si="51"/>
        <v>Nevada</v>
      </c>
      <c r="P510" s="4" t="str">
        <f t="shared" si="52"/>
        <v>Bachelor</v>
      </c>
      <c r="Q510" s="6">
        <f t="shared" si="49"/>
        <v>648152.6</v>
      </c>
      <c r="R510" s="4">
        <f t="shared" si="53"/>
        <v>467</v>
      </c>
      <c r="S510" s="4" t="str">
        <f t="shared" si="54"/>
        <v>Personal</v>
      </c>
      <c r="T510" s="4" cm="1">
        <f t="array" ref="T510">_xlfn.SWITCH(J510,"Luxury Car",2,"Two-Door Car",2,"SUV",4,"Luxury SUV",4,"Four-Door Car",4)</f>
        <v>4</v>
      </c>
      <c r="U510" s="4">
        <f t="shared" ca="1" si="55"/>
        <v>29</v>
      </c>
    </row>
    <row r="511" spans="1:21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s="4" t="str">
        <f t="shared" si="50"/>
        <v>M</v>
      </c>
      <c r="O511" s="4" t="str">
        <f t="shared" si="51"/>
        <v>Oregon</v>
      </c>
      <c r="P511" s="4" t="str">
        <f t="shared" si="52"/>
        <v>High School or Below</v>
      </c>
      <c r="Q511" s="6">
        <f t="shared" si="49"/>
        <v>259931</v>
      </c>
      <c r="R511" s="4">
        <f t="shared" si="53"/>
        <v>468</v>
      </c>
      <c r="S511" s="4" t="str">
        <f t="shared" si="54"/>
        <v>Corporate</v>
      </c>
      <c r="T511" s="4" cm="1">
        <f t="array" ref="T511">_xlfn.SWITCH(J511,"Luxury Car",2,"Two-Door Car",2,"SUV",4,"Luxury SUV",4,"Four-Door Car",4)</f>
        <v>2</v>
      </c>
      <c r="U511" s="4">
        <f t="shared" ca="1" si="55"/>
        <v>29</v>
      </c>
    </row>
    <row r="512" spans="1:21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s="4" t="str">
        <f t="shared" si="50"/>
        <v>F</v>
      </c>
      <c r="O512" s="4" t="str">
        <f t="shared" si="51"/>
        <v>Oregon</v>
      </c>
      <c r="P512" s="4" t="str">
        <f t="shared" si="52"/>
        <v>College</v>
      </c>
      <c r="Q512" s="6">
        <f t="shared" si="49"/>
        <v>983033.7</v>
      </c>
      <c r="R512" s="4">
        <f t="shared" si="53"/>
        <v>1214</v>
      </c>
      <c r="S512" s="4" t="str">
        <f t="shared" si="54"/>
        <v>Personal</v>
      </c>
      <c r="T512" s="4" cm="1">
        <f t="array" ref="T512">_xlfn.SWITCH(J512,"Luxury Car",2,"Two-Door Car",2,"SUV",4,"Luxury SUV",4,"Four-Door Car",4)</f>
        <v>4</v>
      </c>
      <c r="U512" s="4">
        <f t="shared" ca="1" si="55"/>
        <v>27</v>
      </c>
    </row>
    <row r="513" spans="1:21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s="4" t="str">
        <f t="shared" si="50"/>
        <v>M</v>
      </c>
      <c r="O513" s="4" t="str">
        <f t="shared" si="51"/>
        <v>Oregon</v>
      </c>
      <c r="P513" s="4" t="str">
        <f t="shared" si="52"/>
        <v>Bachelor</v>
      </c>
      <c r="Q513" s="6">
        <f t="shared" si="49"/>
        <v>1044265.1</v>
      </c>
      <c r="R513" s="4">
        <f t="shared" si="53"/>
        <v>667</v>
      </c>
      <c r="S513" s="4" t="str">
        <f t="shared" si="54"/>
        <v>Personal</v>
      </c>
      <c r="T513" s="4" cm="1">
        <f t="array" ref="T513">_xlfn.SWITCH(J513,"Luxury Car",2,"Two-Door Car",2,"SUV",4,"Luxury SUV",4,"Four-Door Car",4)</f>
        <v>4</v>
      </c>
      <c r="U513" s="4">
        <f t="shared" ca="1" si="55"/>
        <v>28</v>
      </c>
    </row>
    <row r="514" spans="1:21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s="4" t="str">
        <f t="shared" si="50"/>
        <v>M</v>
      </c>
      <c r="O514" s="4" t="str">
        <f t="shared" si="51"/>
        <v>Oregon</v>
      </c>
      <c r="P514" s="4" t="str">
        <f t="shared" si="52"/>
        <v>College</v>
      </c>
      <c r="Q514" s="6">
        <f t="shared" ref="Q514:Q577" si="56">IFERROR(VALUE(LEFT(E514,LEN(E514)-1)),"")</f>
        <v>3605753</v>
      </c>
      <c r="R514" s="4">
        <f t="shared" si="53"/>
        <v>192</v>
      </c>
      <c r="S514" s="4" t="str">
        <f t="shared" si="54"/>
        <v>Corporate</v>
      </c>
      <c r="T514" s="4" t="e" cm="1">
        <f t="array" ref="T514">_xlfn.SWITCH(J514,"Luxury Car",2,"Two-Door Car",2,"SUV",4,"Luxury SUV",4,"Four-Door Car",4)</f>
        <v>#N/A</v>
      </c>
      <c r="U514" s="4">
        <f t="shared" ca="1" si="55"/>
        <v>29</v>
      </c>
    </row>
    <row r="515" spans="1:21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s="4" t="str">
        <f t="shared" ref="N515:N578" si="57">IF(OR(C515="Femal",C515="female"),"F",
IF(C515="Male","M",C515))</f>
        <v>F</v>
      </c>
      <c r="O515" s="4" t="str">
        <f t="shared" ref="O515:O578" si="58">IF(B515="AZ","Arizona",
IF(B515="Cali","California",
IF(B515="WA","Washington",
B515)))</f>
        <v>California</v>
      </c>
      <c r="P515" s="4" t="str">
        <f t="shared" ref="P515:P578" si="59">IF(D515="Bachelors","Bachelor",
D515)</f>
        <v>High School or Below</v>
      </c>
      <c r="Q515" s="6">
        <f t="shared" si="56"/>
        <v>847003.6</v>
      </c>
      <c r="R515" s="4">
        <f t="shared" ref="R515:R578" si="60">ROUND(VALUE(K515),0)</f>
        <v>620</v>
      </c>
      <c r="S515" s="4" t="str">
        <f t="shared" ref="S515:S578" si="61">SUBSTITUTE(I515," Auto","")</f>
        <v>Corporate</v>
      </c>
      <c r="T515" s="4" cm="1">
        <f t="array" ref="T515">_xlfn.SWITCH(J515,"Luxury Car",2,"Two-Door Car",2,"SUV",4,"Luxury SUV",4,"Four-Door Car",4)</f>
        <v>4</v>
      </c>
      <c r="U515" s="4">
        <f t="shared" ref="U515:U578" ca="1" si="62">ROUND((VALUE(TODAY())-VALUE(L515))/365,0)</f>
        <v>28</v>
      </c>
    </row>
    <row r="516" spans="1:21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s="4" t="str">
        <f t="shared" si="57"/>
        <v>F</v>
      </c>
      <c r="O516" s="4" t="str">
        <f t="shared" si="58"/>
        <v>California</v>
      </c>
      <c r="P516" s="4" t="str">
        <f t="shared" si="59"/>
        <v>High School or Below</v>
      </c>
      <c r="Q516" s="6">
        <f t="shared" si="56"/>
        <v>827878.6</v>
      </c>
      <c r="R516" s="4">
        <f t="shared" si="60"/>
        <v>1003</v>
      </c>
      <c r="S516" s="4" t="str">
        <f t="shared" si="61"/>
        <v>Personal</v>
      </c>
      <c r="T516" s="4" cm="1">
        <f t="array" ref="T516">_xlfn.SWITCH(J516,"Luxury Car",2,"Two-Door Car",2,"SUV",4,"Luxury SUV",4,"Four-Door Car",4)</f>
        <v>4</v>
      </c>
      <c r="U516" s="4">
        <f t="shared" ca="1" si="62"/>
        <v>27</v>
      </c>
    </row>
    <row r="517" spans="1:21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s="4" t="str">
        <f t="shared" si="57"/>
        <v>F</v>
      </c>
      <c r="O517" s="4" t="str">
        <f t="shared" si="58"/>
        <v>California</v>
      </c>
      <c r="P517" s="4" t="str">
        <f t="shared" si="59"/>
        <v>High School or Below</v>
      </c>
      <c r="Q517" s="6">
        <f t="shared" si="56"/>
        <v>478893.2</v>
      </c>
      <c r="R517" s="4">
        <f t="shared" si="60"/>
        <v>322</v>
      </c>
      <c r="S517" s="4" t="str">
        <f t="shared" si="61"/>
        <v>Personal</v>
      </c>
      <c r="T517" s="4" cm="1">
        <f t="array" ref="T517">_xlfn.SWITCH(J517,"Luxury Car",2,"Two-Door Car",2,"SUV",4,"Luxury SUV",4,"Four-Door Car",4)</f>
        <v>2</v>
      </c>
      <c r="U517" s="4">
        <f t="shared" ca="1" si="62"/>
        <v>29</v>
      </c>
    </row>
    <row r="518" spans="1:21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s="4" t="str">
        <f t="shared" si="57"/>
        <v>F</v>
      </c>
      <c r="O518" s="4" t="str">
        <f t="shared" si="58"/>
        <v>Arizona</v>
      </c>
      <c r="P518" s="4" t="str">
        <f t="shared" si="59"/>
        <v>Bachelor</v>
      </c>
      <c r="Q518" s="6">
        <f t="shared" si="56"/>
        <v>308799.90000000002</v>
      </c>
      <c r="R518" s="4">
        <f t="shared" si="60"/>
        <v>384</v>
      </c>
      <c r="S518" s="4" t="str">
        <f t="shared" si="61"/>
        <v>Special</v>
      </c>
      <c r="T518" s="4" cm="1">
        <f t="array" ref="T518">_xlfn.SWITCH(J518,"Luxury Car",2,"Two-Door Car",2,"SUV",4,"Luxury SUV",4,"Four-Door Car",4)</f>
        <v>4</v>
      </c>
      <c r="U518" s="4">
        <f t="shared" ca="1" si="62"/>
        <v>29</v>
      </c>
    </row>
    <row r="519" spans="1:21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s="4" t="str">
        <f t="shared" si="57"/>
        <v>M</v>
      </c>
      <c r="O519" s="4" t="str">
        <f t="shared" si="58"/>
        <v>Arizona</v>
      </c>
      <c r="P519" s="4" t="str">
        <f t="shared" si="59"/>
        <v>Bachelor</v>
      </c>
      <c r="Q519" s="6">
        <f t="shared" si="56"/>
        <v>444373.6</v>
      </c>
      <c r="R519" s="4">
        <f t="shared" si="60"/>
        <v>252</v>
      </c>
      <c r="S519" s="4" t="str">
        <f t="shared" si="61"/>
        <v>Corporate</v>
      </c>
      <c r="T519" s="4" cm="1">
        <f t="array" ref="T519">_xlfn.SWITCH(J519,"Luxury Car",2,"Two-Door Car",2,"SUV",4,"Luxury SUV",4,"Four-Door Car",4)</f>
        <v>4</v>
      </c>
      <c r="U519" s="4">
        <f t="shared" ca="1" si="62"/>
        <v>29</v>
      </c>
    </row>
    <row r="520" spans="1:21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s="4" t="str">
        <f t="shared" si="57"/>
        <v>F</v>
      </c>
      <c r="O520" s="4" t="str">
        <f t="shared" si="58"/>
        <v>Oregon</v>
      </c>
      <c r="P520" s="4" t="str">
        <f t="shared" si="59"/>
        <v>High School or Below</v>
      </c>
      <c r="Q520" s="6">
        <f t="shared" si="56"/>
        <v>798408.6</v>
      </c>
      <c r="R520" s="4">
        <f t="shared" si="60"/>
        <v>866</v>
      </c>
      <c r="S520" s="4" t="str">
        <f t="shared" si="61"/>
        <v>Personal</v>
      </c>
      <c r="T520" s="4" cm="1">
        <f t="array" ref="T520">_xlfn.SWITCH(J520,"Luxury Car",2,"Two-Door Car",2,"SUV",4,"Luxury SUV",4,"Four-Door Car",4)</f>
        <v>2</v>
      </c>
      <c r="U520" s="4">
        <f t="shared" ca="1" si="62"/>
        <v>28</v>
      </c>
    </row>
    <row r="521" spans="1:21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s="4" t="str">
        <f t="shared" si="57"/>
        <v>F</v>
      </c>
      <c r="O521" s="4" t="str">
        <f t="shared" si="58"/>
        <v>Oregon</v>
      </c>
      <c r="P521" s="4" t="str">
        <f t="shared" si="59"/>
        <v>College</v>
      </c>
      <c r="Q521" s="6">
        <f t="shared" si="56"/>
        <v>718097</v>
      </c>
      <c r="R521" s="4">
        <f t="shared" si="60"/>
        <v>1211</v>
      </c>
      <c r="S521" s="4" t="str">
        <f t="shared" si="61"/>
        <v>Personal</v>
      </c>
      <c r="T521" s="4" cm="1">
        <f t="array" ref="T521">_xlfn.SWITCH(J521,"Luxury Car",2,"Two-Door Car",2,"SUV",4,"Luxury SUV",4,"Four-Door Car",4)</f>
        <v>4</v>
      </c>
      <c r="U521" s="4">
        <f t="shared" ca="1" si="62"/>
        <v>27</v>
      </c>
    </row>
    <row r="522" spans="1:21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s="4" t="str">
        <f t="shared" si="57"/>
        <v>F</v>
      </c>
      <c r="O522" s="4" t="str">
        <f t="shared" si="58"/>
        <v>California</v>
      </c>
      <c r="P522" s="4" t="str">
        <f t="shared" si="59"/>
        <v>Bachelor</v>
      </c>
      <c r="Q522" s="6">
        <f t="shared" si="56"/>
        <v>1565603.4</v>
      </c>
      <c r="R522" s="4">
        <f t="shared" si="60"/>
        <v>600</v>
      </c>
      <c r="S522" s="4" t="str">
        <f t="shared" si="61"/>
        <v>Corporate</v>
      </c>
      <c r="T522" s="4" cm="1">
        <f t="array" ref="T522">_xlfn.SWITCH(J522,"Luxury Car",2,"Two-Door Car",2,"SUV",4,"Luxury SUV",4,"Four-Door Car",4)</f>
        <v>4</v>
      </c>
      <c r="U522" s="4">
        <f t="shared" ca="1" si="62"/>
        <v>28</v>
      </c>
    </row>
    <row r="523" spans="1:21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s="4" t="str">
        <f t="shared" si="57"/>
        <v>M</v>
      </c>
      <c r="O523" s="4" t="str">
        <f t="shared" si="58"/>
        <v>Oregon</v>
      </c>
      <c r="P523" s="4" t="str">
        <f t="shared" si="59"/>
        <v>High School or Below</v>
      </c>
      <c r="Q523" s="6">
        <f t="shared" si="56"/>
        <v>578018.19999999995</v>
      </c>
      <c r="R523" s="4">
        <f t="shared" si="60"/>
        <v>788</v>
      </c>
      <c r="S523" s="4" t="str">
        <f t="shared" si="61"/>
        <v>Corporate</v>
      </c>
      <c r="T523" s="4" cm="1">
        <f t="array" ref="T523">_xlfn.SWITCH(J523,"Luxury Car",2,"Two-Door Car",2,"SUV",4,"Luxury SUV",4,"Four-Door Car",4)</f>
        <v>4</v>
      </c>
      <c r="U523" s="4">
        <f t="shared" ca="1" si="62"/>
        <v>28</v>
      </c>
    </row>
    <row r="524" spans="1:21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s="4" t="str">
        <f t="shared" si="57"/>
        <v>M</v>
      </c>
      <c r="O524" s="4" t="str">
        <f t="shared" si="58"/>
        <v>California</v>
      </c>
      <c r="P524" s="4" t="str">
        <f t="shared" si="59"/>
        <v>College</v>
      </c>
      <c r="Q524" s="6">
        <f t="shared" si="56"/>
        <v>2071494</v>
      </c>
      <c r="R524" s="4">
        <f t="shared" si="60"/>
        <v>2028</v>
      </c>
      <c r="S524" s="4" t="str">
        <f t="shared" si="61"/>
        <v>Corporate</v>
      </c>
      <c r="T524" s="4" cm="1">
        <f t="array" ref="T524">_xlfn.SWITCH(J524,"Luxury Car",2,"Two-Door Car",2,"SUV",4,"Luxury SUV",4,"Four-Door Car",4)</f>
        <v>2</v>
      </c>
      <c r="U524" s="4">
        <f t="shared" ca="1" si="62"/>
        <v>24</v>
      </c>
    </row>
    <row r="525" spans="1:21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s="4" t="str">
        <f t="shared" si="57"/>
        <v>F</v>
      </c>
      <c r="O525" s="4" t="str">
        <f t="shared" si="58"/>
        <v>Nevada</v>
      </c>
      <c r="P525" s="4" t="str">
        <f t="shared" si="59"/>
        <v>Bachelor</v>
      </c>
      <c r="Q525" s="6">
        <f t="shared" si="56"/>
        <v>533735.19999999995</v>
      </c>
      <c r="R525" s="4">
        <f t="shared" si="60"/>
        <v>619</v>
      </c>
      <c r="S525" s="4" t="str">
        <f t="shared" si="61"/>
        <v>Personal</v>
      </c>
      <c r="T525" s="4" cm="1">
        <f t="array" ref="T525">_xlfn.SWITCH(J525,"Luxury Car",2,"Two-Door Car",2,"SUV",4,"Luxury SUV",4,"Four-Door Car",4)</f>
        <v>4</v>
      </c>
      <c r="U525" s="4">
        <f t="shared" ca="1" si="62"/>
        <v>28</v>
      </c>
    </row>
    <row r="526" spans="1:21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s="4" t="str">
        <f t="shared" si="57"/>
        <v>M</v>
      </c>
      <c r="O526" s="4" t="str">
        <f t="shared" si="58"/>
        <v>Arizona</v>
      </c>
      <c r="P526" s="4" t="str">
        <f t="shared" si="59"/>
        <v>College</v>
      </c>
      <c r="Q526" s="6">
        <f t="shared" si="56"/>
        <v>505082.6</v>
      </c>
      <c r="R526" s="4">
        <f t="shared" si="60"/>
        <v>73</v>
      </c>
      <c r="S526" s="4" t="str">
        <f t="shared" si="61"/>
        <v>Personal</v>
      </c>
      <c r="T526" s="4" cm="1">
        <f t="array" ref="T526">_xlfn.SWITCH(J526,"Luxury Car",2,"Two-Door Car",2,"SUV",4,"Luxury SUV",4,"Four-Door Car",4)</f>
        <v>2</v>
      </c>
      <c r="U526" s="4">
        <f t="shared" ca="1" si="62"/>
        <v>30</v>
      </c>
    </row>
    <row r="527" spans="1:21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s="4" t="str">
        <f t="shared" si="57"/>
        <v>F</v>
      </c>
      <c r="O527" s="4" t="str">
        <f t="shared" si="58"/>
        <v>Arizona</v>
      </c>
      <c r="P527" s="4" t="str">
        <f t="shared" si="59"/>
        <v>High School or Below</v>
      </c>
      <c r="Q527" s="6">
        <f t="shared" si="56"/>
        <v>511662</v>
      </c>
      <c r="R527" s="4">
        <f t="shared" si="60"/>
        <v>450</v>
      </c>
      <c r="S527" s="4" t="str">
        <f t="shared" si="61"/>
        <v>Corporate</v>
      </c>
      <c r="T527" s="4" cm="1">
        <f t="array" ref="T527">_xlfn.SWITCH(J527,"Luxury Car",2,"Two-Door Car",2,"SUV",4,"Luxury SUV",4,"Four-Door Car",4)</f>
        <v>4</v>
      </c>
      <c r="U527" s="4">
        <f t="shared" ca="1" si="62"/>
        <v>29</v>
      </c>
    </row>
    <row r="528" spans="1:21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s="4" t="str">
        <f t="shared" si="57"/>
        <v>M</v>
      </c>
      <c r="O528" s="4" t="str">
        <f t="shared" si="58"/>
        <v>Oregon</v>
      </c>
      <c r="P528" s="4" t="str">
        <f t="shared" si="59"/>
        <v>Bachelor</v>
      </c>
      <c r="Q528" s="6">
        <f t="shared" si="56"/>
        <v>726873</v>
      </c>
      <c r="R528" s="4">
        <f t="shared" si="60"/>
        <v>302</v>
      </c>
      <c r="S528" s="4" t="str">
        <f t="shared" si="61"/>
        <v>Personal</v>
      </c>
      <c r="T528" s="4" cm="1">
        <f t="array" ref="T528">_xlfn.SWITCH(J528,"Luxury Car",2,"Two-Door Car",2,"SUV",4,"Luxury SUV",4,"Four-Door Car",4)</f>
        <v>2</v>
      </c>
      <c r="U528" s="4">
        <f t="shared" ca="1" si="62"/>
        <v>29</v>
      </c>
    </row>
    <row r="529" spans="1:21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s="4" t="str">
        <f t="shared" si="57"/>
        <v>M</v>
      </c>
      <c r="O529" s="4" t="str">
        <f t="shared" si="58"/>
        <v>Oregon</v>
      </c>
      <c r="P529" s="4" t="str">
        <f t="shared" si="59"/>
        <v>College</v>
      </c>
      <c r="Q529" s="6">
        <f t="shared" si="56"/>
        <v>261661.3</v>
      </c>
      <c r="R529" s="4">
        <f t="shared" si="60"/>
        <v>317</v>
      </c>
      <c r="S529" s="4" t="str">
        <f t="shared" si="61"/>
        <v>Personal</v>
      </c>
      <c r="T529" s="4" cm="1">
        <f t="array" ref="T529">_xlfn.SWITCH(J529,"Luxury Car",2,"Two-Door Car",2,"SUV",4,"Luxury SUV",4,"Four-Door Car",4)</f>
        <v>2</v>
      </c>
      <c r="U529" s="4">
        <f t="shared" ca="1" si="62"/>
        <v>29</v>
      </c>
    </row>
    <row r="530" spans="1:21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s="4" t="str">
        <f t="shared" si="57"/>
        <v>M</v>
      </c>
      <c r="O530" s="4" t="str">
        <f t="shared" si="58"/>
        <v>Oregon</v>
      </c>
      <c r="P530" s="4" t="str">
        <f t="shared" si="59"/>
        <v>High School or Below</v>
      </c>
      <c r="Q530" s="6">
        <f t="shared" si="56"/>
        <v>373843.6</v>
      </c>
      <c r="R530" s="4">
        <f t="shared" si="60"/>
        <v>490</v>
      </c>
      <c r="S530" s="4" t="str">
        <f t="shared" si="61"/>
        <v>Personal</v>
      </c>
      <c r="T530" s="4" cm="1">
        <f t="array" ref="T530">_xlfn.SWITCH(J530,"Luxury Car",2,"Two-Door Car",2,"SUV",4,"Luxury SUV",4,"Four-Door Car",4)</f>
        <v>4</v>
      </c>
      <c r="U530" s="4">
        <f t="shared" ca="1" si="62"/>
        <v>29</v>
      </c>
    </row>
    <row r="531" spans="1:21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s="4" t="str">
        <f t="shared" si="57"/>
        <v>F</v>
      </c>
      <c r="O531" s="4" t="str">
        <f t="shared" si="58"/>
        <v>California</v>
      </c>
      <c r="P531" s="4" t="str">
        <f t="shared" si="59"/>
        <v>Master</v>
      </c>
      <c r="Q531" s="6">
        <f t="shared" si="56"/>
        <v>272535.59999999998</v>
      </c>
      <c r="R531" s="4">
        <f t="shared" si="60"/>
        <v>57</v>
      </c>
      <c r="S531" s="4" t="str">
        <f t="shared" si="61"/>
        <v>Special</v>
      </c>
      <c r="T531" s="4" cm="1">
        <f t="array" ref="T531">_xlfn.SWITCH(J531,"Luxury Car",2,"Two-Door Car",2,"SUV",4,"Luxury SUV",4,"Four-Door Car",4)</f>
        <v>4</v>
      </c>
      <c r="U531" s="4">
        <f t="shared" ca="1" si="62"/>
        <v>30</v>
      </c>
    </row>
    <row r="532" spans="1:21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s="4" t="str">
        <f t="shared" si="57"/>
        <v>M</v>
      </c>
      <c r="O532" s="4" t="str">
        <f t="shared" si="58"/>
        <v>Arizona</v>
      </c>
      <c r="P532" s="4" t="str">
        <f t="shared" si="59"/>
        <v>College</v>
      </c>
      <c r="Q532" s="6">
        <f t="shared" si="56"/>
        <v>545386.1</v>
      </c>
      <c r="R532" s="4">
        <f t="shared" si="60"/>
        <v>259</v>
      </c>
      <c r="S532" s="4" t="str">
        <f t="shared" si="61"/>
        <v>Corporate</v>
      </c>
      <c r="T532" s="4" cm="1">
        <f t="array" ref="T532">_xlfn.SWITCH(J532,"Luxury Car",2,"Two-Door Car",2,"SUV",4,"Luxury SUV",4,"Four-Door Car",4)</f>
        <v>4</v>
      </c>
      <c r="U532" s="4">
        <f t="shared" ca="1" si="62"/>
        <v>29</v>
      </c>
    </row>
    <row r="533" spans="1:21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s="4" t="str">
        <f t="shared" si="57"/>
        <v>F</v>
      </c>
      <c r="O533" s="4" t="str">
        <f t="shared" si="58"/>
        <v>Arizona</v>
      </c>
      <c r="P533" s="4" t="str">
        <f t="shared" si="59"/>
        <v>Bachelor</v>
      </c>
      <c r="Q533" s="6">
        <f t="shared" si="56"/>
        <v>684615</v>
      </c>
      <c r="R533" s="4">
        <f t="shared" si="60"/>
        <v>456</v>
      </c>
      <c r="S533" s="4" t="str">
        <f t="shared" si="61"/>
        <v>Personal</v>
      </c>
      <c r="T533" s="4" cm="1">
        <f t="array" ref="T533">_xlfn.SWITCH(J533,"Luxury Car",2,"Two-Door Car",2,"SUV",4,"Luxury SUV",4,"Four-Door Car",4)</f>
        <v>2</v>
      </c>
      <c r="U533" s="4">
        <f t="shared" ca="1" si="62"/>
        <v>29</v>
      </c>
    </row>
    <row r="534" spans="1:21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s="4" t="str">
        <f t="shared" si="57"/>
        <v>M</v>
      </c>
      <c r="O534" s="4" t="str">
        <f t="shared" si="58"/>
        <v>Oregon</v>
      </c>
      <c r="P534" s="4" t="str">
        <f t="shared" si="59"/>
        <v>Master</v>
      </c>
      <c r="Q534" s="6">
        <f t="shared" si="56"/>
        <v>617291.4</v>
      </c>
      <c r="R534" s="4">
        <f t="shared" si="60"/>
        <v>365</v>
      </c>
      <c r="S534" s="4" t="str">
        <f t="shared" si="61"/>
        <v>Corporate</v>
      </c>
      <c r="T534" s="4" cm="1">
        <f t="array" ref="T534">_xlfn.SWITCH(J534,"Luxury Car",2,"Two-Door Car",2,"SUV",4,"Luxury SUV",4,"Four-Door Car",4)</f>
        <v>4</v>
      </c>
      <c r="U534" s="4">
        <f t="shared" ca="1" si="62"/>
        <v>29</v>
      </c>
    </row>
    <row r="535" spans="1:21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s="4" t="str">
        <f t="shared" si="57"/>
        <v>F</v>
      </c>
      <c r="O535" s="4" t="str">
        <f t="shared" si="58"/>
        <v>Arizona</v>
      </c>
      <c r="P535" s="4" t="str">
        <f t="shared" si="59"/>
        <v>Bachelor</v>
      </c>
      <c r="Q535" s="6">
        <f t="shared" si="56"/>
        <v>1034632.4</v>
      </c>
      <c r="R535" s="4">
        <f t="shared" si="60"/>
        <v>470</v>
      </c>
      <c r="S535" s="4" t="str">
        <f t="shared" si="61"/>
        <v>Personal</v>
      </c>
      <c r="T535" s="4" cm="1">
        <f t="array" ref="T535">_xlfn.SWITCH(J535,"Luxury Car",2,"Two-Door Car",2,"SUV",4,"Luxury SUV",4,"Four-Door Car",4)</f>
        <v>4</v>
      </c>
      <c r="U535" s="4">
        <f t="shared" ca="1" si="62"/>
        <v>29</v>
      </c>
    </row>
    <row r="536" spans="1:21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s="4" t="str">
        <f t="shared" si="57"/>
        <v>F</v>
      </c>
      <c r="O536" s="4" t="str">
        <f t="shared" si="58"/>
        <v>Nevada</v>
      </c>
      <c r="P536" s="4" t="str">
        <f t="shared" si="59"/>
        <v>Bachelor</v>
      </c>
      <c r="Q536" s="6">
        <f t="shared" si="56"/>
        <v>699700.8</v>
      </c>
      <c r="R536" s="4">
        <f t="shared" si="60"/>
        <v>299</v>
      </c>
      <c r="S536" s="4" t="str">
        <f t="shared" si="61"/>
        <v>Personal</v>
      </c>
      <c r="T536" s="4" cm="1">
        <f t="array" ref="T536">_xlfn.SWITCH(J536,"Luxury Car",2,"Two-Door Car",2,"SUV",4,"Luxury SUV",4,"Four-Door Car",4)</f>
        <v>4</v>
      </c>
      <c r="U536" s="4">
        <f t="shared" ca="1" si="62"/>
        <v>29</v>
      </c>
    </row>
    <row r="537" spans="1:21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s="4" t="str">
        <f t="shared" si="57"/>
        <v>F</v>
      </c>
      <c r="O537" s="4" t="str">
        <f t="shared" si="58"/>
        <v>Arizona</v>
      </c>
      <c r="P537" s="4" t="str">
        <f t="shared" si="59"/>
        <v>High School or Below</v>
      </c>
      <c r="Q537" s="6">
        <f t="shared" si="56"/>
        <v>419625.7</v>
      </c>
      <c r="R537" s="4">
        <f t="shared" si="60"/>
        <v>699</v>
      </c>
      <c r="S537" s="4" t="str">
        <f t="shared" si="61"/>
        <v>Personal</v>
      </c>
      <c r="T537" s="4" cm="1">
        <f t="array" ref="T537">_xlfn.SWITCH(J537,"Luxury Car",2,"Two-Door Car",2,"SUV",4,"Luxury SUV",4,"Four-Door Car",4)</f>
        <v>4</v>
      </c>
      <c r="U537" s="4">
        <f t="shared" ca="1" si="62"/>
        <v>28</v>
      </c>
    </row>
    <row r="538" spans="1:21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s="4" t="str">
        <f t="shared" si="57"/>
        <v>F</v>
      </c>
      <c r="O538" s="4" t="str">
        <f t="shared" si="58"/>
        <v>Oregon</v>
      </c>
      <c r="P538" s="4" t="str">
        <f t="shared" si="59"/>
        <v>High School or Below</v>
      </c>
      <c r="Q538" s="6">
        <f t="shared" si="56"/>
        <v>785810.9</v>
      </c>
      <c r="R538" s="4">
        <f t="shared" si="60"/>
        <v>118</v>
      </c>
      <c r="S538" s="4" t="str">
        <f t="shared" si="61"/>
        <v>Personal</v>
      </c>
      <c r="T538" s="4" cm="1">
        <f t="array" ref="T538">_xlfn.SWITCH(J538,"Luxury Car",2,"Two-Door Car",2,"SUV",4,"Luxury SUV",4,"Four-Door Car",4)</f>
        <v>4</v>
      </c>
      <c r="U538" s="4">
        <f t="shared" ca="1" si="62"/>
        <v>30</v>
      </c>
    </row>
    <row r="539" spans="1:21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s="4" t="str">
        <f t="shared" si="57"/>
        <v>F</v>
      </c>
      <c r="O539" s="4" t="str">
        <f t="shared" si="58"/>
        <v>Oregon</v>
      </c>
      <c r="P539" s="4" t="str">
        <f t="shared" si="59"/>
        <v>High School or Below</v>
      </c>
      <c r="Q539" s="6">
        <f t="shared" si="56"/>
        <v>606434</v>
      </c>
      <c r="R539" s="4">
        <f t="shared" si="60"/>
        <v>545</v>
      </c>
      <c r="S539" s="4" t="str">
        <f t="shared" si="61"/>
        <v>Personal</v>
      </c>
      <c r="T539" s="4" cm="1">
        <f t="array" ref="T539">_xlfn.SWITCH(J539,"Luxury Car",2,"Two-Door Car",2,"SUV",4,"Luxury SUV",4,"Four-Door Car",4)</f>
        <v>4</v>
      </c>
      <c r="U539" s="4">
        <f t="shared" ca="1" si="62"/>
        <v>28</v>
      </c>
    </row>
    <row r="540" spans="1:21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s="4" t="str">
        <f t="shared" si="57"/>
        <v>M</v>
      </c>
      <c r="O540" s="4" t="str">
        <f t="shared" si="58"/>
        <v>California</v>
      </c>
      <c r="P540" s="4" t="str">
        <f t="shared" si="59"/>
        <v>College</v>
      </c>
      <c r="Q540" s="6">
        <f t="shared" si="56"/>
        <v>1749752</v>
      </c>
      <c r="R540" s="4">
        <f t="shared" si="60"/>
        <v>350</v>
      </c>
      <c r="S540" s="4" t="str">
        <f t="shared" si="61"/>
        <v>Personal</v>
      </c>
      <c r="T540" s="4" cm="1">
        <f t="array" ref="T540">_xlfn.SWITCH(J540,"Luxury Car",2,"Two-Door Car",2,"SUV",4,"Luxury SUV",4,"Four-Door Car",4)</f>
        <v>2</v>
      </c>
      <c r="U540" s="4">
        <f t="shared" ca="1" si="62"/>
        <v>29</v>
      </c>
    </row>
    <row r="541" spans="1:21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s="4" t="str">
        <f t="shared" si="57"/>
        <v>M</v>
      </c>
      <c r="O541" s="4" t="str">
        <f t="shared" si="58"/>
        <v>Oregon</v>
      </c>
      <c r="P541" s="4" t="str">
        <f t="shared" si="59"/>
        <v>Doctor</v>
      </c>
      <c r="Q541" s="6">
        <f t="shared" si="56"/>
        <v>897064.7</v>
      </c>
      <c r="R541" s="4">
        <f t="shared" si="60"/>
        <v>328</v>
      </c>
      <c r="S541" s="4" t="str">
        <f t="shared" si="61"/>
        <v>Personal</v>
      </c>
      <c r="T541" s="4" cm="1">
        <f t="array" ref="T541">_xlfn.SWITCH(J541,"Luxury Car",2,"Two-Door Car",2,"SUV",4,"Luxury SUV",4,"Four-Door Car",4)</f>
        <v>4</v>
      </c>
      <c r="U541" s="4">
        <f t="shared" ca="1" si="62"/>
        <v>29</v>
      </c>
    </row>
    <row r="542" spans="1:21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s="4" t="str">
        <f t="shared" si="57"/>
        <v>F</v>
      </c>
      <c r="O542" s="4" t="str">
        <f t="shared" si="58"/>
        <v>Oregon</v>
      </c>
      <c r="P542" s="4" t="str">
        <f t="shared" si="59"/>
        <v>Master</v>
      </c>
      <c r="Q542" s="6">
        <f t="shared" si="56"/>
        <v>592311.69999999995</v>
      </c>
      <c r="R542" s="4">
        <f t="shared" si="60"/>
        <v>67</v>
      </c>
      <c r="S542" s="4" t="str">
        <f t="shared" si="61"/>
        <v>Personal</v>
      </c>
      <c r="T542" s="4" cm="1">
        <f t="array" ref="T542">_xlfn.SWITCH(J542,"Luxury Car",2,"Two-Door Car",2,"SUV",4,"Luxury SUV",4,"Four-Door Car",4)</f>
        <v>2</v>
      </c>
      <c r="U542" s="4">
        <f t="shared" ca="1" si="62"/>
        <v>30</v>
      </c>
    </row>
    <row r="543" spans="1:21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s="4" t="str">
        <f t="shared" si="57"/>
        <v>M</v>
      </c>
      <c r="O543" s="4" t="str">
        <f t="shared" si="58"/>
        <v>Oregon</v>
      </c>
      <c r="P543" s="4" t="str">
        <f t="shared" si="59"/>
        <v>High School or Below</v>
      </c>
      <c r="Q543" s="6">
        <f t="shared" si="56"/>
        <v>3585059.9</v>
      </c>
      <c r="R543" s="4">
        <f t="shared" si="60"/>
        <v>1382</v>
      </c>
      <c r="S543" s="4" t="str">
        <f t="shared" si="61"/>
        <v>Personal</v>
      </c>
      <c r="T543" s="4" cm="1">
        <f t="array" ref="T543">_xlfn.SWITCH(J543,"Luxury Car",2,"Two-Door Car",2,"SUV",4,"Luxury SUV",4,"Four-Door Car",4)</f>
        <v>2</v>
      </c>
      <c r="U543" s="4">
        <f t="shared" ca="1" si="62"/>
        <v>26</v>
      </c>
    </row>
    <row r="544" spans="1:21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s="4" t="str">
        <f t="shared" si="57"/>
        <v>F</v>
      </c>
      <c r="O544" s="4" t="str">
        <f t="shared" si="58"/>
        <v>Washington</v>
      </c>
      <c r="P544" s="4" t="str">
        <f t="shared" si="59"/>
        <v>Bachelor</v>
      </c>
      <c r="Q544" s="6">
        <f t="shared" si="56"/>
        <v>870984.5</v>
      </c>
      <c r="R544" s="4">
        <f t="shared" si="60"/>
        <v>121</v>
      </c>
      <c r="S544" s="4" t="str">
        <f t="shared" si="61"/>
        <v>Corporate</v>
      </c>
      <c r="T544" s="4" cm="1">
        <f t="array" ref="T544">_xlfn.SWITCH(J544,"Luxury Car",2,"Two-Door Car",2,"SUV",4,"Luxury SUV",4,"Four-Door Car",4)</f>
        <v>4</v>
      </c>
      <c r="U544" s="4">
        <f t="shared" ca="1" si="62"/>
        <v>30</v>
      </c>
    </row>
    <row r="545" spans="1:21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s="4" t="str">
        <f t="shared" si="57"/>
        <v>M</v>
      </c>
      <c r="O545" s="4" t="str">
        <f t="shared" si="58"/>
        <v>Arizona</v>
      </c>
      <c r="P545" s="4" t="str">
        <f t="shared" si="59"/>
        <v>College</v>
      </c>
      <c r="Q545" s="6">
        <f t="shared" si="56"/>
        <v>1330933.5</v>
      </c>
      <c r="R545" s="4">
        <f t="shared" si="60"/>
        <v>610</v>
      </c>
      <c r="S545" s="4" t="str">
        <f t="shared" si="61"/>
        <v>Personal</v>
      </c>
      <c r="T545" s="4" cm="1">
        <f t="array" ref="T545">_xlfn.SWITCH(J545,"Luxury Car",2,"Two-Door Car",2,"SUV",4,"Luxury SUV",4,"Four-Door Car",4)</f>
        <v>4</v>
      </c>
      <c r="U545" s="4">
        <f t="shared" ca="1" si="62"/>
        <v>28</v>
      </c>
    </row>
    <row r="546" spans="1:21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s="4" t="str">
        <f t="shared" si="57"/>
        <v>M</v>
      </c>
      <c r="O546" s="4" t="str">
        <f t="shared" si="58"/>
        <v>California</v>
      </c>
      <c r="P546" s="4" t="str">
        <f t="shared" si="59"/>
        <v>High School or Below</v>
      </c>
      <c r="Q546" s="6">
        <f t="shared" si="56"/>
        <v>452850.4</v>
      </c>
      <c r="R546" s="4">
        <f t="shared" si="60"/>
        <v>542</v>
      </c>
      <c r="S546" s="4" t="str">
        <f t="shared" si="61"/>
        <v>Special</v>
      </c>
      <c r="T546" s="4" cm="1">
        <f t="array" ref="T546">_xlfn.SWITCH(J546,"Luxury Car",2,"Two-Door Car",2,"SUV",4,"Luxury SUV",4,"Four-Door Car",4)</f>
        <v>4</v>
      </c>
      <c r="U546" s="4">
        <f t="shared" ca="1" si="62"/>
        <v>28</v>
      </c>
    </row>
    <row r="547" spans="1:21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s="4" t="str">
        <f t="shared" si="57"/>
        <v>F</v>
      </c>
      <c r="O547" s="4" t="str">
        <f t="shared" si="58"/>
        <v>Oregon</v>
      </c>
      <c r="P547" s="4" t="str">
        <f t="shared" si="59"/>
        <v>High School or Below</v>
      </c>
      <c r="Q547" s="6">
        <f t="shared" si="56"/>
        <v>279190.59999999998</v>
      </c>
      <c r="R547" s="4">
        <f t="shared" si="60"/>
        <v>533</v>
      </c>
      <c r="S547" s="4" t="str">
        <f t="shared" si="61"/>
        <v>Personal</v>
      </c>
      <c r="T547" s="4" cm="1">
        <f t="array" ref="T547">_xlfn.SWITCH(J547,"Luxury Car",2,"Two-Door Car",2,"SUV",4,"Luxury SUV",4,"Four-Door Car",4)</f>
        <v>4</v>
      </c>
      <c r="U547" s="4">
        <f t="shared" ca="1" si="62"/>
        <v>28</v>
      </c>
    </row>
    <row r="548" spans="1:21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s="4" t="str">
        <f t="shared" si="57"/>
        <v>M</v>
      </c>
      <c r="O548" s="4" t="str">
        <f t="shared" si="58"/>
        <v>Washington</v>
      </c>
      <c r="P548" s="4" t="str">
        <f t="shared" si="59"/>
        <v>High School or Below</v>
      </c>
      <c r="Q548" s="6">
        <f t="shared" si="56"/>
        <v>443441.1</v>
      </c>
      <c r="R548" s="4">
        <f t="shared" si="60"/>
        <v>126</v>
      </c>
      <c r="S548" s="4" t="str">
        <f t="shared" si="61"/>
        <v>Personal</v>
      </c>
      <c r="T548" s="4" cm="1">
        <f t="array" ref="T548">_xlfn.SWITCH(J548,"Luxury Car",2,"Two-Door Car",2,"SUV",4,"Luxury SUV",4,"Four-Door Car",4)</f>
        <v>4</v>
      </c>
      <c r="U548" s="4">
        <f t="shared" ca="1" si="62"/>
        <v>30</v>
      </c>
    </row>
    <row r="549" spans="1:21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s="4" t="str">
        <f t="shared" si="57"/>
        <v>M</v>
      </c>
      <c r="O549" s="4" t="str">
        <f t="shared" si="58"/>
        <v>Arizona</v>
      </c>
      <c r="P549" s="4" t="str">
        <f t="shared" si="59"/>
        <v>College</v>
      </c>
      <c r="Q549" s="6">
        <f t="shared" si="56"/>
        <v>799600.7</v>
      </c>
      <c r="R549" s="4">
        <f t="shared" si="60"/>
        <v>655</v>
      </c>
      <c r="S549" s="4" t="str">
        <f t="shared" si="61"/>
        <v>Personal</v>
      </c>
      <c r="T549" s="4" cm="1">
        <f t="array" ref="T549">_xlfn.SWITCH(J549,"Luxury Car",2,"Two-Door Car",2,"SUV",4,"Luxury SUV",4,"Four-Door Car",4)</f>
        <v>4</v>
      </c>
      <c r="U549" s="4">
        <f t="shared" ca="1" si="62"/>
        <v>28</v>
      </c>
    </row>
    <row r="550" spans="1:21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s="4" t="str">
        <f t="shared" si="57"/>
        <v>M</v>
      </c>
      <c r="O550" s="4" t="str">
        <f t="shared" si="58"/>
        <v>Arizona</v>
      </c>
      <c r="P550" s="4" t="str">
        <f t="shared" si="59"/>
        <v>Bachelor</v>
      </c>
      <c r="Q550" s="6">
        <f t="shared" si="56"/>
        <v>512973</v>
      </c>
      <c r="R550" s="4">
        <f t="shared" si="60"/>
        <v>312</v>
      </c>
      <c r="S550" s="4" t="str">
        <f t="shared" si="61"/>
        <v>Personal</v>
      </c>
      <c r="T550" s="4" cm="1">
        <f t="array" ref="T550">_xlfn.SWITCH(J550,"Luxury Car",2,"Two-Door Car",2,"SUV",4,"Luxury SUV",4,"Four-Door Car",4)</f>
        <v>4</v>
      </c>
      <c r="U550" s="4">
        <f t="shared" ca="1" si="62"/>
        <v>29</v>
      </c>
    </row>
    <row r="551" spans="1:21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s="4" t="str">
        <f t="shared" si="57"/>
        <v>F</v>
      </c>
      <c r="O551" s="4" t="str">
        <f t="shared" si="58"/>
        <v>California</v>
      </c>
      <c r="P551" s="4" t="str">
        <f t="shared" si="59"/>
        <v>Bachelor</v>
      </c>
      <c r="Q551" s="6">
        <f t="shared" si="56"/>
        <v>569717.5</v>
      </c>
      <c r="R551" s="4">
        <f t="shared" si="60"/>
        <v>346</v>
      </c>
      <c r="S551" s="4" t="str">
        <f t="shared" si="61"/>
        <v>Corporate</v>
      </c>
      <c r="T551" s="4" cm="1">
        <f t="array" ref="T551">_xlfn.SWITCH(J551,"Luxury Car",2,"Two-Door Car",2,"SUV",4,"Luxury SUV",4,"Four-Door Car",4)</f>
        <v>4</v>
      </c>
      <c r="U551" s="4">
        <f t="shared" ca="1" si="62"/>
        <v>29</v>
      </c>
    </row>
    <row r="552" spans="1:21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s="4" t="str">
        <f t="shared" si="57"/>
        <v>F</v>
      </c>
      <c r="O552" s="4" t="str">
        <f t="shared" si="58"/>
        <v>Oregon</v>
      </c>
      <c r="P552" s="4" t="str">
        <f t="shared" si="59"/>
        <v>College</v>
      </c>
      <c r="Q552" s="6">
        <f t="shared" si="56"/>
        <v>921713</v>
      </c>
      <c r="R552" s="4">
        <f t="shared" si="60"/>
        <v>673</v>
      </c>
      <c r="S552" s="4" t="str">
        <f t="shared" si="61"/>
        <v>Personal</v>
      </c>
      <c r="T552" s="4" cm="1">
        <f t="array" ref="T552">_xlfn.SWITCH(J552,"Luxury Car",2,"Two-Door Car",2,"SUV",4,"Luxury SUV",4,"Four-Door Car",4)</f>
        <v>4</v>
      </c>
      <c r="U552" s="4">
        <f t="shared" ca="1" si="62"/>
        <v>28</v>
      </c>
    </row>
    <row r="553" spans="1:21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s="4" t="str">
        <f t="shared" si="57"/>
        <v>F</v>
      </c>
      <c r="O553" s="4" t="str">
        <f t="shared" si="58"/>
        <v>Oregon</v>
      </c>
      <c r="P553" s="4" t="str">
        <f t="shared" si="59"/>
        <v>College</v>
      </c>
      <c r="Q553" s="6">
        <f t="shared" si="56"/>
        <v>1020892.7</v>
      </c>
      <c r="R553" s="4">
        <f t="shared" si="60"/>
        <v>619</v>
      </c>
      <c r="S553" s="4" t="str">
        <f t="shared" si="61"/>
        <v>Corporate</v>
      </c>
      <c r="T553" s="4" cm="1">
        <f t="array" ref="T553">_xlfn.SWITCH(J553,"Luxury Car",2,"Two-Door Car",2,"SUV",4,"Luxury SUV",4,"Four-Door Car",4)</f>
        <v>4</v>
      </c>
      <c r="U553" s="4">
        <f t="shared" ca="1" si="62"/>
        <v>28</v>
      </c>
    </row>
    <row r="554" spans="1:21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s="4" t="str">
        <f t="shared" si="57"/>
        <v>F</v>
      </c>
      <c r="O554" s="4" t="str">
        <f t="shared" si="58"/>
        <v>Oregon</v>
      </c>
      <c r="P554" s="4" t="str">
        <f t="shared" si="59"/>
        <v>Master</v>
      </c>
      <c r="Q554" s="6">
        <f t="shared" si="56"/>
        <v>417068.7</v>
      </c>
      <c r="R554" s="4">
        <f t="shared" si="60"/>
        <v>514</v>
      </c>
      <c r="S554" s="4" t="str">
        <f t="shared" si="61"/>
        <v>Personal</v>
      </c>
      <c r="T554" s="4" cm="1">
        <f t="array" ref="T554">_xlfn.SWITCH(J554,"Luxury Car",2,"Two-Door Car",2,"SUV",4,"Luxury SUV",4,"Four-Door Car",4)</f>
        <v>4</v>
      </c>
      <c r="U554" s="4">
        <f t="shared" ca="1" si="62"/>
        <v>28</v>
      </c>
    </row>
    <row r="555" spans="1:21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s="4" t="str">
        <f t="shared" si="57"/>
        <v>F</v>
      </c>
      <c r="O555" s="4" t="str">
        <f t="shared" si="58"/>
        <v>Oregon</v>
      </c>
      <c r="P555" s="4" t="str">
        <f t="shared" si="59"/>
        <v>College</v>
      </c>
      <c r="Q555" s="6">
        <f t="shared" si="56"/>
        <v>450540.5</v>
      </c>
      <c r="R555" s="4">
        <f t="shared" si="60"/>
        <v>24</v>
      </c>
      <c r="S555" s="4" t="str">
        <f t="shared" si="61"/>
        <v>Personal</v>
      </c>
      <c r="T555" s="4" cm="1">
        <f t="array" ref="T555">_xlfn.SWITCH(J555,"Luxury Car",2,"Two-Door Car",2,"SUV",4,"Luxury SUV",4,"Four-Door Car",4)</f>
        <v>4</v>
      </c>
      <c r="U555" s="4">
        <f t="shared" ca="1" si="62"/>
        <v>30</v>
      </c>
    </row>
    <row r="556" spans="1:21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s="4" t="str">
        <f t="shared" si="57"/>
        <v>M</v>
      </c>
      <c r="O556" s="4" t="str">
        <f t="shared" si="58"/>
        <v>California</v>
      </c>
      <c r="P556" s="4" t="str">
        <f t="shared" si="59"/>
        <v>High School or Below</v>
      </c>
      <c r="Q556" s="6">
        <f t="shared" si="56"/>
        <v>310756.8</v>
      </c>
      <c r="R556" s="4">
        <f t="shared" si="60"/>
        <v>451</v>
      </c>
      <c r="S556" s="4" t="str">
        <f t="shared" si="61"/>
        <v>Personal</v>
      </c>
      <c r="T556" s="4" cm="1">
        <f t="array" ref="T556">_xlfn.SWITCH(J556,"Luxury Car",2,"Two-Door Car",2,"SUV",4,"Luxury SUV",4,"Four-Door Car",4)</f>
        <v>2</v>
      </c>
      <c r="U556" s="4">
        <f t="shared" ca="1" si="62"/>
        <v>29</v>
      </c>
    </row>
    <row r="557" spans="1:21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s="4" t="str">
        <f t="shared" si="57"/>
        <v>M</v>
      </c>
      <c r="O557" s="4" t="str">
        <f t="shared" si="58"/>
        <v>Arizona</v>
      </c>
      <c r="P557" s="4" t="str">
        <f t="shared" si="59"/>
        <v>High School or Below</v>
      </c>
      <c r="Q557" s="6">
        <f t="shared" si="56"/>
        <v>552866</v>
      </c>
      <c r="R557" s="4">
        <f t="shared" si="60"/>
        <v>350</v>
      </c>
      <c r="S557" s="4" t="str">
        <f t="shared" si="61"/>
        <v>Personal</v>
      </c>
      <c r="T557" s="4" cm="1">
        <f t="array" ref="T557">_xlfn.SWITCH(J557,"Luxury Car",2,"Two-Door Car",2,"SUV",4,"Luxury SUV",4,"Four-Door Car",4)</f>
        <v>2</v>
      </c>
      <c r="U557" s="4">
        <f t="shared" ca="1" si="62"/>
        <v>29</v>
      </c>
    </row>
    <row r="558" spans="1:21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s="4" t="str">
        <f t="shared" si="57"/>
        <v>M</v>
      </c>
      <c r="O558" s="4" t="str">
        <f t="shared" si="58"/>
        <v>California</v>
      </c>
      <c r="P558" s="4" t="str">
        <f t="shared" si="59"/>
        <v>High School or Below</v>
      </c>
      <c r="Q558" s="6">
        <f t="shared" si="56"/>
        <v>504586.6</v>
      </c>
      <c r="R558" s="4">
        <f t="shared" si="60"/>
        <v>307</v>
      </c>
      <c r="S558" s="4" t="str">
        <f t="shared" si="61"/>
        <v>Personal</v>
      </c>
      <c r="T558" s="4" cm="1">
        <f t="array" ref="T558">_xlfn.SWITCH(J558,"Luxury Car",2,"Two-Door Car",2,"SUV",4,"Luxury SUV",4,"Four-Door Car",4)</f>
        <v>4</v>
      </c>
      <c r="U558" s="4">
        <f t="shared" ca="1" si="62"/>
        <v>29</v>
      </c>
    </row>
    <row r="559" spans="1:21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s="4" t="str">
        <f t="shared" si="57"/>
        <v>M</v>
      </c>
      <c r="O559" s="4" t="str">
        <f t="shared" si="58"/>
        <v>California</v>
      </c>
      <c r="P559" s="4" t="str">
        <f t="shared" si="59"/>
        <v>High School or Below</v>
      </c>
      <c r="Q559" s="6">
        <f t="shared" si="56"/>
        <v>296272.2</v>
      </c>
      <c r="R559" s="4">
        <f t="shared" si="60"/>
        <v>408</v>
      </c>
      <c r="S559" s="4" t="str">
        <f t="shared" si="61"/>
        <v>Corporate</v>
      </c>
      <c r="T559" s="4" cm="1">
        <f t="array" ref="T559">_xlfn.SWITCH(J559,"Luxury Car",2,"Two-Door Car",2,"SUV",4,"Luxury SUV",4,"Four-Door Car",4)</f>
        <v>4</v>
      </c>
      <c r="U559" s="4">
        <f t="shared" ca="1" si="62"/>
        <v>29</v>
      </c>
    </row>
    <row r="560" spans="1:21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s="4" t="str">
        <f t="shared" si="57"/>
        <v>F</v>
      </c>
      <c r="O560" s="4" t="str">
        <f t="shared" si="58"/>
        <v>California</v>
      </c>
      <c r="P560" s="4" t="str">
        <f t="shared" si="59"/>
        <v>Master</v>
      </c>
      <c r="Q560" s="6">
        <f t="shared" si="56"/>
        <v>866595.6</v>
      </c>
      <c r="R560" s="4">
        <f t="shared" si="60"/>
        <v>232</v>
      </c>
      <c r="S560" s="4" t="str">
        <f t="shared" si="61"/>
        <v>Corporate</v>
      </c>
      <c r="T560" s="4" cm="1">
        <f t="array" ref="T560">_xlfn.SWITCH(J560,"Luxury Car",2,"Two-Door Car",2,"SUV",4,"Luxury SUV",4,"Four-Door Car",4)</f>
        <v>4</v>
      </c>
      <c r="U560" s="4">
        <f t="shared" ca="1" si="62"/>
        <v>29</v>
      </c>
    </row>
    <row r="561" spans="1:21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s="4" t="str">
        <f t="shared" si="57"/>
        <v>F</v>
      </c>
      <c r="O561" s="4" t="str">
        <f t="shared" si="58"/>
        <v>Arizona</v>
      </c>
      <c r="P561" s="4" t="str">
        <f t="shared" si="59"/>
        <v>College</v>
      </c>
      <c r="Q561" s="6">
        <f t="shared" si="56"/>
        <v>1141344.1000000001</v>
      </c>
      <c r="R561" s="4">
        <f t="shared" si="60"/>
        <v>773</v>
      </c>
      <c r="S561" s="4" t="str">
        <f t="shared" si="61"/>
        <v>Personal</v>
      </c>
      <c r="T561" s="4" t="e" cm="1">
        <f t="array" ref="T561">_xlfn.SWITCH(J561,"Luxury Car",2,"Two-Door Car",2,"SUV",4,"Luxury SUV",4,"Four-Door Car",4)</f>
        <v>#N/A</v>
      </c>
      <c r="U561" s="4">
        <f t="shared" ca="1" si="62"/>
        <v>28</v>
      </c>
    </row>
    <row r="562" spans="1:21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s="4" t="str">
        <f t="shared" si="57"/>
        <v>M</v>
      </c>
      <c r="O562" s="4" t="str">
        <f t="shared" si="58"/>
        <v>California</v>
      </c>
      <c r="P562" s="4" t="str">
        <f t="shared" si="59"/>
        <v>Bachelor</v>
      </c>
      <c r="Q562" s="6">
        <f t="shared" si="56"/>
        <v>1548843</v>
      </c>
      <c r="R562" s="4">
        <f t="shared" si="60"/>
        <v>665</v>
      </c>
      <c r="S562" s="4" t="str">
        <f t="shared" si="61"/>
        <v>Corporate</v>
      </c>
      <c r="T562" s="4" cm="1">
        <f t="array" ref="T562">_xlfn.SWITCH(J562,"Luxury Car",2,"Two-Door Car",2,"SUV",4,"Luxury SUV",4,"Four-Door Car",4)</f>
        <v>4</v>
      </c>
      <c r="U562" s="4">
        <f t="shared" ca="1" si="62"/>
        <v>28</v>
      </c>
    </row>
    <row r="563" spans="1:21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s="4" t="str">
        <f t="shared" si="57"/>
        <v>F</v>
      </c>
      <c r="O563" s="4" t="str">
        <f t="shared" si="58"/>
        <v>Washington</v>
      </c>
      <c r="P563" s="4" t="str">
        <f t="shared" si="59"/>
        <v>College</v>
      </c>
      <c r="Q563" s="6">
        <f t="shared" si="56"/>
        <v>886114.9</v>
      </c>
      <c r="R563" s="4">
        <f t="shared" si="60"/>
        <v>129</v>
      </c>
      <c r="S563" s="4" t="str">
        <f t="shared" si="61"/>
        <v>Corporate</v>
      </c>
      <c r="T563" s="4" cm="1">
        <f t="array" ref="T563">_xlfn.SWITCH(J563,"Luxury Car",2,"Two-Door Car",2,"SUV",4,"Luxury SUV",4,"Four-Door Car",4)</f>
        <v>4</v>
      </c>
      <c r="U563" s="4">
        <f t="shared" ca="1" si="62"/>
        <v>30</v>
      </c>
    </row>
    <row r="564" spans="1:21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s="4" t="str">
        <f t="shared" si="57"/>
        <v>F</v>
      </c>
      <c r="O564" s="4" t="str">
        <f t="shared" si="58"/>
        <v>Oregon</v>
      </c>
      <c r="P564" s="4" t="str">
        <f t="shared" si="59"/>
        <v>Bachelor</v>
      </c>
      <c r="Q564" s="6">
        <f t="shared" si="56"/>
        <v>593474.1</v>
      </c>
      <c r="R564" s="4">
        <f t="shared" si="60"/>
        <v>46</v>
      </c>
      <c r="S564" s="4" t="str">
        <f t="shared" si="61"/>
        <v>Personal</v>
      </c>
      <c r="T564" s="4" cm="1">
        <f t="array" ref="T564">_xlfn.SWITCH(J564,"Luxury Car",2,"Two-Door Car",2,"SUV",4,"Luxury SUV",4,"Four-Door Car",4)</f>
        <v>4</v>
      </c>
      <c r="U564" s="4">
        <f t="shared" ca="1" si="62"/>
        <v>30</v>
      </c>
    </row>
    <row r="565" spans="1:21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s="4" t="str">
        <f t="shared" si="57"/>
        <v>M</v>
      </c>
      <c r="O565" s="4" t="str">
        <f t="shared" si="58"/>
        <v>Nevada</v>
      </c>
      <c r="P565" s="4" t="str">
        <f t="shared" si="59"/>
        <v>College</v>
      </c>
      <c r="Q565" s="6">
        <f t="shared" si="56"/>
        <v>354323.20000000001</v>
      </c>
      <c r="R565" s="4">
        <f t="shared" si="60"/>
        <v>432</v>
      </c>
      <c r="S565" s="4" t="str">
        <f t="shared" si="61"/>
        <v>Personal</v>
      </c>
      <c r="T565" s="4" cm="1">
        <f t="array" ref="T565">_xlfn.SWITCH(J565,"Luxury Car",2,"Two-Door Car",2,"SUV",4,"Luxury SUV",4,"Four-Door Car",4)</f>
        <v>4</v>
      </c>
      <c r="U565" s="4">
        <f t="shared" ca="1" si="62"/>
        <v>29</v>
      </c>
    </row>
    <row r="566" spans="1:21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s="4" t="str">
        <f t="shared" si="57"/>
        <v>M</v>
      </c>
      <c r="O566" s="4" t="str">
        <f t="shared" si="58"/>
        <v>California</v>
      </c>
      <c r="P566" s="4" t="str">
        <f t="shared" si="59"/>
        <v>Master</v>
      </c>
      <c r="Q566" s="6">
        <f t="shared" si="56"/>
        <v>349002.8</v>
      </c>
      <c r="R566" s="4">
        <f t="shared" si="60"/>
        <v>78</v>
      </c>
      <c r="S566" s="4" t="str">
        <f t="shared" si="61"/>
        <v>Personal</v>
      </c>
      <c r="T566" s="4" cm="1">
        <f t="array" ref="T566">_xlfn.SWITCH(J566,"Luxury Car",2,"Two-Door Car",2,"SUV",4,"Luxury SUV",4,"Four-Door Car",4)</f>
        <v>4</v>
      </c>
      <c r="U566" s="4">
        <f t="shared" ca="1" si="62"/>
        <v>30</v>
      </c>
    </row>
    <row r="567" spans="1:21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s="4" t="str">
        <f t="shared" si="57"/>
        <v>F</v>
      </c>
      <c r="O567" s="4" t="str">
        <f t="shared" si="58"/>
        <v>California</v>
      </c>
      <c r="P567" s="4" t="str">
        <f t="shared" si="59"/>
        <v>College</v>
      </c>
      <c r="Q567" s="6">
        <f t="shared" si="56"/>
        <v>368309.9</v>
      </c>
      <c r="R567" s="4">
        <f t="shared" si="60"/>
        <v>564</v>
      </c>
      <c r="S567" s="4" t="str">
        <f t="shared" si="61"/>
        <v>Corporate</v>
      </c>
      <c r="T567" s="4" t="e" cm="1">
        <f t="array" ref="T567">_xlfn.SWITCH(J567,"Luxury Car",2,"Two-Door Car",2,"SUV",4,"Luxury SUV",4,"Four-Door Car",4)</f>
        <v>#N/A</v>
      </c>
      <c r="U567" s="4">
        <f t="shared" ca="1" si="62"/>
        <v>28</v>
      </c>
    </row>
    <row r="568" spans="1:21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s="4" t="str">
        <f t="shared" si="57"/>
        <v>M</v>
      </c>
      <c r="O568" s="4" t="str">
        <f t="shared" si="58"/>
        <v>California</v>
      </c>
      <c r="P568" s="4" t="str">
        <f t="shared" si="59"/>
        <v>College</v>
      </c>
      <c r="Q568" s="6">
        <f t="shared" si="56"/>
        <v>598977.30000000005</v>
      </c>
      <c r="R568" s="4">
        <f t="shared" si="60"/>
        <v>739</v>
      </c>
      <c r="S568" s="4" t="str">
        <f t="shared" si="61"/>
        <v>Personal</v>
      </c>
      <c r="T568" s="4" t="e" cm="1">
        <f t="array" ref="T568">_xlfn.SWITCH(J568,"Luxury Car",2,"Two-Door Car",2,"SUV",4,"Luxury SUV",4,"Four-Door Car",4)</f>
        <v>#N/A</v>
      </c>
      <c r="U568" s="4">
        <f t="shared" ca="1" si="62"/>
        <v>28</v>
      </c>
    </row>
    <row r="569" spans="1:21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s="4" t="str">
        <f t="shared" si="57"/>
        <v>F</v>
      </c>
      <c r="O569" s="4" t="str">
        <f t="shared" si="58"/>
        <v>California</v>
      </c>
      <c r="P569" s="4" t="str">
        <f t="shared" si="59"/>
        <v>High School or Below</v>
      </c>
      <c r="Q569" s="6">
        <f t="shared" si="56"/>
        <v>1250084</v>
      </c>
      <c r="R569" s="4">
        <f t="shared" si="60"/>
        <v>792</v>
      </c>
      <c r="S569" s="4" t="str">
        <f t="shared" si="61"/>
        <v>Personal</v>
      </c>
      <c r="T569" s="4" cm="1">
        <f t="array" ref="T569">_xlfn.SWITCH(J569,"Luxury Car",2,"Two-Door Car",2,"SUV",4,"Luxury SUV",4,"Four-Door Car",4)</f>
        <v>4</v>
      </c>
      <c r="U569" s="4">
        <f t="shared" ca="1" si="62"/>
        <v>28</v>
      </c>
    </row>
    <row r="570" spans="1:21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s="4" t="str">
        <f t="shared" si="57"/>
        <v>F</v>
      </c>
      <c r="O570" s="4" t="str">
        <f t="shared" si="58"/>
        <v>Oregon</v>
      </c>
      <c r="P570" s="4" t="str">
        <f t="shared" si="59"/>
        <v>Bachelor</v>
      </c>
      <c r="Q570" s="6">
        <f t="shared" si="56"/>
        <v>860915.8</v>
      </c>
      <c r="R570" s="4">
        <f t="shared" si="60"/>
        <v>289</v>
      </c>
      <c r="S570" s="4" t="str">
        <f t="shared" si="61"/>
        <v>Corporate</v>
      </c>
      <c r="T570" s="4" cm="1">
        <f t="array" ref="T570">_xlfn.SWITCH(J570,"Luxury Car",2,"Two-Door Car",2,"SUV",4,"Luxury SUV",4,"Four-Door Car",4)</f>
        <v>4</v>
      </c>
      <c r="U570" s="4">
        <f t="shared" ca="1" si="62"/>
        <v>29</v>
      </c>
    </row>
    <row r="571" spans="1:21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s="4" t="str">
        <f t="shared" si="57"/>
        <v>M</v>
      </c>
      <c r="O571" s="4" t="str">
        <f t="shared" si="58"/>
        <v>Oregon</v>
      </c>
      <c r="P571" s="4" t="str">
        <f t="shared" si="59"/>
        <v>Bachelor</v>
      </c>
      <c r="Q571" s="6">
        <f t="shared" si="56"/>
        <v>249745.5</v>
      </c>
      <c r="R571" s="4">
        <f t="shared" si="60"/>
        <v>156</v>
      </c>
      <c r="S571" s="4" t="str">
        <f t="shared" si="61"/>
        <v>Personal</v>
      </c>
      <c r="T571" s="4" cm="1">
        <f t="array" ref="T571">_xlfn.SWITCH(J571,"Luxury Car",2,"Two-Door Car",2,"SUV",4,"Luxury SUV",4,"Four-Door Car",4)</f>
        <v>2</v>
      </c>
      <c r="U571" s="4">
        <f t="shared" ca="1" si="62"/>
        <v>29</v>
      </c>
    </row>
    <row r="572" spans="1:21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s="4" t="str">
        <f t="shared" si="57"/>
        <v>M</v>
      </c>
      <c r="O572" s="4" t="str">
        <f t="shared" si="58"/>
        <v>California</v>
      </c>
      <c r="P572" s="4" t="str">
        <f t="shared" si="59"/>
        <v>College</v>
      </c>
      <c r="Q572" s="6">
        <f t="shared" si="56"/>
        <v>701917.7</v>
      </c>
      <c r="R572" s="4">
        <f t="shared" si="60"/>
        <v>302</v>
      </c>
      <c r="S572" s="4" t="str">
        <f t="shared" si="61"/>
        <v>Personal</v>
      </c>
      <c r="T572" s="4" cm="1">
        <f t="array" ref="T572">_xlfn.SWITCH(J572,"Luxury Car",2,"Two-Door Car",2,"SUV",4,"Luxury SUV",4,"Four-Door Car",4)</f>
        <v>4</v>
      </c>
      <c r="U572" s="4">
        <f t="shared" ca="1" si="62"/>
        <v>29</v>
      </c>
    </row>
    <row r="573" spans="1:21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s="4" t="str">
        <f t="shared" si="57"/>
        <v>F</v>
      </c>
      <c r="O573" s="4" t="str">
        <f t="shared" si="58"/>
        <v>Oregon</v>
      </c>
      <c r="P573" s="4" t="str">
        <f t="shared" si="59"/>
        <v>College</v>
      </c>
      <c r="Q573" s="6">
        <f t="shared" si="56"/>
        <v>538792.6</v>
      </c>
      <c r="R573" s="4">
        <f t="shared" si="60"/>
        <v>327</v>
      </c>
      <c r="S573" s="4" t="str">
        <f t="shared" si="61"/>
        <v>Personal</v>
      </c>
      <c r="T573" s="4" cm="1">
        <f t="array" ref="T573">_xlfn.SWITCH(J573,"Luxury Car",2,"Two-Door Car",2,"SUV",4,"Luxury SUV",4,"Four-Door Car",4)</f>
        <v>2</v>
      </c>
      <c r="U573" s="4">
        <f t="shared" ca="1" si="62"/>
        <v>29</v>
      </c>
    </row>
    <row r="574" spans="1:21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s="4" t="str">
        <f t="shared" si="57"/>
        <v>F</v>
      </c>
      <c r="O574" s="4" t="str">
        <f t="shared" si="58"/>
        <v>Oregon</v>
      </c>
      <c r="P574" s="4" t="str">
        <f t="shared" si="59"/>
        <v>Bachelor</v>
      </c>
      <c r="Q574" s="6">
        <f t="shared" si="56"/>
        <v>616555.69999999995</v>
      </c>
      <c r="R574" s="4">
        <f t="shared" si="60"/>
        <v>654</v>
      </c>
      <c r="S574" s="4" t="str">
        <f t="shared" si="61"/>
        <v>Special</v>
      </c>
      <c r="T574" s="4" cm="1">
        <f t="array" ref="T574">_xlfn.SWITCH(J574,"Luxury Car",2,"Two-Door Car",2,"SUV",4,"Luxury SUV",4,"Four-Door Car",4)</f>
        <v>2</v>
      </c>
      <c r="U574" s="4">
        <f t="shared" ca="1" si="62"/>
        <v>28</v>
      </c>
    </row>
    <row r="575" spans="1:21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s="4" t="str">
        <f t="shared" si="57"/>
        <v>M</v>
      </c>
      <c r="O575" s="4" t="str">
        <f t="shared" si="58"/>
        <v>California</v>
      </c>
      <c r="P575" s="4" t="str">
        <f t="shared" si="59"/>
        <v>Bachelor</v>
      </c>
      <c r="Q575" s="6">
        <f t="shared" si="56"/>
        <v>273020.2</v>
      </c>
      <c r="R575" s="4">
        <f t="shared" si="60"/>
        <v>104</v>
      </c>
      <c r="S575" s="4" t="str">
        <f t="shared" si="61"/>
        <v>Personal</v>
      </c>
      <c r="T575" s="4" cm="1">
        <f t="array" ref="T575">_xlfn.SWITCH(J575,"Luxury Car",2,"Two-Door Car",2,"SUV",4,"Luxury SUV",4,"Four-Door Car",4)</f>
        <v>4</v>
      </c>
      <c r="U575" s="4">
        <f t="shared" ca="1" si="62"/>
        <v>30</v>
      </c>
    </row>
    <row r="576" spans="1:21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s="4" t="str">
        <f t="shared" si="57"/>
        <v>F</v>
      </c>
      <c r="O576" s="4" t="str">
        <f t="shared" si="58"/>
        <v>Arizona</v>
      </c>
      <c r="P576" s="4" t="str">
        <f t="shared" si="59"/>
        <v>Bachelor</v>
      </c>
      <c r="Q576" s="6">
        <f t="shared" si="56"/>
        <v>516211.6</v>
      </c>
      <c r="R576" s="4">
        <f t="shared" si="60"/>
        <v>810</v>
      </c>
      <c r="S576" s="4" t="str">
        <f t="shared" si="61"/>
        <v>Personal</v>
      </c>
      <c r="T576" s="4" cm="1">
        <f t="array" ref="T576">_xlfn.SWITCH(J576,"Luxury Car",2,"Two-Door Car",2,"SUV",4,"Luxury SUV",4,"Four-Door Car",4)</f>
        <v>4</v>
      </c>
      <c r="U576" s="4">
        <f t="shared" ca="1" si="62"/>
        <v>28</v>
      </c>
    </row>
    <row r="577" spans="1:21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s="4" t="str">
        <f t="shared" si="57"/>
        <v>F</v>
      </c>
      <c r="O577" s="4" t="str">
        <f t="shared" si="58"/>
        <v>Oregon</v>
      </c>
      <c r="P577" s="4" t="str">
        <f t="shared" si="59"/>
        <v>High School or Below</v>
      </c>
      <c r="Q577" s="6">
        <f t="shared" si="56"/>
        <v>793706.4</v>
      </c>
      <c r="R577" s="4">
        <f t="shared" si="60"/>
        <v>322</v>
      </c>
      <c r="S577" s="4" t="str">
        <f t="shared" si="61"/>
        <v>Personal</v>
      </c>
      <c r="T577" s="4" cm="1">
        <f t="array" ref="T577">_xlfn.SWITCH(J577,"Luxury Car",2,"Two-Door Car",2,"SUV",4,"Luxury SUV",4,"Four-Door Car",4)</f>
        <v>2</v>
      </c>
      <c r="U577" s="4">
        <f t="shared" ca="1" si="62"/>
        <v>29</v>
      </c>
    </row>
    <row r="578" spans="1:21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s="4" t="str">
        <f t="shared" si="57"/>
        <v>F</v>
      </c>
      <c r="O578" s="4" t="str">
        <f t="shared" si="58"/>
        <v>Oregon</v>
      </c>
      <c r="P578" s="4" t="str">
        <f t="shared" si="59"/>
        <v>High School or Below</v>
      </c>
      <c r="Q578" s="6">
        <f t="shared" ref="Q578:Q641" si="63">IFERROR(VALUE(LEFT(E578,LEN(E578)-1)),"")</f>
        <v>860815.7</v>
      </c>
      <c r="R578" s="4">
        <f t="shared" si="60"/>
        <v>528</v>
      </c>
      <c r="S578" s="4" t="str">
        <f t="shared" si="61"/>
        <v>Personal</v>
      </c>
      <c r="T578" s="4" t="e" cm="1">
        <f t="array" ref="T578">_xlfn.SWITCH(J578,"Luxury Car",2,"Two-Door Car",2,"SUV",4,"Luxury SUV",4,"Four-Door Car",4)</f>
        <v>#N/A</v>
      </c>
      <c r="U578" s="4">
        <f t="shared" ca="1" si="62"/>
        <v>28</v>
      </c>
    </row>
    <row r="579" spans="1:21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s="4" t="str">
        <f t="shared" ref="N579:N642" si="64">IF(OR(C579="Femal",C579="female"),"F",
IF(C579="Male","M",C579))</f>
        <v>M</v>
      </c>
      <c r="O579" s="4" t="str">
        <f t="shared" ref="O579:O642" si="65">IF(B579="AZ","Arizona",
IF(B579="Cali","California",
IF(B579="WA","Washington",
B579)))</f>
        <v>Oregon</v>
      </c>
      <c r="P579" s="4" t="str">
        <f t="shared" ref="P579:P642" si="66">IF(D579="Bachelors","Bachelor",
D579)</f>
        <v>Bachelor</v>
      </c>
      <c r="Q579" s="6">
        <f t="shared" si="63"/>
        <v>263254.5</v>
      </c>
      <c r="R579" s="4">
        <f t="shared" ref="R579:R642" si="67">ROUND(VALUE(K579),0)</f>
        <v>312</v>
      </c>
      <c r="S579" s="4" t="str">
        <f t="shared" ref="S579:S642" si="68">SUBSTITUTE(I579," Auto","")</f>
        <v>Personal</v>
      </c>
      <c r="T579" s="4" cm="1">
        <f t="array" ref="T579">_xlfn.SWITCH(J579,"Luxury Car",2,"Two-Door Car",2,"SUV",4,"Luxury SUV",4,"Four-Door Car",4)</f>
        <v>2</v>
      </c>
      <c r="U579" s="4">
        <f t="shared" ref="U579:U642" ca="1" si="69">ROUND((VALUE(TODAY())-VALUE(L579))/365,0)</f>
        <v>29</v>
      </c>
    </row>
    <row r="580" spans="1:21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s="4" t="str">
        <f t="shared" si="64"/>
        <v>F</v>
      </c>
      <c r="O580" s="4" t="str">
        <f t="shared" si="65"/>
        <v>Oregon</v>
      </c>
      <c r="P580" s="4" t="str">
        <f t="shared" si="66"/>
        <v>Bachelor</v>
      </c>
      <c r="Q580" s="6">
        <f t="shared" si="63"/>
        <v>778500.4</v>
      </c>
      <c r="R580" s="4">
        <f t="shared" si="67"/>
        <v>581</v>
      </c>
      <c r="S580" s="4" t="str">
        <f t="shared" si="68"/>
        <v>Personal</v>
      </c>
      <c r="T580" s="4" cm="1">
        <f t="array" ref="T580">_xlfn.SWITCH(J580,"Luxury Car",2,"Two-Door Car",2,"SUV",4,"Luxury SUV",4,"Four-Door Car",4)</f>
        <v>4</v>
      </c>
      <c r="U580" s="4">
        <f t="shared" ca="1" si="69"/>
        <v>28</v>
      </c>
    </row>
    <row r="581" spans="1:21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s="4" t="str">
        <f t="shared" si="64"/>
        <v>M</v>
      </c>
      <c r="O581" s="4" t="str">
        <f t="shared" si="65"/>
        <v>Washington</v>
      </c>
      <c r="P581" s="4" t="str">
        <f t="shared" si="66"/>
        <v>High School or Below</v>
      </c>
      <c r="Q581" s="6">
        <f t="shared" si="63"/>
        <v>2163983.7999999998</v>
      </c>
      <c r="R581" s="4">
        <f t="shared" si="67"/>
        <v>134</v>
      </c>
      <c r="S581" s="4" t="str">
        <f t="shared" si="68"/>
        <v>Personal</v>
      </c>
      <c r="T581" s="4" cm="1">
        <f t="array" ref="T581">_xlfn.SWITCH(J581,"Luxury Car",2,"Two-Door Car",2,"SUV",4,"Luxury SUV",4,"Four-Door Car",4)</f>
        <v>4</v>
      </c>
      <c r="U581" s="4">
        <f t="shared" ca="1" si="69"/>
        <v>30</v>
      </c>
    </row>
    <row r="582" spans="1:21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s="4" t="str">
        <f t="shared" si="64"/>
        <v>F</v>
      </c>
      <c r="O582" s="4" t="str">
        <f t="shared" si="65"/>
        <v>Oregon</v>
      </c>
      <c r="P582" s="4" t="str">
        <f t="shared" si="66"/>
        <v>Master</v>
      </c>
      <c r="Q582" s="6">
        <f t="shared" si="63"/>
        <v>498082</v>
      </c>
      <c r="R582" s="4">
        <f t="shared" si="67"/>
        <v>238</v>
      </c>
      <c r="S582" s="4" t="str">
        <f t="shared" si="68"/>
        <v>Personal</v>
      </c>
      <c r="T582" s="4" cm="1">
        <f t="array" ref="T582">_xlfn.SWITCH(J582,"Luxury Car",2,"Two-Door Car",2,"SUV",4,"Luxury SUV",4,"Four-Door Car",4)</f>
        <v>4</v>
      </c>
      <c r="U582" s="4">
        <f t="shared" ca="1" si="69"/>
        <v>29</v>
      </c>
    </row>
    <row r="583" spans="1:21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 s="4" t="str">
        <f t="shared" si="64"/>
        <v>F</v>
      </c>
      <c r="O583" s="4" t="str">
        <f t="shared" si="65"/>
        <v>Arizona</v>
      </c>
      <c r="P583" s="4" t="str">
        <f t="shared" si="66"/>
        <v>High School or Below</v>
      </c>
      <c r="Q583" s="6">
        <f t="shared" si="63"/>
        <v>745723.7</v>
      </c>
      <c r="R583" s="4">
        <f t="shared" si="67"/>
        <v>1578</v>
      </c>
      <c r="S583" s="4" t="str">
        <f t="shared" si="68"/>
        <v>Personal</v>
      </c>
      <c r="T583" s="4" cm="1">
        <f t="array" ref="T583">_xlfn.SWITCH(J583,"Luxury Car",2,"Two-Door Car",2,"SUV",4,"Luxury SUV",4,"Four-Door Car",4)</f>
        <v>2</v>
      </c>
      <c r="U583" s="4">
        <f t="shared" ca="1" si="69"/>
        <v>26</v>
      </c>
    </row>
    <row r="584" spans="1:21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s="4" t="str">
        <f t="shared" si="64"/>
        <v>M</v>
      </c>
      <c r="O584" s="4" t="str">
        <f t="shared" si="65"/>
        <v>Washington</v>
      </c>
      <c r="P584" s="4" t="str">
        <f t="shared" si="66"/>
        <v>Master</v>
      </c>
      <c r="Q584" s="6">
        <f t="shared" si="63"/>
        <v>1064093.8999999999</v>
      </c>
      <c r="R584" s="4">
        <f t="shared" si="67"/>
        <v>136</v>
      </c>
      <c r="S584" s="4" t="str">
        <f t="shared" si="68"/>
        <v>Personal</v>
      </c>
      <c r="T584" s="4" cm="1">
        <f t="array" ref="T584">_xlfn.SWITCH(J584,"Luxury Car",2,"Two-Door Car",2,"SUV",4,"Luxury SUV",4,"Four-Door Car",4)</f>
        <v>2</v>
      </c>
      <c r="U584" s="4">
        <f t="shared" ca="1" si="69"/>
        <v>30</v>
      </c>
    </row>
    <row r="585" spans="1:21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s="4" t="str">
        <f t="shared" si="64"/>
        <v>F</v>
      </c>
      <c r="O585" s="4" t="str">
        <f t="shared" si="65"/>
        <v>California</v>
      </c>
      <c r="P585" s="4" t="str">
        <f t="shared" si="66"/>
        <v>High School or Below</v>
      </c>
      <c r="Q585" s="6">
        <f t="shared" si="63"/>
        <v>686250.8</v>
      </c>
      <c r="R585" s="4">
        <f t="shared" si="67"/>
        <v>135</v>
      </c>
      <c r="S585" s="4" t="str">
        <f t="shared" si="68"/>
        <v>Personal</v>
      </c>
      <c r="T585" s="4" cm="1">
        <f t="array" ref="T585">_xlfn.SWITCH(J585,"Luxury Car",2,"Two-Door Car",2,"SUV",4,"Luxury SUV",4,"Four-Door Car",4)</f>
        <v>4</v>
      </c>
      <c r="U585" s="4">
        <f t="shared" ca="1" si="69"/>
        <v>30</v>
      </c>
    </row>
    <row r="586" spans="1:21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s="4" t="str">
        <f t="shared" si="64"/>
        <v>M</v>
      </c>
      <c r="O586" s="4" t="str">
        <f t="shared" si="65"/>
        <v>Nevada</v>
      </c>
      <c r="P586" s="4" t="str">
        <f t="shared" si="66"/>
        <v>High School or Below</v>
      </c>
      <c r="Q586" s="6">
        <f t="shared" si="63"/>
        <v>904898.3</v>
      </c>
      <c r="R586" s="4">
        <f t="shared" si="67"/>
        <v>571</v>
      </c>
      <c r="S586" s="4" t="str">
        <f t="shared" si="68"/>
        <v>Personal</v>
      </c>
      <c r="T586" s="4" t="e" cm="1">
        <f t="array" ref="T586">_xlfn.SWITCH(J586,"Luxury Car",2,"Two-Door Car",2,"SUV",4,"Luxury SUV",4,"Four-Door Car",4)</f>
        <v>#N/A</v>
      </c>
      <c r="U586" s="4">
        <f t="shared" ca="1" si="69"/>
        <v>28</v>
      </c>
    </row>
    <row r="587" spans="1:21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s="4" t="str">
        <f t="shared" si="64"/>
        <v>M</v>
      </c>
      <c r="O587" s="4" t="str">
        <f t="shared" si="65"/>
        <v>California</v>
      </c>
      <c r="P587" s="4" t="str">
        <f t="shared" si="66"/>
        <v>Bachelor</v>
      </c>
      <c r="Q587" s="6">
        <f t="shared" si="63"/>
        <v>554803.1</v>
      </c>
      <c r="R587" s="4">
        <f t="shared" si="67"/>
        <v>331</v>
      </c>
      <c r="S587" s="4" t="str">
        <f t="shared" si="68"/>
        <v>Personal</v>
      </c>
      <c r="T587" s="4" cm="1">
        <f t="array" ref="T587">_xlfn.SWITCH(J587,"Luxury Car",2,"Two-Door Car",2,"SUV",4,"Luxury SUV",4,"Four-Door Car",4)</f>
        <v>4</v>
      </c>
      <c r="U587" s="4">
        <f t="shared" ca="1" si="69"/>
        <v>29</v>
      </c>
    </row>
    <row r="588" spans="1:21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s="4" t="str">
        <f t="shared" si="64"/>
        <v>M</v>
      </c>
      <c r="O588" s="4" t="str">
        <f t="shared" si="65"/>
        <v>Oregon</v>
      </c>
      <c r="P588" s="4" t="str">
        <f t="shared" si="66"/>
        <v>Bachelor</v>
      </c>
      <c r="Q588" s="6">
        <f t="shared" si="63"/>
        <v>831268.1</v>
      </c>
      <c r="R588" s="4">
        <f t="shared" si="67"/>
        <v>566</v>
      </c>
      <c r="S588" s="4" t="str">
        <f t="shared" si="68"/>
        <v>Personal</v>
      </c>
      <c r="T588" s="4" cm="1">
        <f t="array" ref="T588">_xlfn.SWITCH(J588,"Luxury Car",2,"Two-Door Car",2,"SUV",4,"Luxury SUV",4,"Four-Door Car",4)</f>
        <v>4</v>
      </c>
      <c r="U588" s="4">
        <f t="shared" ca="1" si="69"/>
        <v>28</v>
      </c>
    </row>
    <row r="589" spans="1:21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s="4" t="str">
        <f t="shared" si="64"/>
        <v>M</v>
      </c>
      <c r="O589" s="4" t="str">
        <f t="shared" si="65"/>
        <v>California</v>
      </c>
      <c r="P589" s="4" t="str">
        <f t="shared" si="66"/>
        <v>Bachelor</v>
      </c>
      <c r="Q589" s="6">
        <f t="shared" si="63"/>
        <v>238998</v>
      </c>
      <c r="R589" s="4">
        <f t="shared" si="67"/>
        <v>298</v>
      </c>
      <c r="S589" s="4" t="str">
        <f t="shared" si="68"/>
        <v>Personal</v>
      </c>
      <c r="T589" s="4" cm="1">
        <f t="array" ref="T589">_xlfn.SWITCH(J589,"Luxury Car",2,"Two-Door Car",2,"SUV",4,"Luxury SUV",4,"Four-Door Car",4)</f>
        <v>4</v>
      </c>
      <c r="U589" s="4">
        <f t="shared" ca="1" si="69"/>
        <v>29</v>
      </c>
    </row>
    <row r="590" spans="1:21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s="4" t="str">
        <f t="shared" si="64"/>
        <v>M</v>
      </c>
      <c r="O590" s="4" t="str">
        <f t="shared" si="65"/>
        <v>California</v>
      </c>
      <c r="P590" s="4" t="str">
        <f t="shared" si="66"/>
        <v>Bachelor</v>
      </c>
      <c r="Q590" s="6">
        <f t="shared" si="63"/>
        <v>445811.3</v>
      </c>
      <c r="R590" s="4">
        <f t="shared" si="67"/>
        <v>312</v>
      </c>
      <c r="S590" s="4" t="str">
        <f t="shared" si="68"/>
        <v>Personal</v>
      </c>
      <c r="T590" s="4" cm="1">
        <f t="array" ref="T590">_xlfn.SWITCH(J590,"Luxury Car",2,"Two-Door Car",2,"SUV",4,"Luxury SUV",4,"Four-Door Car",4)</f>
        <v>4</v>
      </c>
      <c r="U590" s="4">
        <f t="shared" ca="1" si="69"/>
        <v>29</v>
      </c>
    </row>
    <row r="591" spans="1:21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s="4" t="str">
        <f t="shared" si="64"/>
        <v>M</v>
      </c>
      <c r="O591" s="4" t="str">
        <f t="shared" si="65"/>
        <v>Nevada</v>
      </c>
      <c r="P591" s="4" t="str">
        <f t="shared" si="66"/>
        <v>High School or Below</v>
      </c>
      <c r="Q591" s="6">
        <f t="shared" si="63"/>
        <v>529574.1</v>
      </c>
      <c r="R591" s="4">
        <f t="shared" si="67"/>
        <v>637</v>
      </c>
      <c r="S591" s="4" t="str">
        <f t="shared" si="68"/>
        <v>Personal</v>
      </c>
      <c r="T591" s="4" t="e" cm="1">
        <f t="array" ref="T591">_xlfn.SWITCH(J591,"Luxury Car",2,"Two-Door Car",2,"SUV",4,"Luxury SUV",4,"Four-Door Car",4)</f>
        <v>#N/A</v>
      </c>
      <c r="U591" s="4">
        <f t="shared" ca="1" si="69"/>
        <v>28</v>
      </c>
    </row>
    <row r="592" spans="1:21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s="4" t="str">
        <f t="shared" si="64"/>
        <v>F</v>
      </c>
      <c r="O592" s="4" t="str">
        <f t="shared" si="65"/>
        <v>Arizona</v>
      </c>
      <c r="P592" s="4" t="str">
        <f t="shared" si="66"/>
        <v>Doctor</v>
      </c>
      <c r="Q592" s="6">
        <f t="shared" si="63"/>
        <v>383960.6</v>
      </c>
      <c r="R592" s="4">
        <f t="shared" si="67"/>
        <v>538</v>
      </c>
      <c r="S592" s="4" t="str">
        <f t="shared" si="68"/>
        <v>Personal</v>
      </c>
      <c r="T592" s="4" cm="1">
        <f t="array" ref="T592">_xlfn.SWITCH(J592,"Luxury Car",2,"Two-Door Car",2,"SUV",4,"Luxury SUV",4,"Four-Door Car",4)</f>
        <v>4</v>
      </c>
      <c r="U592" s="4">
        <f t="shared" ca="1" si="69"/>
        <v>28</v>
      </c>
    </row>
    <row r="593" spans="1:21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s="4" t="str">
        <f t="shared" si="64"/>
        <v>F</v>
      </c>
      <c r="O593" s="4" t="str">
        <f t="shared" si="65"/>
        <v>California</v>
      </c>
      <c r="P593" s="4" t="str">
        <f t="shared" si="66"/>
        <v>High School or Below</v>
      </c>
      <c r="Q593" s="6">
        <f t="shared" si="63"/>
        <v>373150.4</v>
      </c>
      <c r="R593" s="4">
        <f t="shared" si="67"/>
        <v>461</v>
      </c>
      <c r="S593" s="4" t="str">
        <f t="shared" si="68"/>
        <v>Personal</v>
      </c>
      <c r="T593" s="4" cm="1">
        <f t="array" ref="T593">_xlfn.SWITCH(J593,"Luxury Car",2,"Two-Door Car",2,"SUV",4,"Luxury SUV",4,"Four-Door Car",4)</f>
        <v>4</v>
      </c>
      <c r="U593" s="4">
        <f t="shared" ca="1" si="69"/>
        <v>29</v>
      </c>
    </row>
    <row r="594" spans="1:21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s="4" t="str">
        <f t="shared" si="64"/>
        <v>F</v>
      </c>
      <c r="O594" s="4" t="str">
        <f t="shared" si="65"/>
        <v>California</v>
      </c>
      <c r="P594" s="4" t="str">
        <f t="shared" si="66"/>
        <v>Master</v>
      </c>
      <c r="Q594" s="6">
        <f t="shared" si="63"/>
        <v>277890.3</v>
      </c>
      <c r="R594" s="4">
        <f t="shared" si="67"/>
        <v>76</v>
      </c>
      <c r="S594" s="4" t="str">
        <f t="shared" si="68"/>
        <v>Special</v>
      </c>
      <c r="T594" s="4" cm="1">
        <f t="array" ref="T594">_xlfn.SWITCH(J594,"Luxury Car",2,"Two-Door Car",2,"SUV",4,"Luxury SUV",4,"Four-Door Car",4)</f>
        <v>2</v>
      </c>
      <c r="U594" s="4">
        <f t="shared" ca="1" si="69"/>
        <v>30</v>
      </c>
    </row>
    <row r="595" spans="1:21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s="4" t="str">
        <f t="shared" si="64"/>
        <v>F</v>
      </c>
      <c r="O595" s="4" t="str">
        <f t="shared" si="65"/>
        <v>Oregon</v>
      </c>
      <c r="P595" s="4" t="str">
        <f t="shared" si="66"/>
        <v>High School or Below</v>
      </c>
      <c r="Q595" s="6">
        <f t="shared" si="63"/>
        <v>401654</v>
      </c>
      <c r="R595" s="4">
        <f t="shared" si="67"/>
        <v>799</v>
      </c>
      <c r="S595" s="4" t="str">
        <f t="shared" si="68"/>
        <v>Personal</v>
      </c>
      <c r="T595" s="4" cm="1">
        <f t="array" ref="T595">_xlfn.SWITCH(J595,"Luxury Car",2,"Two-Door Car",2,"SUV",4,"Luxury SUV",4,"Four-Door Car",4)</f>
        <v>4</v>
      </c>
      <c r="U595" s="4">
        <f t="shared" ca="1" si="69"/>
        <v>28</v>
      </c>
    </row>
    <row r="596" spans="1:21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s="4" t="str">
        <f t="shared" si="64"/>
        <v>M</v>
      </c>
      <c r="O596" s="4" t="str">
        <f t="shared" si="65"/>
        <v>Washington</v>
      </c>
      <c r="P596" s="4" t="str">
        <f t="shared" si="66"/>
        <v>Doctor</v>
      </c>
      <c r="Q596" s="6">
        <f t="shared" si="63"/>
        <v>493094.9</v>
      </c>
      <c r="R596" s="4">
        <f t="shared" si="67"/>
        <v>136</v>
      </c>
      <c r="S596" s="4" t="str">
        <f t="shared" si="68"/>
        <v>Corporate</v>
      </c>
      <c r="T596" s="4" cm="1">
        <f t="array" ref="T596">_xlfn.SWITCH(J596,"Luxury Car",2,"Two-Door Car",2,"SUV",4,"Luxury SUV",4,"Four-Door Car",4)</f>
        <v>2</v>
      </c>
      <c r="U596" s="4">
        <f t="shared" ca="1" si="69"/>
        <v>30</v>
      </c>
    </row>
    <row r="597" spans="1:21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s="4" t="str">
        <f t="shared" si="64"/>
        <v>M</v>
      </c>
      <c r="O597" s="4" t="str">
        <f t="shared" si="65"/>
        <v>Nevada</v>
      </c>
      <c r="P597" s="4" t="str">
        <f t="shared" si="66"/>
        <v>Doctor</v>
      </c>
      <c r="Q597" s="6">
        <f t="shared" si="63"/>
        <v>249131</v>
      </c>
      <c r="R597" s="4">
        <f t="shared" si="67"/>
        <v>68</v>
      </c>
      <c r="S597" s="4" t="str">
        <f t="shared" si="68"/>
        <v>Personal</v>
      </c>
      <c r="T597" s="4" cm="1">
        <f t="array" ref="T597">_xlfn.SWITCH(J597,"Luxury Car",2,"Two-Door Car",2,"SUV",4,"Luxury SUV",4,"Four-Door Car",4)</f>
        <v>4</v>
      </c>
      <c r="U597" s="4">
        <f t="shared" ca="1" si="69"/>
        <v>30</v>
      </c>
    </row>
    <row r="598" spans="1:21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s="4" t="str">
        <f t="shared" si="64"/>
        <v>F</v>
      </c>
      <c r="O598" s="4" t="str">
        <f t="shared" si="65"/>
        <v>Oregon</v>
      </c>
      <c r="P598" s="4" t="str">
        <f t="shared" si="66"/>
        <v>College</v>
      </c>
      <c r="Q598" s="6">
        <f t="shared" si="63"/>
        <v>290887.5</v>
      </c>
      <c r="R598" s="4">
        <f t="shared" si="67"/>
        <v>313</v>
      </c>
      <c r="S598" s="4" t="str">
        <f t="shared" si="68"/>
        <v>Personal</v>
      </c>
      <c r="T598" s="4" cm="1">
        <f t="array" ref="T598">_xlfn.SWITCH(J598,"Luxury Car",2,"Two-Door Car",2,"SUV",4,"Luxury SUV",4,"Four-Door Car",4)</f>
        <v>4</v>
      </c>
      <c r="U598" s="4">
        <f t="shared" ca="1" si="69"/>
        <v>29</v>
      </c>
    </row>
    <row r="599" spans="1:21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s="4" t="str">
        <f t="shared" si="64"/>
        <v>F</v>
      </c>
      <c r="O599" s="4" t="str">
        <f t="shared" si="65"/>
        <v>Arizona</v>
      </c>
      <c r="P599" s="4" t="str">
        <f t="shared" si="66"/>
        <v>College</v>
      </c>
      <c r="Q599" s="6">
        <f t="shared" si="63"/>
        <v>428294</v>
      </c>
      <c r="R599" s="4">
        <f t="shared" si="67"/>
        <v>167</v>
      </c>
      <c r="S599" s="4" t="str">
        <f t="shared" si="68"/>
        <v>Personal</v>
      </c>
      <c r="T599" s="4" cm="1">
        <f t="array" ref="T599">_xlfn.SWITCH(J599,"Luxury Car",2,"Two-Door Car",2,"SUV",4,"Luxury SUV",4,"Four-Door Car",4)</f>
        <v>4</v>
      </c>
      <c r="U599" s="4">
        <f t="shared" ca="1" si="69"/>
        <v>29</v>
      </c>
    </row>
    <row r="600" spans="1:21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s="4" t="str">
        <f t="shared" si="64"/>
        <v>M</v>
      </c>
      <c r="O600" s="4" t="str">
        <f t="shared" si="65"/>
        <v>Oregon</v>
      </c>
      <c r="P600" s="4" t="str">
        <f t="shared" si="66"/>
        <v>College</v>
      </c>
      <c r="Q600" s="6">
        <f t="shared" si="63"/>
        <v>834162.3</v>
      </c>
      <c r="R600" s="4">
        <f t="shared" si="67"/>
        <v>566</v>
      </c>
      <c r="S600" s="4" t="str">
        <f t="shared" si="68"/>
        <v>Personal</v>
      </c>
      <c r="T600" s="4" cm="1">
        <f t="array" ref="T600">_xlfn.SWITCH(J600,"Luxury Car",2,"Two-Door Car",2,"SUV",4,"Luxury SUV",4,"Four-Door Car",4)</f>
        <v>4</v>
      </c>
      <c r="U600" s="4">
        <f t="shared" ca="1" si="69"/>
        <v>28</v>
      </c>
    </row>
    <row r="601" spans="1:21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s="4" t="str">
        <f t="shared" si="64"/>
        <v>F</v>
      </c>
      <c r="O601" s="4" t="str">
        <f t="shared" si="65"/>
        <v>Arizona</v>
      </c>
      <c r="P601" s="4" t="str">
        <f t="shared" si="66"/>
        <v>Master</v>
      </c>
      <c r="Q601" s="6">
        <f t="shared" si="63"/>
        <v>509078.1</v>
      </c>
      <c r="R601" s="4">
        <f t="shared" si="67"/>
        <v>135</v>
      </c>
      <c r="S601" s="4" t="str">
        <f t="shared" si="68"/>
        <v>Personal</v>
      </c>
      <c r="T601" s="4" cm="1">
        <f t="array" ref="T601">_xlfn.SWITCH(J601,"Luxury Car",2,"Two-Door Car",2,"SUV",4,"Luxury SUV",4,"Four-Door Car",4)</f>
        <v>4</v>
      </c>
      <c r="U601" s="4">
        <f t="shared" ca="1" si="69"/>
        <v>30</v>
      </c>
    </row>
    <row r="602" spans="1:21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s="4" t="str">
        <f t="shared" si="64"/>
        <v>M</v>
      </c>
      <c r="O602" s="4" t="str">
        <f t="shared" si="65"/>
        <v>Oregon</v>
      </c>
      <c r="P602" s="4" t="str">
        <f t="shared" si="66"/>
        <v>Bachelor</v>
      </c>
      <c r="Q602" s="6">
        <f t="shared" si="63"/>
        <v>736618.8</v>
      </c>
      <c r="R602" s="4">
        <f t="shared" si="67"/>
        <v>18</v>
      </c>
      <c r="S602" s="4" t="str">
        <f t="shared" si="68"/>
        <v>Corporate</v>
      </c>
      <c r="T602" s="4" cm="1">
        <f t="array" ref="T602">_xlfn.SWITCH(J602,"Luxury Car",2,"Two-Door Car",2,"SUV",4,"Luxury SUV",4,"Four-Door Car",4)</f>
        <v>4</v>
      </c>
      <c r="U602" s="4">
        <f t="shared" ca="1" si="69"/>
        <v>30</v>
      </c>
    </row>
    <row r="603" spans="1:21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s="4" t="str">
        <f t="shared" si="64"/>
        <v>F</v>
      </c>
      <c r="O603" s="4" t="str">
        <f t="shared" si="65"/>
        <v>Oregon</v>
      </c>
      <c r="P603" s="4" t="str">
        <f t="shared" si="66"/>
        <v>College</v>
      </c>
      <c r="Q603" s="6">
        <f t="shared" si="63"/>
        <v>243687.5</v>
      </c>
      <c r="R603" s="4">
        <f t="shared" si="67"/>
        <v>2</v>
      </c>
      <c r="S603" s="4" t="str">
        <f t="shared" si="68"/>
        <v>Personal</v>
      </c>
      <c r="T603" s="4" cm="1">
        <f t="array" ref="T603">_xlfn.SWITCH(J603,"Luxury Car",2,"Two-Door Car",2,"SUV",4,"Luxury SUV",4,"Four-Door Car",4)</f>
        <v>2</v>
      </c>
      <c r="U603" s="4">
        <f t="shared" ca="1" si="69"/>
        <v>30</v>
      </c>
    </row>
    <row r="604" spans="1:21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s="4" t="str">
        <f t="shared" si="64"/>
        <v>M</v>
      </c>
      <c r="O604" s="4" t="str">
        <f t="shared" si="65"/>
        <v>California</v>
      </c>
      <c r="P604" s="4" t="str">
        <f t="shared" si="66"/>
        <v>Bachelor</v>
      </c>
      <c r="Q604" s="6">
        <f t="shared" si="63"/>
        <v>885268.8</v>
      </c>
      <c r="R604" s="4">
        <f t="shared" si="67"/>
        <v>198</v>
      </c>
      <c r="S604" s="4" t="str">
        <f t="shared" si="68"/>
        <v>Personal</v>
      </c>
      <c r="T604" s="4" cm="1">
        <f t="array" ref="T604">_xlfn.SWITCH(J604,"Luxury Car",2,"Two-Door Car",2,"SUV",4,"Luxury SUV",4,"Four-Door Car",4)</f>
        <v>4</v>
      </c>
      <c r="U604" s="4">
        <f t="shared" ca="1" si="69"/>
        <v>29</v>
      </c>
    </row>
    <row r="605" spans="1:21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s="4" t="str">
        <f t="shared" si="64"/>
        <v>F</v>
      </c>
      <c r="O605" s="4" t="str">
        <f t="shared" si="65"/>
        <v>Oregon</v>
      </c>
      <c r="P605" s="4" t="str">
        <f t="shared" si="66"/>
        <v>High School or Below</v>
      </c>
      <c r="Q605" s="6">
        <f t="shared" si="63"/>
        <v>2387547.6</v>
      </c>
      <c r="R605" s="4">
        <f t="shared" si="67"/>
        <v>612</v>
      </c>
      <c r="S605" s="4" t="str">
        <f t="shared" si="68"/>
        <v>Corporate</v>
      </c>
      <c r="T605" s="4" cm="1">
        <f t="array" ref="T605">_xlfn.SWITCH(J605,"Luxury Car",2,"Two-Door Car",2,"SUV",4,"Luxury SUV",4,"Four-Door Car",4)</f>
        <v>4</v>
      </c>
      <c r="U605" s="4">
        <f t="shared" ca="1" si="69"/>
        <v>28</v>
      </c>
    </row>
    <row r="606" spans="1:21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s="4" t="str">
        <f t="shared" si="64"/>
        <v>F</v>
      </c>
      <c r="O606" s="4" t="str">
        <f t="shared" si="65"/>
        <v>Oregon</v>
      </c>
      <c r="P606" s="4" t="str">
        <f t="shared" si="66"/>
        <v>Doctor</v>
      </c>
      <c r="Q606" s="6">
        <f t="shared" si="63"/>
        <v>560049.6</v>
      </c>
      <c r="R606" s="4">
        <f t="shared" si="67"/>
        <v>331</v>
      </c>
      <c r="S606" s="4" t="str">
        <f t="shared" si="68"/>
        <v>Personal</v>
      </c>
      <c r="T606" s="4" cm="1">
        <f t="array" ref="T606">_xlfn.SWITCH(J606,"Luxury Car",2,"Two-Door Car",2,"SUV",4,"Luxury SUV",4,"Four-Door Car",4)</f>
        <v>2</v>
      </c>
      <c r="U606" s="4">
        <f t="shared" ca="1" si="69"/>
        <v>29</v>
      </c>
    </row>
    <row r="607" spans="1:21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s="4" t="str">
        <f t="shared" si="64"/>
        <v>M</v>
      </c>
      <c r="O607" s="4" t="str">
        <f t="shared" si="65"/>
        <v>California</v>
      </c>
      <c r="P607" s="4" t="str">
        <f t="shared" si="66"/>
        <v>College</v>
      </c>
      <c r="Q607" s="6">
        <f t="shared" si="63"/>
        <v>463654.6</v>
      </c>
      <c r="R607" s="4">
        <f t="shared" si="67"/>
        <v>317</v>
      </c>
      <c r="S607" s="4" t="str">
        <f t="shared" si="68"/>
        <v>Corporate</v>
      </c>
      <c r="T607" s="4" cm="1">
        <f t="array" ref="T607">_xlfn.SWITCH(J607,"Luxury Car",2,"Two-Door Car",2,"SUV",4,"Luxury SUV",4,"Four-Door Car",4)</f>
        <v>2</v>
      </c>
      <c r="U607" s="4">
        <f t="shared" ca="1" si="69"/>
        <v>29</v>
      </c>
    </row>
    <row r="608" spans="1:21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s="4" t="str">
        <f t="shared" si="64"/>
        <v>M</v>
      </c>
      <c r="O608" s="4" t="str">
        <f t="shared" si="65"/>
        <v>Nevada</v>
      </c>
      <c r="P608" s="4" t="str">
        <f t="shared" si="66"/>
        <v>High School or Below</v>
      </c>
      <c r="Q608" s="6">
        <f t="shared" si="63"/>
        <v>757334.5</v>
      </c>
      <c r="R608" s="4">
        <f t="shared" si="67"/>
        <v>1193</v>
      </c>
      <c r="S608" s="4" t="str">
        <f t="shared" si="68"/>
        <v>Corporate</v>
      </c>
      <c r="T608" s="4" cm="1">
        <f t="array" ref="T608">_xlfn.SWITCH(J608,"Luxury Car",2,"Two-Door Car",2,"SUV",4,"Luxury SUV",4,"Four-Door Car",4)</f>
        <v>4</v>
      </c>
      <c r="U608" s="4">
        <f t="shared" ca="1" si="69"/>
        <v>27</v>
      </c>
    </row>
    <row r="609" spans="1:21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s="4" t="str">
        <f t="shared" si="64"/>
        <v>M</v>
      </c>
      <c r="O609" s="4" t="str">
        <f t="shared" si="65"/>
        <v>California</v>
      </c>
      <c r="P609" s="4" t="str">
        <f t="shared" si="66"/>
        <v>College</v>
      </c>
      <c r="Q609" s="6">
        <f t="shared" si="63"/>
        <v>1469663.5</v>
      </c>
      <c r="R609" s="4">
        <f t="shared" si="67"/>
        <v>600</v>
      </c>
      <c r="S609" s="4" t="str">
        <f t="shared" si="68"/>
        <v>Personal</v>
      </c>
      <c r="T609" s="4" cm="1">
        <f t="array" ref="T609">_xlfn.SWITCH(J609,"Luxury Car",2,"Two-Door Car",2,"SUV",4,"Luxury SUV",4,"Four-Door Car",4)</f>
        <v>4</v>
      </c>
      <c r="U609" s="4">
        <f t="shared" ca="1" si="69"/>
        <v>28</v>
      </c>
    </row>
    <row r="610" spans="1:21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s="4" t="str">
        <f t="shared" si="64"/>
        <v>M</v>
      </c>
      <c r="O610" s="4" t="str">
        <f t="shared" si="65"/>
        <v>Washington</v>
      </c>
      <c r="P610" s="4" t="str">
        <f t="shared" si="66"/>
        <v>Bachelor</v>
      </c>
      <c r="Q610" s="6">
        <f t="shared" si="63"/>
        <v>897214</v>
      </c>
      <c r="R610" s="4">
        <f t="shared" si="67"/>
        <v>137</v>
      </c>
      <c r="S610" s="4" t="str">
        <f t="shared" si="68"/>
        <v>Personal</v>
      </c>
      <c r="T610" s="4" cm="1">
        <f t="array" ref="T610">_xlfn.SWITCH(J610,"Luxury Car",2,"Two-Door Car",2,"SUV",4,"Luxury SUV",4,"Four-Door Car",4)</f>
        <v>4</v>
      </c>
      <c r="U610" s="4">
        <f t="shared" ca="1" si="69"/>
        <v>30</v>
      </c>
    </row>
    <row r="611" spans="1:21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s="4" t="str">
        <f t="shared" si="64"/>
        <v>F</v>
      </c>
      <c r="O611" s="4" t="str">
        <f t="shared" si="65"/>
        <v>California</v>
      </c>
      <c r="P611" s="4" t="str">
        <f t="shared" si="66"/>
        <v>Bachelor</v>
      </c>
      <c r="Q611" s="6">
        <f t="shared" si="63"/>
        <v>772484</v>
      </c>
      <c r="R611" s="4">
        <f t="shared" si="67"/>
        <v>926</v>
      </c>
      <c r="S611" s="4" t="str">
        <f t="shared" si="68"/>
        <v>Personal</v>
      </c>
      <c r="T611" s="4" cm="1">
        <f t="array" ref="T611">_xlfn.SWITCH(J611,"Luxury Car",2,"Two-Door Car",2,"SUV",4,"Luxury SUV",4,"Four-Door Car",4)</f>
        <v>4</v>
      </c>
      <c r="U611" s="4">
        <f t="shared" ca="1" si="69"/>
        <v>27</v>
      </c>
    </row>
    <row r="612" spans="1:21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s="4" t="str">
        <f t="shared" si="64"/>
        <v>M</v>
      </c>
      <c r="O612" s="4" t="str">
        <f t="shared" si="65"/>
        <v>Oregon</v>
      </c>
      <c r="P612" s="4" t="str">
        <f t="shared" si="66"/>
        <v>Master</v>
      </c>
      <c r="Q612" s="6">
        <f t="shared" si="63"/>
        <v>594667</v>
      </c>
      <c r="R612" s="4">
        <f t="shared" si="67"/>
        <v>393</v>
      </c>
      <c r="S612" s="4" t="str">
        <f t="shared" si="68"/>
        <v>Special</v>
      </c>
      <c r="T612" s="4" cm="1">
        <f t="array" ref="T612">_xlfn.SWITCH(J612,"Luxury Car",2,"Two-Door Car",2,"SUV",4,"Luxury SUV",4,"Four-Door Car",4)</f>
        <v>4</v>
      </c>
      <c r="U612" s="4">
        <f t="shared" ca="1" si="69"/>
        <v>29</v>
      </c>
    </row>
    <row r="613" spans="1:21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s="4" t="str">
        <f t="shared" si="64"/>
        <v>F</v>
      </c>
      <c r="O613" s="4" t="str">
        <f t="shared" si="65"/>
        <v>Oregon</v>
      </c>
      <c r="P613" s="4" t="str">
        <f t="shared" si="66"/>
        <v>Master</v>
      </c>
      <c r="Q613" s="6">
        <f t="shared" si="63"/>
        <v>800054.5</v>
      </c>
      <c r="R613" s="4">
        <f t="shared" si="67"/>
        <v>215</v>
      </c>
      <c r="S613" s="4" t="str">
        <f t="shared" si="68"/>
        <v>Personal</v>
      </c>
      <c r="T613" s="4" t="e" cm="1">
        <f t="array" ref="T613">_xlfn.SWITCH(J613,"Luxury Car",2,"Two-Door Car",2,"SUV",4,"Luxury SUV",4,"Four-Door Car",4)</f>
        <v>#N/A</v>
      </c>
      <c r="U613" s="4">
        <f t="shared" ca="1" si="69"/>
        <v>29</v>
      </c>
    </row>
    <row r="614" spans="1:21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s="4" t="str">
        <f t="shared" si="64"/>
        <v>M</v>
      </c>
      <c r="O614" s="4" t="str">
        <f t="shared" si="65"/>
        <v>Arizona</v>
      </c>
      <c r="P614" s="4" t="str">
        <f t="shared" si="66"/>
        <v>Bachelor</v>
      </c>
      <c r="Q614" s="6">
        <f t="shared" si="63"/>
        <v>645756</v>
      </c>
      <c r="R614" s="4">
        <f t="shared" si="67"/>
        <v>161</v>
      </c>
      <c r="S614" s="4" t="str">
        <f t="shared" si="68"/>
        <v>Special</v>
      </c>
      <c r="T614" s="4" cm="1">
        <f t="array" ref="T614">_xlfn.SWITCH(J614,"Luxury Car",2,"Two-Door Car",2,"SUV",4,"Luxury SUV",4,"Four-Door Car",4)</f>
        <v>4</v>
      </c>
      <c r="U614" s="4">
        <f t="shared" ca="1" si="69"/>
        <v>29</v>
      </c>
    </row>
    <row r="615" spans="1:21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s="4" t="str">
        <f t="shared" si="64"/>
        <v>F</v>
      </c>
      <c r="O615" s="4" t="str">
        <f t="shared" si="65"/>
        <v>Arizona</v>
      </c>
      <c r="P615" s="4" t="str">
        <f t="shared" si="66"/>
        <v>High School or Below</v>
      </c>
      <c r="Q615" s="6">
        <f t="shared" si="63"/>
        <v>728144</v>
      </c>
      <c r="R615" s="4">
        <f t="shared" si="67"/>
        <v>372</v>
      </c>
      <c r="S615" s="4" t="str">
        <f t="shared" si="68"/>
        <v>Personal</v>
      </c>
      <c r="T615" s="4" cm="1">
        <f t="array" ref="T615">_xlfn.SWITCH(J615,"Luxury Car",2,"Two-Door Car",2,"SUV",4,"Luxury SUV",4,"Four-Door Car",4)</f>
        <v>4</v>
      </c>
      <c r="U615" s="4">
        <f t="shared" ca="1" si="69"/>
        <v>29</v>
      </c>
    </row>
    <row r="616" spans="1:21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s="4" t="str">
        <f t="shared" si="64"/>
        <v>M</v>
      </c>
      <c r="O616" s="4" t="str">
        <f t="shared" si="65"/>
        <v>California</v>
      </c>
      <c r="P616" s="4" t="str">
        <f t="shared" si="66"/>
        <v>High School or Below</v>
      </c>
      <c r="Q616" s="6">
        <f t="shared" si="63"/>
        <v>259243.7</v>
      </c>
      <c r="R616" s="4">
        <f t="shared" si="67"/>
        <v>312</v>
      </c>
      <c r="S616" s="4" t="str">
        <f t="shared" si="68"/>
        <v>Personal</v>
      </c>
      <c r="T616" s="4" cm="1">
        <f t="array" ref="T616">_xlfn.SWITCH(J616,"Luxury Car",2,"Two-Door Car",2,"SUV",4,"Luxury SUV",4,"Four-Door Car",4)</f>
        <v>4</v>
      </c>
      <c r="U616" s="4">
        <f t="shared" ca="1" si="69"/>
        <v>29</v>
      </c>
    </row>
    <row r="617" spans="1:21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s="4" t="str">
        <f t="shared" si="64"/>
        <v>M</v>
      </c>
      <c r="O617" s="4" t="str">
        <f t="shared" si="65"/>
        <v>Nevada</v>
      </c>
      <c r="P617" s="4" t="str">
        <f t="shared" si="66"/>
        <v>Master</v>
      </c>
      <c r="Q617" s="6">
        <f t="shared" si="63"/>
        <v>467842.3</v>
      </c>
      <c r="R617" s="4">
        <f t="shared" si="67"/>
        <v>444</v>
      </c>
      <c r="S617" s="4" t="str">
        <f t="shared" si="68"/>
        <v>Corporate</v>
      </c>
      <c r="T617" s="4" cm="1">
        <f t="array" ref="T617">_xlfn.SWITCH(J617,"Luxury Car",2,"Two-Door Car",2,"SUV",4,"Luxury SUV",4,"Four-Door Car",4)</f>
        <v>4</v>
      </c>
      <c r="U617" s="4">
        <f t="shared" ca="1" si="69"/>
        <v>29</v>
      </c>
    </row>
    <row r="618" spans="1:21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s="4" t="str">
        <f t="shared" si="64"/>
        <v>M</v>
      </c>
      <c r="O618" s="4" t="str">
        <f t="shared" si="65"/>
        <v>Oregon</v>
      </c>
      <c r="P618" s="4" t="str">
        <f t="shared" si="66"/>
        <v>College</v>
      </c>
      <c r="Q618" s="6">
        <f t="shared" si="63"/>
        <v>1386992.7</v>
      </c>
      <c r="R618" s="4">
        <f t="shared" si="67"/>
        <v>612</v>
      </c>
      <c r="S618" s="4" t="str">
        <f t="shared" si="68"/>
        <v>Personal</v>
      </c>
      <c r="T618" s="4" cm="1">
        <f t="array" ref="T618">_xlfn.SWITCH(J618,"Luxury Car",2,"Two-Door Car",2,"SUV",4,"Luxury SUV",4,"Four-Door Car",4)</f>
        <v>4</v>
      </c>
      <c r="U618" s="4">
        <f t="shared" ca="1" si="69"/>
        <v>28</v>
      </c>
    </row>
    <row r="619" spans="1:21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s="4" t="str">
        <f t="shared" si="64"/>
        <v>F</v>
      </c>
      <c r="O619" s="4" t="str">
        <f t="shared" si="65"/>
        <v>Nevada</v>
      </c>
      <c r="P619" s="4" t="str">
        <f t="shared" si="66"/>
        <v>Master</v>
      </c>
      <c r="Q619" s="6">
        <f t="shared" si="63"/>
        <v>871777.7</v>
      </c>
      <c r="R619" s="4">
        <f t="shared" si="67"/>
        <v>290</v>
      </c>
      <c r="S619" s="4" t="str">
        <f t="shared" si="68"/>
        <v>Corporate</v>
      </c>
      <c r="T619" s="4" cm="1">
        <f t="array" ref="T619">_xlfn.SWITCH(J619,"Luxury Car",2,"Two-Door Car",2,"SUV",4,"Luxury SUV",4,"Four-Door Car",4)</f>
        <v>4</v>
      </c>
      <c r="U619" s="4">
        <f t="shared" ca="1" si="69"/>
        <v>29</v>
      </c>
    </row>
    <row r="620" spans="1:21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s="4" t="str">
        <f t="shared" si="64"/>
        <v>F</v>
      </c>
      <c r="O620" s="4" t="str">
        <f t="shared" si="65"/>
        <v>California</v>
      </c>
      <c r="P620" s="4" t="str">
        <f t="shared" si="66"/>
        <v>College</v>
      </c>
      <c r="Q620" s="6">
        <f t="shared" si="63"/>
        <v>523398.6</v>
      </c>
      <c r="R620" s="4">
        <f t="shared" si="67"/>
        <v>317</v>
      </c>
      <c r="S620" s="4" t="str">
        <f t="shared" si="68"/>
        <v>Corporate</v>
      </c>
      <c r="T620" s="4" cm="1">
        <f t="array" ref="T620">_xlfn.SWITCH(J620,"Luxury Car",2,"Two-Door Car",2,"SUV",4,"Luxury SUV",4,"Four-Door Car",4)</f>
        <v>4</v>
      </c>
      <c r="U620" s="4">
        <f t="shared" ca="1" si="69"/>
        <v>29</v>
      </c>
    </row>
    <row r="621" spans="1:21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s="4" t="str">
        <f t="shared" si="64"/>
        <v>F</v>
      </c>
      <c r="O621" s="4" t="str">
        <f t="shared" si="65"/>
        <v>Nevada</v>
      </c>
      <c r="P621" s="4" t="str">
        <f t="shared" si="66"/>
        <v>High School or Below</v>
      </c>
      <c r="Q621" s="6">
        <f t="shared" si="63"/>
        <v>476418.9</v>
      </c>
      <c r="R621" s="4">
        <f t="shared" si="67"/>
        <v>406</v>
      </c>
      <c r="S621" s="4" t="str">
        <f t="shared" si="68"/>
        <v>Personal</v>
      </c>
      <c r="T621" s="4" cm="1">
        <f t="array" ref="T621">_xlfn.SWITCH(J621,"Luxury Car",2,"Two-Door Car",2,"SUV",4,"Luxury SUV",4,"Four-Door Car",4)</f>
        <v>4</v>
      </c>
      <c r="U621" s="4">
        <f t="shared" ca="1" si="69"/>
        <v>29</v>
      </c>
    </row>
    <row r="622" spans="1:21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s="4" t="str">
        <f t="shared" si="64"/>
        <v>F</v>
      </c>
      <c r="O622" s="4" t="str">
        <f t="shared" si="65"/>
        <v>Oregon</v>
      </c>
      <c r="P622" s="4" t="str">
        <f t="shared" si="66"/>
        <v>College</v>
      </c>
      <c r="Q622" s="6">
        <f t="shared" si="63"/>
        <v>247246.9</v>
      </c>
      <c r="R622" s="4">
        <f t="shared" si="67"/>
        <v>209</v>
      </c>
      <c r="S622" s="4" t="str">
        <f t="shared" si="68"/>
        <v>Personal</v>
      </c>
      <c r="T622" s="4" cm="1">
        <f t="array" ref="T622">_xlfn.SWITCH(J622,"Luxury Car",2,"Two-Door Car",2,"SUV",4,"Luxury SUV",4,"Four-Door Car",4)</f>
        <v>4</v>
      </c>
      <c r="U622" s="4">
        <f t="shared" ca="1" si="69"/>
        <v>29</v>
      </c>
    </row>
    <row r="623" spans="1:21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s="4" t="str">
        <f t="shared" si="64"/>
        <v>M</v>
      </c>
      <c r="O623" s="4" t="str">
        <f t="shared" si="65"/>
        <v>Washington</v>
      </c>
      <c r="P623" s="4" t="str">
        <f t="shared" si="66"/>
        <v>Bachelor</v>
      </c>
      <c r="Q623" s="6">
        <f t="shared" si="63"/>
        <v>281369.2</v>
      </c>
      <c r="R623" s="4">
        <f t="shared" si="67"/>
        <v>138</v>
      </c>
      <c r="S623" s="4" t="str">
        <f t="shared" si="68"/>
        <v>Personal</v>
      </c>
      <c r="T623" s="4" cm="1">
        <f t="array" ref="T623">_xlfn.SWITCH(J623,"Luxury Car",2,"Two-Door Car",2,"SUV",4,"Luxury SUV",4,"Four-Door Car",4)</f>
        <v>4</v>
      </c>
      <c r="U623" s="4">
        <f t="shared" ca="1" si="69"/>
        <v>30</v>
      </c>
    </row>
    <row r="624" spans="1:21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s="4" t="str">
        <f t="shared" si="64"/>
        <v>F</v>
      </c>
      <c r="O624" s="4" t="str">
        <f t="shared" si="65"/>
        <v>California</v>
      </c>
      <c r="P624" s="4" t="str">
        <f t="shared" si="66"/>
        <v>College</v>
      </c>
      <c r="Q624" s="6">
        <f t="shared" si="63"/>
        <v>550505</v>
      </c>
      <c r="R624" s="4">
        <f t="shared" si="67"/>
        <v>301</v>
      </c>
      <c r="S624" s="4" t="str">
        <f t="shared" si="68"/>
        <v>Personal</v>
      </c>
      <c r="T624" s="4" cm="1">
        <f t="array" ref="T624">_xlfn.SWITCH(J624,"Luxury Car",2,"Two-Door Car",2,"SUV",4,"Luxury SUV",4,"Four-Door Car",4)</f>
        <v>2</v>
      </c>
      <c r="U624" s="4">
        <f t="shared" ca="1" si="69"/>
        <v>29</v>
      </c>
    </row>
    <row r="625" spans="1:21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s="4" t="str">
        <f t="shared" si="64"/>
        <v>F</v>
      </c>
      <c r="O625" s="4" t="str">
        <f t="shared" si="65"/>
        <v>Oregon</v>
      </c>
      <c r="P625" s="4" t="str">
        <f t="shared" si="66"/>
        <v>Bachelor</v>
      </c>
      <c r="Q625" s="6">
        <f t="shared" si="63"/>
        <v>260620.79999999999</v>
      </c>
      <c r="R625" s="4">
        <f t="shared" si="67"/>
        <v>456</v>
      </c>
      <c r="S625" s="4" t="str">
        <f t="shared" si="68"/>
        <v>Personal</v>
      </c>
      <c r="T625" s="4" cm="1">
        <f t="array" ref="T625">_xlfn.SWITCH(J625,"Luxury Car",2,"Two-Door Car",2,"SUV",4,"Luxury SUV",4,"Four-Door Car",4)</f>
        <v>2</v>
      </c>
      <c r="U625" s="4">
        <f t="shared" ca="1" si="69"/>
        <v>29</v>
      </c>
    </row>
    <row r="626" spans="1:21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s="4" t="str">
        <f t="shared" si="64"/>
        <v>F</v>
      </c>
      <c r="O626" s="4" t="str">
        <f t="shared" si="65"/>
        <v>Arizona</v>
      </c>
      <c r="P626" s="4" t="str">
        <f t="shared" si="66"/>
        <v>High School or Below</v>
      </c>
      <c r="Q626" s="6">
        <f t="shared" si="63"/>
        <v>1048194.3</v>
      </c>
      <c r="R626" s="4">
        <f t="shared" si="67"/>
        <v>152</v>
      </c>
      <c r="S626" s="4" t="str">
        <f t="shared" si="68"/>
        <v>Personal</v>
      </c>
      <c r="T626" s="4" cm="1">
        <f t="array" ref="T626">_xlfn.SWITCH(J626,"Luxury Car",2,"Two-Door Car",2,"SUV",4,"Luxury SUV",4,"Four-Door Car",4)</f>
        <v>4</v>
      </c>
      <c r="U626" s="4">
        <f t="shared" ca="1" si="69"/>
        <v>29</v>
      </c>
    </row>
    <row r="627" spans="1:21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s="4" t="str">
        <f t="shared" si="64"/>
        <v>F</v>
      </c>
      <c r="O627" s="4" t="str">
        <f t="shared" si="65"/>
        <v>California</v>
      </c>
      <c r="P627" s="4" t="str">
        <f t="shared" si="66"/>
        <v>Bachelor</v>
      </c>
      <c r="Q627" s="6">
        <f t="shared" si="63"/>
        <v>325676.59999999998</v>
      </c>
      <c r="R627" s="4">
        <f t="shared" si="67"/>
        <v>492</v>
      </c>
      <c r="S627" s="4" t="str">
        <f t="shared" si="68"/>
        <v>Personal</v>
      </c>
      <c r="T627" s="4" cm="1">
        <f t="array" ref="T627">_xlfn.SWITCH(J627,"Luxury Car",2,"Two-Door Car",2,"SUV",4,"Luxury SUV",4,"Four-Door Car",4)</f>
        <v>4</v>
      </c>
      <c r="U627" s="4">
        <f t="shared" ca="1" si="69"/>
        <v>29</v>
      </c>
    </row>
    <row r="628" spans="1:21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s="4" t="str">
        <f t="shared" si="64"/>
        <v>F</v>
      </c>
      <c r="O628" s="4" t="str">
        <f t="shared" si="65"/>
        <v>California</v>
      </c>
      <c r="P628" s="4" t="str">
        <f t="shared" si="66"/>
        <v>College</v>
      </c>
      <c r="Q628" s="6">
        <f t="shared" si="63"/>
        <v>3047578</v>
      </c>
      <c r="R628" s="4">
        <f t="shared" si="67"/>
        <v>49</v>
      </c>
      <c r="S628" s="4" t="str">
        <f t="shared" si="68"/>
        <v>Personal</v>
      </c>
      <c r="T628" s="4" t="e" cm="1">
        <f t="array" ref="T628">_xlfn.SWITCH(J628,"Luxury Car",2,"Two-Door Car",2,"SUV",4,"Luxury SUV",4,"Four-Door Car",4)</f>
        <v>#N/A</v>
      </c>
      <c r="U628" s="4">
        <f t="shared" ca="1" si="69"/>
        <v>30</v>
      </c>
    </row>
    <row r="629" spans="1:21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s="4" t="str">
        <f t="shared" si="64"/>
        <v>M</v>
      </c>
      <c r="O629" s="4" t="str">
        <f t="shared" si="65"/>
        <v>Nevada</v>
      </c>
      <c r="P629" s="4" t="str">
        <f t="shared" si="66"/>
        <v>High School or Below</v>
      </c>
      <c r="Q629" s="6">
        <f t="shared" si="63"/>
        <v>636490.19999999995</v>
      </c>
      <c r="R629" s="4">
        <f t="shared" si="67"/>
        <v>430</v>
      </c>
      <c r="S629" s="4" t="str">
        <f t="shared" si="68"/>
        <v>Personal</v>
      </c>
      <c r="T629" s="4" cm="1">
        <f t="array" ref="T629">_xlfn.SWITCH(J629,"Luxury Car",2,"Two-Door Car",2,"SUV",4,"Luxury SUV",4,"Four-Door Car",4)</f>
        <v>2</v>
      </c>
      <c r="U629" s="4">
        <f t="shared" ca="1" si="69"/>
        <v>29</v>
      </c>
    </row>
    <row r="630" spans="1:21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s="4" t="str">
        <f t="shared" si="64"/>
        <v>M</v>
      </c>
      <c r="O630" s="4" t="str">
        <f t="shared" si="65"/>
        <v>Arizona</v>
      </c>
      <c r="P630" s="4" t="str">
        <f t="shared" si="66"/>
        <v>High School or Below</v>
      </c>
      <c r="Q630" s="6">
        <f t="shared" si="63"/>
        <v>946850.9</v>
      </c>
      <c r="R630" s="4">
        <f t="shared" si="67"/>
        <v>634</v>
      </c>
      <c r="S630" s="4" t="str">
        <f t="shared" si="68"/>
        <v>Personal</v>
      </c>
      <c r="T630" s="4" cm="1">
        <f t="array" ref="T630">_xlfn.SWITCH(J630,"Luxury Car",2,"Two-Door Car",2,"SUV",4,"Luxury SUV",4,"Four-Door Car",4)</f>
        <v>2</v>
      </c>
      <c r="U630" s="4">
        <f t="shared" ca="1" si="69"/>
        <v>28</v>
      </c>
    </row>
    <row r="631" spans="1:21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s="4" t="str">
        <f t="shared" si="64"/>
        <v>F</v>
      </c>
      <c r="O631" s="4" t="str">
        <f t="shared" si="65"/>
        <v>Oregon</v>
      </c>
      <c r="P631" s="4" t="str">
        <f t="shared" si="66"/>
        <v>College</v>
      </c>
      <c r="Q631" s="6">
        <f t="shared" si="63"/>
        <v>563145.1</v>
      </c>
      <c r="R631" s="4">
        <f t="shared" si="67"/>
        <v>350</v>
      </c>
      <c r="S631" s="4" t="str">
        <f t="shared" si="68"/>
        <v>Personal</v>
      </c>
      <c r="T631" s="4" cm="1">
        <f t="array" ref="T631">_xlfn.SWITCH(J631,"Luxury Car",2,"Two-Door Car",2,"SUV",4,"Luxury SUV",4,"Four-Door Car",4)</f>
        <v>4</v>
      </c>
      <c r="U631" s="4">
        <f t="shared" ca="1" si="69"/>
        <v>29</v>
      </c>
    </row>
    <row r="632" spans="1:21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s="4" t="str">
        <f t="shared" si="64"/>
        <v>M</v>
      </c>
      <c r="O632" s="4" t="str">
        <f t="shared" si="65"/>
        <v>California</v>
      </c>
      <c r="P632" s="4" t="str">
        <f t="shared" si="66"/>
        <v>Bachelor</v>
      </c>
      <c r="Q632" s="6">
        <f t="shared" si="63"/>
        <v>778099.9</v>
      </c>
      <c r="R632" s="4">
        <f t="shared" si="67"/>
        <v>246</v>
      </c>
      <c r="S632" s="4" t="str">
        <f t="shared" si="68"/>
        <v>Personal</v>
      </c>
      <c r="T632" s="4" cm="1">
        <f t="array" ref="T632">_xlfn.SWITCH(J632,"Luxury Car",2,"Two-Door Car",2,"SUV",4,"Luxury SUV",4,"Four-Door Car",4)</f>
        <v>4</v>
      </c>
      <c r="U632" s="4">
        <f t="shared" ca="1" si="69"/>
        <v>29</v>
      </c>
    </row>
    <row r="633" spans="1:21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s="4" t="str">
        <f t="shared" si="64"/>
        <v>M</v>
      </c>
      <c r="O633" s="4" t="str">
        <f t="shared" si="65"/>
        <v>California</v>
      </c>
      <c r="P633" s="4" t="str">
        <f t="shared" si="66"/>
        <v>College</v>
      </c>
      <c r="Q633" s="6">
        <f t="shared" si="63"/>
        <v>981652.8</v>
      </c>
      <c r="R633" s="4">
        <f t="shared" si="67"/>
        <v>129</v>
      </c>
      <c r="S633" s="4" t="str">
        <f t="shared" si="68"/>
        <v>Personal</v>
      </c>
      <c r="T633" s="4" cm="1">
        <f t="array" ref="T633">_xlfn.SWITCH(J633,"Luxury Car",2,"Two-Door Car",2,"SUV",4,"Luxury SUV",4,"Four-Door Car",4)</f>
        <v>4</v>
      </c>
      <c r="U633" s="4">
        <f t="shared" ca="1" si="69"/>
        <v>30</v>
      </c>
    </row>
    <row r="634" spans="1:21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s="4" t="str">
        <f t="shared" si="64"/>
        <v>M</v>
      </c>
      <c r="O634" s="4" t="str">
        <f t="shared" si="65"/>
        <v>Oregon</v>
      </c>
      <c r="P634" s="4" t="str">
        <f t="shared" si="66"/>
        <v>High School or Below</v>
      </c>
      <c r="Q634" s="6">
        <f t="shared" si="63"/>
        <v>751913.3</v>
      </c>
      <c r="R634" s="4">
        <f t="shared" si="67"/>
        <v>185</v>
      </c>
      <c r="S634" s="4" t="str">
        <f t="shared" si="68"/>
        <v>Corporate</v>
      </c>
      <c r="T634" s="4" cm="1">
        <f t="array" ref="T634">_xlfn.SWITCH(J634,"Luxury Car",2,"Two-Door Car",2,"SUV",4,"Luxury SUV",4,"Four-Door Car",4)</f>
        <v>4</v>
      </c>
      <c r="U634" s="4">
        <f t="shared" ca="1" si="69"/>
        <v>29</v>
      </c>
    </row>
    <row r="635" spans="1:21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 s="4" t="str">
        <f t="shared" si="64"/>
        <v>F</v>
      </c>
      <c r="O635" s="4" t="str">
        <f t="shared" si="65"/>
        <v>California</v>
      </c>
      <c r="P635" s="4" t="str">
        <f t="shared" si="66"/>
        <v>Bachelor</v>
      </c>
      <c r="Q635" s="6">
        <f t="shared" si="63"/>
        <v>1017971</v>
      </c>
      <c r="R635" s="4">
        <f t="shared" si="67"/>
        <v>1301</v>
      </c>
      <c r="S635" s="4" t="str">
        <f t="shared" si="68"/>
        <v>Personal</v>
      </c>
      <c r="T635" s="4" cm="1">
        <f t="array" ref="T635">_xlfn.SWITCH(J635,"Luxury Car",2,"Two-Door Car",2,"SUV",4,"Luxury SUV",4,"Four-Door Car",4)</f>
        <v>4</v>
      </c>
      <c r="U635" s="4">
        <f t="shared" ca="1" si="69"/>
        <v>26</v>
      </c>
    </row>
    <row r="636" spans="1:21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s="4" t="str">
        <f t="shared" si="64"/>
        <v>F</v>
      </c>
      <c r="O636" s="4" t="str">
        <f t="shared" si="65"/>
        <v>California</v>
      </c>
      <c r="P636" s="4" t="str">
        <f t="shared" si="66"/>
        <v>College</v>
      </c>
      <c r="Q636" s="6">
        <f t="shared" si="63"/>
        <v>277283.90000000002</v>
      </c>
      <c r="R636" s="4">
        <f t="shared" si="67"/>
        <v>9</v>
      </c>
      <c r="S636" s="4" t="str">
        <f t="shared" si="68"/>
        <v>Corporate</v>
      </c>
      <c r="T636" s="4" cm="1">
        <f t="array" ref="T636">_xlfn.SWITCH(J636,"Luxury Car",2,"Two-Door Car",2,"SUV",4,"Luxury SUV",4,"Four-Door Car",4)</f>
        <v>4</v>
      </c>
      <c r="U636" s="4">
        <f t="shared" ca="1" si="69"/>
        <v>30</v>
      </c>
    </row>
    <row r="637" spans="1:21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s="4" t="str">
        <f t="shared" si="64"/>
        <v>M</v>
      </c>
      <c r="O637" s="4" t="str">
        <f t="shared" si="65"/>
        <v>Oregon</v>
      </c>
      <c r="P637" s="4" t="str">
        <f t="shared" si="66"/>
        <v>College</v>
      </c>
      <c r="Q637" s="6">
        <f t="shared" si="63"/>
        <v>403750.1</v>
      </c>
      <c r="R637" s="4">
        <f t="shared" si="67"/>
        <v>133</v>
      </c>
      <c r="S637" s="4" t="str">
        <f t="shared" si="68"/>
        <v>Special</v>
      </c>
      <c r="T637" s="4" cm="1">
        <f t="array" ref="T637">_xlfn.SWITCH(J637,"Luxury Car",2,"Two-Door Car",2,"SUV",4,"Luxury SUV",4,"Four-Door Car",4)</f>
        <v>4</v>
      </c>
      <c r="U637" s="4">
        <f t="shared" ca="1" si="69"/>
        <v>30</v>
      </c>
    </row>
    <row r="638" spans="1:21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s="4" t="str">
        <f t="shared" si="64"/>
        <v>M</v>
      </c>
      <c r="O638" s="4" t="str">
        <f t="shared" si="65"/>
        <v>Washington</v>
      </c>
      <c r="P638" s="4" t="str">
        <f t="shared" si="66"/>
        <v>Master</v>
      </c>
      <c r="Q638" s="6">
        <f t="shared" si="63"/>
        <v>419196.6</v>
      </c>
      <c r="R638" s="4">
        <f t="shared" si="67"/>
        <v>141</v>
      </c>
      <c r="S638" s="4" t="str">
        <f t="shared" si="68"/>
        <v>Personal</v>
      </c>
      <c r="T638" s="4" cm="1">
        <f t="array" ref="T638">_xlfn.SWITCH(J638,"Luxury Car",2,"Two-Door Car",2,"SUV",4,"Luxury SUV",4,"Four-Door Car",4)</f>
        <v>4</v>
      </c>
      <c r="U638" s="4">
        <f t="shared" ca="1" si="69"/>
        <v>30</v>
      </c>
    </row>
    <row r="639" spans="1:21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s="4" t="str">
        <f t="shared" si="64"/>
        <v>F</v>
      </c>
      <c r="O639" s="4" t="str">
        <f t="shared" si="65"/>
        <v>Oregon</v>
      </c>
      <c r="P639" s="4" t="str">
        <f t="shared" si="66"/>
        <v>High School or Below</v>
      </c>
      <c r="Q639" s="6">
        <f t="shared" si="63"/>
        <v>267686.7</v>
      </c>
      <c r="R639" s="4">
        <f t="shared" si="67"/>
        <v>322</v>
      </c>
      <c r="S639" s="4" t="str">
        <f t="shared" si="68"/>
        <v>Personal</v>
      </c>
      <c r="T639" s="4" cm="1">
        <f t="array" ref="T639">_xlfn.SWITCH(J639,"Luxury Car",2,"Two-Door Car",2,"SUV",4,"Luxury SUV",4,"Four-Door Car",4)</f>
        <v>4</v>
      </c>
      <c r="U639" s="4">
        <f t="shared" ca="1" si="69"/>
        <v>29</v>
      </c>
    </row>
    <row r="640" spans="1:21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s="4" t="str">
        <f t="shared" si="64"/>
        <v>M</v>
      </c>
      <c r="O640" s="4" t="str">
        <f t="shared" si="65"/>
        <v>California</v>
      </c>
      <c r="P640" s="4" t="str">
        <f t="shared" si="66"/>
        <v>College</v>
      </c>
      <c r="Q640" s="6">
        <f t="shared" si="63"/>
        <v>252395.9</v>
      </c>
      <c r="R640" s="4">
        <f t="shared" si="67"/>
        <v>623</v>
      </c>
      <c r="S640" s="4" t="str">
        <f t="shared" si="68"/>
        <v>Personal</v>
      </c>
      <c r="T640" s="4" cm="1">
        <f t="array" ref="T640">_xlfn.SWITCH(J640,"Luxury Car",2,"Two-Door Car",2,"SUV",4,"Luxury SUV",4,"Four-Door Car",4)</f>
        <v>2</v>
      </c>
      <c r="U640" s="4">
        <f t="shared" ca="1" si="69"/>
        <v>28</v>
      </c>
    </row>
    <row r="641" spans="1:21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s="4" t="str">
        <f t="shared" si="64"/>
        <v>F</v>
      </c>
      <c r="O641" s="4" t="str">
        <f t="shared" si="65"/>
        <v>California</v>
      </c>
      <c r="P641" s="4" t="str">
        <f t="shared" si="66"/>
        <v>College</v>
      </c>
      <c r="Q641" s="6">
        <f t="shared" si="63"/>
        <v>698840.1</v>
      </c>
      <c r="R641" s="4">
        <f t="shared" si="67"/>
        <v>427</v>
      </c>
      <c r="S641" s="4" t="str">
        <f t="shared" si="68"/>
        <v>Special</v>
      </c>
      <c r="T641" s="4" cm="1">
        <f t="array" ref="T641">_xlfn.SWITCH(J641,"Luxury Car",2,"Two-Door Car",2,"SUV",4,"Luxury SUV",4,"Four-Door Car",4)</f>
        <v>4</v>
      </c>
      <c r="U641" s="4">
        <f t="shared" ca="1" si="69"/>
        <v>29</v>
      </c>
    </row>
    <row r="642" spans="1:21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s="4" t="str">
        <f t="shared" si="64"/>
        <v>F</v>
      </c>
      <c r="O642" s="4" t="str">
        <f t="shared" si="65"/>
        <v>Washington</v>
      </c>
      <c r="P642" s="4" t="str">
        <f t="shared" si="66"/>
        <v>College</v>
      </c>
      <c r="Q642" s="6">
        <f t="shared" ref="Q642:Q705" si="70">IFERROR(VALUE(LEFT(E642,LEN(E642)-1)),"")</f>
        <v>874205.7</v>
      </c>
      <c r="R642" s="4">
        <f t="shared" si="67"/>
        <v>142</v>
      </c>
      <c r="S642" s="4" t="str">
        <f t="shared" si="68"/>
        <v>Personal</v>
      </c>
      <c r="T642" s="4" cm="1">
        <f t="array" ref="T642">_xlfn.SWITCH(J642,"Luxury Car",2,"Two-Door Car",2,"SUV",4,"Luxury SUV",4,"Four-Door Car",4)</f>
        <v>4</v>
      </c>
      <c r="U642" s="4">
        <f t="shared" ca="1" si="69"/>
        <v>30</v>
      </c>
    </row>
    <row r="643" spans="1:21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s="4" t="str">
        <f t="shared" ref="N643:N706" si="71">IF(OR(C643="Femal",C643="female"),"F",
IF(C643="Male","M",C643))</f>
        <v>M</v>
      </c>
      <c r="O643" s="4" t="str">
        <f t="shared" ref="O643:O706" si="72">IF(B643="AZ","Arizona",
IF(B643="Cali","California",
IF(B643="WA","Washington",
B643)))</f>
        <v>Arizona</v>
      </c>
      <c r="P643" s="4" t="str">
        <f t="shared" ref="P643:P706" si="73">IF(D643="Bachelors","Bachelor",
D643)</f>
        <v>Master</v>
      </c>
      <c r="Q643" s="6">
        <f t="shared" si="70"/>
        <v>267331.90000000002</v>
      </c>
      <c r="R643" s="4">
        <f t="shared" ref="R643:R706" si="74">ROUND(VALUE(K643),0)</f>
        <v>322</v>
      </c>
      <c r="S643" s="4" t="str">
        <f t="shared" ref="S643:S706" si="75">SUBSTITUTE(I643," Auto","")</f>
        <v>Personal</v>
      </c>
      <c r="T643" s="4" cm="1">
        <f t="array" ref="T643">_xlfn.SWITCH(J643,"Luxury Car",2,"Two-Door Car",2,"SUV",4,"Luxury SUV",4,"Four-Door Car",4)</f>
        <v>4</v>
      </c>
      <c r="U643" s="4">
        <f t="shared" ref="U643:U706" ca="1" si="76">ROUND((VALUE(TODAY())-VALUE(L643))/365,0)</f>
        <v>29</v>
      </c>
    </row>
    <row r="644" spans="1:21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s="4" t="str">
        <f t="shared" si="71"/>
        <v>M</v>
      </c>
      <c r="O644" s="4" t="str">
        <f t="shared" si="72"/>
        <v>Arizona</v>
      </c>
      <c r="P644" s="4" t="str">
        <f t="shared" si="73"/>
        <v>High School or Below</v>
      </c>
      <c r="Q644" s="6">
        <f t="shared" si="70"/>
        <v>1215732.8999999999</v>
      </c>
      <c r="R644" s="4">
        <f t="shared" si="74"/>
        <v>494</v>
      </c>
      <c r="S644" s="4" t="str">
        <f t="shared" si="75"/>
        <v>Personal</v>
      </c>
      <c r="T644" s="4" cm="1">
        <f t="array" ref="T644">_xlfn.SWITCH(J644,"Luxury Car",2,"Two-Door Car",2,"SUV",4,"Luxury SUV",4,"Four-Door Car",4)</f>
        <v>4</v>
      </c>
      <c r="U644" s="4">
        <f t="shared" ca="1" si="76"/>
        <v>29</v>
      </c>
    </row>
    <row r="645" spans="1:21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s="4" t="str">
        <f t="shared" si="71"/>
        <v>F</v>
      </c>
      <c r="O645" s="4" t="str">
        <f t="shared" si="72"/>
        <v>California</v>
      </c>
      <c r="P645" s="4" t="str">
        <f t="shared" si="73"/>
        <v>Doctor</v>
      </c>
      <c r="Q645" s="6">
        <f t="shared" si="70"/>
        <v>295776</v>
      </c>
      <c r="R645" s="4">
        <f t="shared" si="74"/>
        <v>211</v>
      </c>
      <c r="S645" s="4" t="str">
        <f t="shared" si="75"/>
        <v>Personal</v>
      </c>
      <c r="T645" s="4" cm="1">
        <f t="array" ref="T645">_xlfn.SWITCH(J645,"Luxury Car",2,"Two-Door Car",2,"SUV",4,"Luxury SUV",4,"Four-Door Car",4)</f>
        <v>2</v>
      </c>
      <c r="U645" s="4">
        <f t="shared" ca="1" si="76"/>
        <v>29</v>
      </c>
    </row>
    <row r="646" spans="1:21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s="4" t="str">
        <f t="shared" si="71"/>
        <v>M</v>
      </c>
      <c r="O646" s="4" t="str">
        <f t="shared" si="72"/>
        <v>Washington</v>
      </c>
      <c r="P646" s="4" t="str">
        <f t="shared" si="73"/>
        <v>Bachelor</v>
      </c>
      <c r="Q646" s="6">
        <f t="shared" si="70"/>
        <v>717390.9</v>
      </c>
      <c r="R646" s="4">
        <f t="shared" si="74"/>
        <v>147</v>
      </c>
      <c r="S646" s="4" t="str">
        <f t="shared" si="75"/>
        <v>Personal</v>
      </c>
      <c r="T646" s="4" cm="1">
        <f t="array" ref="T646">_xlfn.SWITCH(J646,"Luxury Car",2,"Two-Door Car",2,"SUV",4,"Luxury SUV",4,"Four-Door Car",4)</f>
        <v>4</v>
      </c>
      <c r="U646" s="4">
        <f t="shared" ca="1" si="76"/>
        <v>29</v>
      </c>
    </row>
    <row r="647" spans="1:21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s="4" t="str">
        <f t="shared" si="71"/>
        <v>M</v>
      </c>
      <c r="O647" s="4" t="str">
        <f t="shared" si="72"/>
        <v>Nevada</v>
      </c>
      <c r="P647" s="4" t="str">
        <f t="shared" si="73"/>
        <v>Bachelor</v>
      </c>
      <c r="Q647" s="6">
        <f t="shared" si="70"/>
        <v>309953</v>
      </c>
      <c r="R647" s="4">
        <f t="shared" si="74"/>
        <v>863</v>
      </c>
      <c r="S647" s="4" t="str">
        <f t="shared" si="75"/>
        <v>Corporate</v>
      </c>
      <c r="T647" s="4" cm="1">
        <f t="array" ref="T647">_xlfn.SWITCH(J647,"Luxury Car",2,"Two-Door Car",2,"SUV",4,"Luxury SUV",4,"Four-Door Car",4)</f>
        <v>4</v>
      </c>
      <c r="U647" s="4">
        <f t="shared" ca="1" si="76"/>
        <v>28</v>
      </c>
    </row>
    <row r="648" spans="1:21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s="4" t="str">
        <f t="shared" si="71"/>
        <v>M</v>
      </c>
      <c r="O648" s="4" t="str">
        <f t="shared" si="72"/>
        <v>Oregon</v>
      </c>
      <c r="P648" s="4" t="str">
        <f t="shared" si="73"/>
        <v>Bachelor</v>
      </c>
      <c r="Q648" s="6">
        <f t="shared" si="70"/>
        <v>841568.4</v>
      </c>
      <c r="R648" s="4">
        <f t="shared" si="74"/>
        <v>514</v>
      </c>
      <c r="S648" s="4" t="str">
        <f t="shared" si="75"/>
        <v>Corporate</v>
      </c>
      <c r="T648" s="4" cm="1">
        <f t="array" ref="T648">_xlfn.SWITCH(J648,"Luxury Car",2,"Two-Door Car",2,"SUV",4,"Luxury SUV",4,"Four-Door Car",4)</f>
        <v>4</v>
      </c>
      <c r="U648" s="4">
        <f t="shared" ca="1" si="76"/>
        <v>28</v>
      </c>
    </row>
    <row r="649" spans="1:21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s="4" t="str">
        <f t="shared" si="71"/>
        <v>F</v>
      </c>
      <c r="O649" s="4" t="str">
        <f t="shared" si="72"/>
        <v>Oregon</v>
      </c>
      <c r="P649" s="4" t="str">
        <f t="shared" si="73"/>
        <v>College</v>
      </c>
      <c r="Q649" s="6">
        <f t="shared" si="70"/>
        <v>2684312.4</v>
      </c>
      <c r="R649" s="4">
        <f t="shared" si="74"/>
        <v>113</v>
      </c>
      <c r="S649" s="4" t="str">
        <f t="shared" si="75"/>
        <v>Personal</v>
      </c>
      <c r="T649" s="4" cm="1">
        <f t="array" ref="T649">_xlfn.SWITCH(J649,"Luxury Car",2,"Two-Door Car",2,"SUV",4,"Luxury SUV",4,"Four-Door Car",4)</f>
        <v>2</v>
      </c>
      <c r="U649" s="4">
        <f t="shared" ca="1" si="76"/>
        <v>30</v>
      </c>
    </row>
    <row r="650" spans="1:21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s="4" t="str">
        <f t="shared" si="71"/>
        <v>M</v>
      </c>
      <c r="O650" s="4" t="str">
        <f t="shared" si="72"/>
        <v>Oregon</v>
      </c>
      <c r="P650" s="4" t="str">
        <f t="shared" si="73"/>
        <v>Bachelor</v>
      </c>
      <c r="Q650" s="6">
        <f t="shared" si="70"/>
        <v>1305717</v>
      </c>
      <c r="R650" s="4">
        <f t="shared" si="74"/>
        <v>538</v>
      </c>
      <c r="S650" s="4" t="str">
        <f t="shared" si="75"/>
        <v>Corporate</v>
      </c>
      <c r="T650" s="4" cm="1">
        <f t="array" ref="T650">_xlfn.SWITCH(J650,"Luxury Car",2,"Two-Door Car",2,"SUV",4,"Luxury SUV",4,"Four-Door Car",4)</f>
        <v>4</v>
      </c>
      <c r="U650" s="4">
        <f t="shared" ca="1" si="76"/>
        <v>28</v>
      </c>
    </row>
    <row r="651" spans="1:21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s="4" t="str">
        <f t="shared" si="71"/>
        <v>M</v>
      </c>
      <c r="O651" s="4" t="str">
        <f t="shared" si="72"/>
        <v>Oregon</v>
      </c>
      <c r="P651" s="4" t="str">
        <f t="shared" si="73"/>
        <v>College</v>
      </c>
      <c r="Q651" s="6">
        <f t="shared" si="70"/>
        <v>959995</v>
      </c>
      <c r="R651" s="4">
        <f t="shared" si="74"/>
        <v>943</v>
      </c>
      <c r="S651" s="4" t="str">
        <f t="shared" si="75"/>
        <v>Personal</v>
      </c>
      <c r="T651" s="4" cm="1">
        <f t="array" ref="T651">_xlfn.SWITCH(J651,"Luxury Car",2,"Two-Door Car",2,"SUV",4,"Luxury SUV",4,"Four-Door Car",4)</f>
        <v>4</v>
      </c>
      <c r="U651" s="4">
        <f t="shared" ca="1" si="76"/>
        <v>27</v>
      </c>
    </row>
    <row r="652" spans="1:21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s="4" t="str">
        <f t="shared" si="71"/>
        <v>M</v>
      </c>
      <c r="O652" s="4" t="str">
        <f t="shared" si="72"/>
        <v>Oregon</v>
      </c>
      <c r="P652" s="4" t="str">
        <f t="shared" si="73"/>
        <v>Bachelor</v>
      </c>
      <c r="Q652" s="6">
        <f t="shared" si="70"/>
        <v>853510.8</v>
      </c>
      <c r="R652" s="4">
        <f t="shared" si="74"/>
        <v>118</v>
      </c>
      <c r="S652" s="4" t="str">
        <f t="shared" si="75"/>
        <v>Personal</v>
      </c>
      <c r="T652" s="4" cm="1">
        <f t="array" ref="T652">_xlfn.SWITCH(J652,"Luxury Car",2,"Two-Door Car",2,"SUV",4,"Luxury SUV",4,"Four-Door Car",4)</f>
        <v>4</v>
      </c>
      <c r="U652" s="4">
        <f t="shared" ca="1" si="76"/>
        <v>30</v>
      </c>
    </row>
    <row r="653" spans="1:21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s="4" t="str">
        <f t="shared" si="71"/>
        <v>F</v>
      </c>
      <c r="O653" s="4" t="str">
        <f t="shared" si="72"/>
        <v>Arizona</v>
      </c>
      <c r="P653" s="4" t="str">
        <f t="shared" si="73"/>
        <v>Bachelor</v>
      </c>
      <c r="Q653" s="6">
        <f t="shared" si="70"/>
        <v>829348.1</v>
      </c>
      <c r="R653" s="4">
        <f t="shared" si="74"/>
        <v>225</v>
      </c>
      <c r="S653" s="4" t="str">
        <f t="shared" si="75"/>
        <v>Personal</v>
      </c>
      <c r="T653" s="4" cm="1">
        <f t="array" ref="T653">_xlfn.SWITCH(J653,"Luxury Car",2,"Two-Door Car",2,"SUV",4,"Luxury SUV",4,"Four-Door Car",4)</f>
        <v>4</v>
      </c>
      <c r="U653" s="4">
        <f t="shared" ca="1" si="76"/>
        <v>29</v>
      </c>
    </row>
    <row r="654" spans="1:21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s="4" t="str">
        <f t="shared" si="71"/>
        <v>F</v>
      </c>
      <c r="O654" s="4" t="str">
        <f t="shared" si="72"/>
        <v>Oregon</v>
      </c>
      <c r="P654" s="4" t="str">
        <f t="shared" si="73"/>
        <v>Bachelor</v>
      </c>
      <c r="Q654" s="6">
        <f t="shared" si="70"/>
        <v>684615</v>
      </c>
      <c r="R654" s="4">
        <f t="shared" si="74"/>
        <v>456</v>
      </c>
      <c r="S654" s="4" t="str">
        <f t="shared" si="75"/>
        <v>Personal</v>
      </c>
      <c r="T654" s="4" cm="1">
        <f t="array" ref="T654">_xlfn.SWITCH(J654,"Luxury Car",2,"Two-Door Car",2,"SUV",4,"Luxury SUV",4,"Four-Door Car",4)</f>
        <v>2</v>
      </c>
      <c r="U654" s="4">
        <f t="shared" ca="1" si="76"/>
        <v>29</v>
      </c>
    </row>
    <row r="655" spans="1:21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s="4" t="str">
        <f t="shared" si="71"/>
        <v>F</v>
      </c>
      <c r="O655" s="4" t="str">
        <f t="shared" si="72"/>
        <v>Oregon</v>
      </c>
      <c r="P655" s="4" t="str">
        <f t="shared" si="73"/>
        <v>Bachelor</v>
      </c>
      <c r="Q655" s="6">
        <f t="shared" si="70"/>
        <v>663685.9</v>
      </c>
      <c r="R655" s="4">
        <f t="shared" si="74"/>
        <v>182</v>
      </c>
      <c r="S655" s="4" t="str">
        <f t="shared" si="75"/>
        <v>Corporate</v>
      </c>
      <c r="T655" s="4" cm="1">
        <f t="array" ref="T655">_xlfn.SWITCH(J655,"Luxury Car",2,"Two-Door Car",2,"SUV",4,"Luxury SUV",4,"Four-Door Car",4)</f>
        <v>4</v>
      </c>
      <c r="U655" s="4">
        <f t="shared" ca="1" si="76"/>
        <v>29</v>
      </c>
    </row>
    <row r="656" spans="1:21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s="4" t="str">
        <f t="shared" si="71"/>
        <v>F</v>
      </c>
      <c r="O656" s="4" t="str">
        <f t="shared" si="72"/>
        <v>Washington</v>
      </c>
      <c r="P656" s="4" t="str">
        <f t="shared" si="73"/>
        <v>College</v>
      </c>
      <c r="Q656" s="6">
        <f t="shared" si="70"/>
        <v>560908.19999999995</v>
      </c>
      <c r="R656" s="4">
        <f t="shared" si="74"/>
        <v>148</v>
      </c>
      <c r="S656" s="4" t="str">
        <f t="shared" si="75"/>
        <v>Personal</v>
      </c>
      <c r="T656" s="4" cm="1">
        <f t="array" ref="T656">_xlfn.SWITCH(J656,"Luxury Car",2,"Two-Door Car",2,"SUV",4,"Luxury SUV",4,"Four-Door Car",4)</f>
        <v>2</v>
      </c>
      <c r="U656" s="4">
        <f t="shared" ca="1" si="76"/>
        <v>29</v>
      </c>
    </row>
    <row r="657" spans="1:21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s="4" t="str">
        <f t="shared" si="71"/>
        <v>M</v>
      </c>
      <c r="O657" s="4" t="str">
        <f t="shared" si="72"/>
        <v>Arizona</v>
      </c>
      <c r="P657" s="4" t="str">
        <f t="shared" si="73"/>
        <v>High School or Below</v>
      </c>
      <c r="Q657" s="6">
        <f t="shared" si="70"/>
        <v>507732</v>
      </c>
      <c r="R657" s="4">
        <f t="shared" si="74"/>
        <v>526</v>
      </c>
      <c r="S657" s="4" t="str">
        <f t="shared" si="75"/>
        <v>Personal</v>
      </c>
      <c r="T657" s="4" cm="1">
        <f t="array" ref="T657">_xlfn.SWITCH(J657,"Luxury Car",2,"Two-Door Car",2,"SUV",4,"Luxury SUV",4,"Four-Door Car",4)</f>
        <v>2</v>
      </c>
      <c r="U657" s="4">
        <f t="shared" ca="1" si="76"/>
        <v>28</v>
      </c>
    </row>
    <row r="658" spans="1:21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s="4" t="str">
        <f t="shared" si="71"/>
        <v>F</v>
      </c>
      <c r="O658" s="4" t="str">
        <f t="shared" si="72"/>
        <v>Washington</v>
      </c>
      <c r="P658" s="4" t="str">
        <f t="shared" si="73"/>
        <v>Master</v>
      </c>
      <c r="Q658" s="6">
        <f t="shared" si="70"/>
        <v>527562</v>
      </c>
      <c r="R658" s="4">
        <f t="shared" si="74"/>
        <v>156</v>
      </c>
      <c r="S658" s="4" t="str">
        <f t="shared" si="75"/>
        <v>Personal</v>
      </c>
      <c r="T658" s="4" cm="1">
        <f t="array" ref="T658">_xlfn.SWITCH(J658,"Luxury Car",2,"Two-Door Car",2,"SUV",4,"Luxury SUV",4,"Four-Door Car",4)</f>
        <v>4</v>
      </c>
      <c r="U658" s="4">
        <f t="shared" ca="1" si="76"/>
        <v>29</v>
      </c>
    </row>
    <row r="659" spans="1:21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s="4" t="str">
        <f t="shared" si="71"/>
        <v>F</v>
      </c>
      <c r="O659" s="4" t="str">
        <f t="shared" si="72"/>
        <v>Washington</v>
      </c>
      <c r="P659" s="4" t="str">
        <f t="shared" si="73"/>
        <v>High School or Below</v>
      </c>
      <c r="Q659" s="6">
        <f t="shared" si="70"/>
        <v>251459</v>
      </c>
      <c r="R659" s="4">
        <f t="shared" si="74"/>
        <v>156</v>
      </c>
      <c r="S659" s="4" t="str">
        <f t="shared" si="75"/>
        <v>Personal</v>
      </c>
      <c r="T659" s="4" cm="1">
        <f t="array" ref="T659">_xlfn.SWITCH(J659,"Luxury Car",2,"Two-Door Car",2,"SUV",4,"Luxury SUV",4,"Four-Door Car",4)</f>
        <v>4</v>
      </c>
      <c r="U659" s="4">
        <f t="shared" ca="1" si="76"/>
        <v>29</v>
      </c>
    </row>
    <row r="660" spans="1:21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s="4" t="str">
        <f t="shared" si="71"/>
        <v>F</v>
      </c>
      <c r="O660" s="4" t="str">
        <f t="shared" si="72"/>
        <v>Oregon</v>
      </c>
      <c r="P660" s="4" t="str">
        <f t="shared" si="73"/>
        <v>Bachelor</v>
      </c>
      <c r="Q660" s="6">
        <f t="shared" si="70"/>
        <v>343525</v>
      </c>
      <c r="R660" s="4">
        <f t="shared" si="74"/>
        <v>212</v>
      </c>
      <c r="S660" s="4" t="str">
        <f t="shared" si="75"/>
        <v>Personal</v>
      </c>
      <c r="T660" s="4" cm="1">
        <f t="array" ref="T660">_xlfn.SWITCH(J660,"Luxury Car",2,"Two-Door Car",2,"SUV",4,"Luxury SUV",4,"Four-Door Car",4)</f>
        <v>2</v>
      </c>
      <c r="U660" s="4">
        <f t="shared" ca="1" si="76"/>
        <v>29</v>
      </c>
    </row>
    <row r="661" spans="1:21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s="4" t="str">
        <f t="shared" si="71"/>
        <v>M</v>
      </c>
      <c r="O661" s="4" t="str">
        <f t="shared" si="72"/>
        <v>Oregon</v>
      </c>
      <c r="P661" s="4" t="str">
        <f t="shared" si="73"/>
        <v>Bachelor</v>
      </c>
      <c r="Q661" s="6">
        <f t="shared" si="70"/>
        <v>662461.1</v>
      </c>
      <c r="R661" s="4">
        <f t="shared" si="74"/>
        <v>298</v>
      </c>
      <c r="S661" s="4" t="str">
        <f t="shared" si="75"/>
        <v>Corporate</v>
      </c>
      <c r="T661" s="4" cm="1">
        <f t="array" ref="T661">_xlfn.SWITCH(J661,"Luxury Car",2,"Two-Door Car",2,"SUV",4,"Luxury SUV",4,"Four-Door Car",4)</f>
        <v>2</v>
      </c>
      <c r="U661" s="4">
        <f t="shared" ca="1" si="76"/>
        <v>29</v>
      </c>
    </row>
    <row r="662" spans="1:21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s="4" t="str">
        <f t="shared" si="71"/>
        <v>M</v>
      </c>
      <c r="O662" s="4" t="str">
        <f t="shared" si="72"/>
        <v>California</v>
      </c>
      <c r="P662" s="4" t="str">
        <f t="shared" si="73"/>
        <v>Master</v>
      </c>
      <c r="Q662" s="6">
        <f t="shared" si="70"/>
        <v>575744.19999999995</v>
      </c>
      <c r="R662" s="4">
        <f t="shared" si="74"/>
        <v>174</v>
      </c>
      <c r="S662" s="4" t="str">
        <f t="shared" si="75"/>
        <v>Special</v>
      </c>
      <c r="T662" s="4" cm="1">
        <f t="array" ref="T662">_xlfn.SWITCH(J662,"Luxury Car",2,"Two-Door Car",2,"SUV",4,"Luxury SUV",4,"Four-Door Car",4)</f>
        <v>4</v>
      </c>
      <c r="U662" s="4">
        <f t="shared" ca="1" si="76"/>
        <v>29</v>
      </c>
    </row>
    <row r="663" spans="1:21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s="4" t="str">
        <f t="shared" si="71"/>
        <v>F</v>
      </c>
      <c r="O663" s="4" t="str">
        <f t="shared" si="72"/>
        <v>Washington</v>
      </c>
      <c r="P663" s="4" t="str">
        <f t="shared" si="73"/>
        <v>High School or Below</v>
      </c>
      <c r="Q663" s="6">
        <f t="shared" si="70"/>
        <v>251459</v>
      </c>
      <c r="R663" s="4">
        <f t="shared" si="74"/>
        <v>156</v>
      </c>
      <c r="S663" s="4" t="str">
        <f t="shared" si="75"/>
        <v>Corporate</v>
      </c>
      <c r="T663" s="4" cm="1">
        <f t="array" ref="T663">_xlfn.SWITCH(J663,"Luxury Car",2,"Two-Door Car",2,"SUV",4,"Luxury SUV",4,"Four-Door Car",4)</f>
        <v>4</v>
      </c>
      <c r="U663" s="4">
        <f t="shared" ca="1" si="76"/>
        <v>29</v>
      </c>
    </row>
    <row r="664" spans="1:21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s="4" t="str">
        <f t="shared" si="71"/>
        <v>F</v>
      </c>
      <c r="O664" s="4" t="str">
        <f t="shared" si="72"/>
        <v>California</v>
      </c>
      <c r="P664" s="4" t="str">
        <f t="shared" si="73"/>
        <v>High School or Below</v>
      </c>
      <c r="Q664" s="6">
        <f t="shared" si="70"/>
        <v>288645.09999999998</v>
      </c>
      <c r="R664" s="4">
        <f t="shared" si="74"/>
        <v>486</v>
      </c>
      <c r="S664" s="4" t="str">
        <f t="shared" si="75"/>
        <v>Corporate</v>
      </c>
      <c r="T664" s="4" cm="1">
        <f t="array" ref="T664">_xlfn.SWITCH(J664,"Luxury Car",2,"Two-Door Car",2,"SUV",4,"Luxury SUV",4,"Four-Door Car",4)</f>
        <v>4</v>
      </c>
      <c r="U664" s="4">
        <f t="shared" ca="1" si="76"/>
        <v>29</v>
      </c>
    </row>
    <row r="665" spans="1:21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s="4" t="str">
        <f t="shared" si="71"/>
        <v>F</v>
      </c>
      <c r="O665" s="4" t="str">
        <f t="shared" si="72"/>
        <v>California</v>
      </c>
      <c r="P665" s="4" t="str">
        <f t="shared" si="73"/>
        <v>High School or Below</v>
      </c>
      <c r="Q665" s="6">
        <f t="shared" si="70"/>
        <v>534143.80000000005</v>
      </c>
      <c r="R665" s="4">
        <f t="shared" si="74"/>
        <v>346</v>
      </c>
      <c r="S665" s="4" t="str">
        <f t="shared" si="75"/>
        <v>Personal</v>
      </c>
      <c r="T665" s="4" cm="1">
        <f t="array" ref="T665">_xlfn.SWITCH(J665,"Luxury Car",2,"Two-Door Car",2,"SUV",4,"Luxury SUV",4,"Four-Door Car",4)</f>
        <v>4</v>
      </c>
      <c r="U665" s="4">
        <f t="shared" ca="1" si="76"/>
        <v>29</v>
      </c>
    </row>
    <row r="666" spans="1:21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s="4" t="str">
        <f t="shared" si="71"/>
        <v>F</v>
      </c>
      <c r="O666" s="4" t="str">
        <f t="shared" si="72"/>
        <v>Arizona</v>
      </c>
      <c r="P666" s="4" t="str">
        <f t="shared" si="73"/>
        <v>High School or Below</v>
      </c>
      <c r="Q666" s="6">
        <f t="shared" si="70"/>
        <v>416001.8</v>
      </c>
      <c r="R666" s="4">
        <f t="shared" si="74"/>
        <v>2</v>
      </c>
      <c r="S666" s="4" t="str">
        <f t="shared" si="75"/>
        <v>Personal</v>
      </c>
      <c r="T666" s="4" cm="1">
        <f t="array" ref="T666">_xlfn.SWITCH(J666,"Luxury Car",2,"Two-Door Car",2,"SUV",4,"Luxury SUV",4,"Four-Door Car",4)</f>
        <v>4</v>
      </c>
      <c r="U666" s="4">
        <f t="shared" ca="1" si="76"/>
        <v>30</v>
      </c>
    </row>
    <row r="667" spans="1:21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s="4" t="str">
        <f t="shared" si="71"/>
        <v>F</v>
      </c>
      <c r="O667" s="4" t="str">
        <f t="shared" si="72"/>
        <v>California</v>
      </c>
      <c r="P667" s="4" t="str">
        <f t="shared" si="73"/>
        <v>College</v>
      </c>
      <c r="Q667" s="6">
        <f t="shared" si="70"/>
        <v>284624.5</v>
      </c>
      <c r="R667" s="4">
        <f t="shared" si="74"/>
        <v>518</v>
      </c>
      <c r="S667" s="4" t="str">
        <f t="shared" si="75"/>
        <v>Corporate</v>
      </c>
      <c r="T667" s="4" cm="1">
        <f t="array" ref="T667">_xlfn.SWITCH(J667,"Luxury Car",2,"Two-Door Car",2,"SUV",4,"Luxury SUV",4,"Four-Door Car",4)</f>
        <v>4</v>
      </c>
      <c r="U667" s="4">
        <f t="shared" ca="1" si="76"/>
        <v>28</v>
      </c>
    </row>
    <row r="668" spans="1:21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s="4" t="str">
        <f t="shared" si="71"/>
        <v>F</v>
      </c>
      <c r="O668" s="4" t="str">
        <f t="shared" si="72"/>
        <v>Oregon</v>
      </c>
      <c r="P668" s="4" t="str">
        <f t="shared" si="73"/>
        <v>College</v>
      </c>
      <c r="Q668" s="6">
        <f t="shared" si="70"/>
        <v>477025.6</v>
      </c>
      <c r="R668" s="4">
        <f t="shared" si="74"/>
        <v>326</v>
      </c>
      <c r="S668" s="4" t="str">
        <f t="shared" si="75"/>
        <v>Personal</v>
      </c>
      <c r="T668" s="4" cm="1">
        <f t="array" ref="T668">_xlfn.SWITCH(J668,"Luxury Car",2,"Two-Door Car",2,"SUV",4,"Luxury SUV",4,"Four-Door Car",4)</f>
        <v>2</v>
      </c>
      <c r="U668" s="4">
        <f t="shared" ca="1" si="76"/>
        <v>29</v>
      </c>
    </row>
    <row r="669" spans="1:21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s="4" t="str">
        <f t="shared" si="71"/>
        <v>M</v>
      </c>
      <c r="O669" s="4" t="str">
        <f t="shared" si="72"/>
        <v>Oregon</v>
      </c>
      <c r="P669" s="4" t="str">
        <f t="shared" si="73"/>
        <v>Bachelor</v>
      </c>
      <c r="Q669" s="6">
        <f t="shared" si="70"/>
        <v>505961.6</v>
      </c>
      <c r="R669" s="4">
        <f t="shared" si="74"/>
        <v>262</v>
      </c>
      <c r="S669" s="4" t="str">
        <f t="shared" si="75"/>
        <v>Personal</v>
      </c>
      <c r="T669" s="4" cm="1">
        <f t="array" ref="T669">_xlfn.SWITCH(J669,"Luxury Car",2,"Two-Door Car",2,"SUV",4,"Luxury SUV",4,"Four-Door Car",4)</f>
        <v>2</v>
      </c>
      <c r="U669" s="4">
        <f t="shared" ca="1" si="76"/>
        <v>29</v>
      </c>
    </row>
    <row r="670" spans="1:21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s="4" t="str">
        <f t="shared" si="71"/>
        <v>F</v>
      </c>
      <c r="O670" s="4" t="str">
        <f t="shared" si="72"/>
        <v>Arizona</v>
      </c>
      <c r="P670" s="4" t="str">
        <f t="shared" si="73"/>
        <v>High School or Below</v>
      </c>
      <c r="Q670" s="6">
        <f t="shared" si="70"/>
        <v>909574.4</v>
      </c>
      <c r="R670" s="4">
        <f t="shared" si="74"/>
        <v>922</v>
      </c>
      <c r="S670" s="4" t="str">
        <f t="shared" si="75"/>
        <v>Personal</v>
      </c>
      <c r="T670" s="4" cm="1">
        <f t="array" ref="T670">_xlfn.SWITCH(J670,"Luxury Car",2,"Two-Door Car",2,"SUV",4,"Luxury SUV",4,"Four-Door Car",4)</f>
        <v>4</v>
      </c>
      <c r="U670" s="4">
        <f t="shared" ca="1" si="76"/>
        <v>27</v>
      </c>
    </row>
    <row r="671" spans="1:21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s="4" t="str">
        <f t="shared" si="71"/>
        <v>F</v>
      </c>
      <c r="O671" s="4" t="str">
        <f t="shared" si="72"/>
        <v>California</v>
      </c>
      <c r="P671" s="4" t="str">
        <f t="shared" si="73"/>
        <v>High School or Below</v>
      </c>
      <c r="Q671" s="6">
        <f t="shared" si="70"/>
        <v>268886</v>
      </c>
      <c r="R671" s="4">
        <f t="shared" si="74"/>
        <v>542</v>
      </c>
      <c r="S671" s="4" t="str">
        <f t="shared" si="75"/>
        <v>Personal</v>
      </c>
      <c r="T671" s="4" cm="1">
        <f t="array" ref="T671">_xlfn.SWITCH(J671,"Luxury Car",2,"Two-Door Car",2,"SUV",4,"Luxury SUV",4,"Four-Door Car",4)</f>
        <v>4</v>
      </c>
      <c r="U671" s="4">
        <f t="shared" ca="1" si="76"/>
        <v>28</v>
      </c>
    </row>
    <row r="672" spans="1:21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s="4" t="str">
        <f t="shared" si="71"/>
        <v>F</v>
      </c>
      <c r="O672" s="4" t="str">
        <f t="shared" si="72"/>
        <v>California</v>
      </c>
      <c r="P672" s="4" t="str">
        <f t="shared" si="73"/>
        <v>Bachelor</v>
      </c>
      <c r="Q672" s="6">
        <f t="shared" si="70"/>
        <v>827763.7</v>
      </c>
      <c r="R672" s="4">
        <f t="shared" si="74"/>
        <v>326</v>
      </c>
      <c r="S672" s="4" t="str">
        <f t="shared" si="75"/>
        <v>Personal</v>
      </c>
      <c r="T672" s="4" cm="1">
        <f t="array" ref="T672">_xlfn.SWITCH(J672,"Luxury Car",2,"Two-Door Car",2,"SUV",4,"Luxury SUV",4,"Four-Door Car",4)</f>
        <v>4</v>
      </c>
      <c r="U672" s="4">
        <f t="shared" ca="1" si="76"/>
        <v>29</v>
      </c>
    </row>
    <row r="673" spans="1:21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s="4" t="str">
        <f t="shared" si="71"/>
        <v>F</v>
      </c>
      <c r="O673" s="4" t="str">
        <f t="shared" si="72"/>
        <v>Oregon</v>
      </c>
      <c r="P673" s="4" t="str">
        <f t="shared" si="73"/>
        <v>College</v>
      </c>
      <c r="Q673" s="6">
        <f t="shared" si="70"/>
        <v>905793.5</v>
      </c>
      <c r="R673" s="4">
        <f t="shared" si="74"/>
        <v>328</v>
      </c>
      <c r="S673" s="4" t="str">
        <f t="shared" si="75"/>
        <v>Personal</v>
      </c>
      <c r="T673" s="4" cm="1">
        <f t="array" ref="T673">_xlfn.SWITCH(J673,"Luxury Car",2,"Two-Door Car",2,"SUV",4,"Luxury SUV",4,"Four-Door Car",4)</f>
        <v>4</v>
      </c>
      <c r="U673" s="4">
        <f t="shared" ca="1" si="76"/>
        <v>29</v>
      </c>
    </row>
    <row r="674" spans="1:21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s="4" t="str">
        <f t="shared" si="71"/>
        <v>F</v>
      </c>
      <c r="O674" s="4" t="str">
        <f t="shared" si="72"/>
        <v>California</v>
      </c>
      <c r="P674" s="4" t="str">
        <f t="shared" si="73"/>
        <v>High School or Below</v>
      </c>
      <c r="Q674" s="6">
        <f t="shared" si="70"/>
        <v>380175</v>
      </c>
      <c r="R674" s="4">
        <f t="shared" si="74"/>
        <v>456</v>
      </c>
      <c r="S674" s="4" t="str">
        <f t="shared" si="75"/>
        <v>Personal</v>
      </c>
      <c r="T674" s="4" cm="1">
        <f t="array" ref="T674">_xlfn.SWITCH(J674,"Luxury Car",2,"Two-Door Car",2,"SUV",4,"Luxury SUV",4,"Four-Door Car",4)</f>
        <v>2</v>
      </c>
      <c r="U674" s="4">
        <f t="shared" ca="1" si="76"/>
        <v>29</v>
      </c>
    </row>
    <row r="675" spans="1:21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s="4" t="str">
        <f t="shared" si="71"/>
        <v>M</v>
      </c>
      <c r="O675" s="4" t="str">
        <f t="shared" si="72"/>
        <v>Arizona</v>
      </c>
      <c r="P675" s="4" t="str">
        <f t="shared" si="73"/>
        <v>High School or Below</v>
      </c>
      <c r="Q675" s="6">
        <f t="shared" si="70"/>
        <v>933934.1</v>
      </c>
      <c r="R675" s="4">
        <f t="shared" si="74"/>
        <v>1266</v>
      </c>
      <c r="S675" s="4" t="str">
        <f t="shared" si="75"/>
        <v>Personal</v>
      </c>
      <c r="T675" s="4" cm="1">
        <f t="array" ref="T675">_xlfn.SWITCH(J675,"Luxury Car",2,"Two-Door Car",2,"SUV",4,"Luxury SUV",4,"Four-Door Car",4)</f>
        <v>4</v>
      </c>
      <c r="U675" s="4">
        <f t="shared" ca="1" si="76"/>
        <v>26</v>
      </c>
    </row>
    <row r="676" spans="1:21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s="4" t="str">
        <f t="shared" si="71"/>
        <v>M</v>
      </c>
      <c r="O676" s="4" t="str">
        <f t="shared" si="72"/>
        <v>Oregon</v>
      </c>
      <c r="P676" s="4" t="str">
        <f t="shared" si="73"/>
        <v>College</v>
      </c>
      <c r="Q676" s="6">
        <f t="shared" si="70"/>
        <v>252012.3</v>
      </c>
      <c r="R676" s="4">
        <f t="shared" si="74"/>
        <v>63</v>
      </c>
      <c r="S676" s="4" t="str">
        <f t="shared" si="75"/>
        <v>Corporate</v>
      </c>
      <c r="T676" s="4" cm="1">
        <f t="array" ref="T676">_xlfn.SWITCH(J676,"Luxury Car",2,"Two-Door Car",2,"SUV",4,"Luxury SUV",4,"Four-Door Car",4)</f>
        <v>4</v>
      </c>
      <c r="U676" s="4">
        <f t="shared" ca="1" si="76"/>
        <v>30</v>
      </c>
    </row>
    <row r="677" spans="1:21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s="4" t="str">
        <f t="shared" si="71"/>
        <v>F</v>
      </c>
      <c r="O677" s="4" t="str">
        <f t="shared" si="72"/>
        <v>Arizona</v>
      </c>
      <c r="P677" s="4" t="str">
        <f t="shared" si="73"/>
        <v>College</v>
      </c>
      <c r="Q677" s="6">
        <f t="shared" si="70"/>
        <v>498409.5</v>
      </c>
      <c r="R677" s="4">
        <f t="shared" si="74"/>
        <v>336</v>
      </c>
      <c r="S677" s="4" t="str">
        <f t="shared" si="75"/>
        <v>Corporate</v>
      </c>
      <c r="T677" s="4" cm="1">
        <f t="array" ref="T677">_xlfn.SWITCH(J677,"Luxury Car",2,"Two-Door Car",2,"SUV",4,"Luxury SUV",4,"Four-Door Car",4)</f>
        <v>4</v>
      </c>
      <c r="U677" s="4">
        <f t="shared" ca="1" si="76"/>
        <v>29</v>
      </c>
    </row>
    <row r="678" spans="1:21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s="4" t="str">
        <f t="shared" si="71"/>
        <v>F</v>
      </c>
      <c r="O678" s="4" t="str">
        <f t="shared" si="72"/>
        <v>Oregon</v>
      </c>
      <c r="P678" s="4" t="str">
        <f t="shared" si="73"/>
        <v>Bachelor</v>
      </c>
      <c r="Q678" s="6">
        <f t="shared" si="70"/>
        <v>259574</v>
      </c>
      <c r="R678" s="4">
        <f t="shared" si="74"/>
        <v>16</v>
      </c>
      <c r="S678" s="4" t="str">
        <f t="shared" si="75"/>
        <v>Personal</v>
      </c>
      <c r="T678" s="4" cm="1">
        <f t="array" ref="T678">_xlfn.SWITCH(J678,"Luxury Car",2,"Two-Door Car",2,"SUV",4,"Luxury SUV",4,"Four-Door Car",4)</f>
        <v>4</v>
      </c>
      <c r="U678" s="4">
        <f t="shared" ca="1" si="76"/>
        <v>30</v>
      </c>
    </row>
    <row r="679" spans="1:21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s="4" t="str">
        <f t="shared" si="71"/>
        <v>M</v>
      </c>
      <c r="O679" s="4" t="str">
        <f t="shared" si="72"/>
        <v>Oregon</v>
      </c>
      <c r="P679" s="4" t="str">
        <f t="shared" si="73"/>
        <v>High School or Below</v>
      </c>
      <c r="Q679" s="6">
        <f t="shared" si="70"/>
        <v>743769.3</v>
      </c>
      <c r="R679" s="4">
        <f t="shared" si="74"/>
        <v>442</v>
      </c>
      <c r="S679" s="4" t="str">
        <f t="shared" si="75"/>
        <v>Personal</v>
      </c>
      <c r="T679" s="4" cm="1">
        <f t="array" ref="T679">_xlfn.SWITCH(J679,"Luxury Car",2,"Two-Door Car",2,"SUV",4,"Luxury SUV",4,"Four-Door Car",4)</f>
        <v>4</v>
      </c>
      <c r="U679" s="4">
        <f t="shared" ca="1" si="76"/>
        <v>29</v>
      </c>
    </row>
    <row r="680" spans="1:21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s="4" t="str">
        <f t="shared" si="71"/>
        <v>M</v>
      </c>
      <c r="O680" s="4" t="str">
        <f t="shared" si="72"/>
        <v>Oregon</v>
      </c>
      <c r="P680" s="4" t="str">
        <f t="shared" si="73"/>
        <v>Bachelor</v>
      </c>
      <c r="Q680" s="6">
        <f t="shared" si="70"/>
        <v>1453678.7</v>
      </c>
      <c r="R680" s="4">
        <f t="shared" si="74"/>
        <v>376</v>
      </c>
      <c r="S680" s="4" t="str">
        <f t="shared" si="75"/>
        <v>Personal</v>
      </c>
      <c r="T680" s="4" cm="1">
        <f t="array" ref="T680">_xlfn.SWITCH(J680,"Luxury Car",2,"Two-Door Car",2,"SUV",4,"Luxury SUV",4,"Four-Door Car",4)</f>
        <v>4</v>
      </c>
      <c r="U680" s="4">
        <f t="shared" ca="1" si="76"/>
        <v>29</v>
      </c>
    </row>
    <row r="681" spans="1:21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s="4" t="str">
        <f t="shared" si="71"/>
        <v>M</v>
      </c>
      <c r="O681" s="4" t="str">
        <f t="shared" si="72"/>
        <v>Nevada</v>
      </c>
      <c r="P681" s="4" t="str">
        <f t="shared" si="73"/>
        <v>Bachelor</v>
      </c>
      <c r="Q681" s="6">
        <f t="shared" si="70"/>
        <v>591330.5</v>
      </c>
      <c r="R681" s="4">
        <f t="shared" si="74"/>
        <v>365</v>
      </c>
      <c r="S681" s="4" t="str">
        <f t="shared" si="75"/>
        <v>Personal</v>
      </c>
      <c r="T681" s="4" cm="1">
        <f t="array" ref="T681">_xlfn.SWITCH(J681,"Luxury Car",2,"Two-Door Car",2,"SUV",4,"Luxury SUV",4,"Four-Door Car",4)</f>
        <v>4</v>
      </c>
      <c r="U681" s="4">
        <f t="shared" ca="1" si="76"/>
        <v>29</v>
      </c>
    </row>
    <row r="682" spans="1:21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s="4" t="str">
        <f t="shared" si="71"/>
        <v>M</v>
      </c>
      <c r="O682" s="4" t="str">
        <f t="shared" si="72"/>
        <v>Arizona</v>
      </c>
      <c r="P682" s="4" t="str">
        <f t="shared" si="73"/>
        <v>College</v>
      </c>
      <c r="Q682" s="6">
        <f t="shared" si="70"/>
        <v>277166</v>
      </c>
      <c r="R682" s="4">
        <f t="shared" si="74"/>
        <v>355</v>
      </c>
      <c r="S682" s="4" t="str">
        <f t="shared" si="75"/>
        <v>Personal</v>
      </c>
      <c r="T682" s="4" cm="1">
        <f t="array" ref="T682">_xlfn.SWITCH(J682,"Luxury Car",2,"Two-Door Car",2,"SUV",4,"Luxury SUV",4,"Four-Door Car",4)</f>
        <v>2</v>
      </c>
      <c r="U682" s="4">
        <f t="shared" ca="1" si="76"/>
        <v>29</v>
      </c>
    </row>
    <row r="683" spans="1:21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s="4" t="str">
        <f t="shared" si="71"/>
        <v>M</v>
      </c>
      <c r="O683" s="4" t="str">
        <f t="shared" si="72"/>
        <v>Arizona</v>
      </c>
      <c r="P683" s="4" t="str">
        <f t="shared" si="73"/>
        <v>Master</v>
      </c>
      <c r="Q683" s="6">
        <f t="shared" si="70"/>
        <v>2919436.6</v>
      </c>
      <c r="R683" s="4">
        <f t="shared" si="74"/>
        <v>453</v>
      </c>
      <c r="S683" s="4" t="str">
        <f t="shared" si="75"/>
        <v>Personal</v>
      </c>
      <c r="T683" s="4" cm="1">
        <f t="array" ref="T683">_xlfn.SWITCH(J683,"Luxury Car",2,"Two-Door Car",2,"SUV",4,"Luxury SUV",4,"Four-Door Car",4)</f>
        <v>4</v>
      </c>
      <c r="U683" s="4">
        <f t="shared" ca="1" si="76"/>
        <v>29</v>
      </c>
    </row>
    <row r="684" spans="1:21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s="4" t="str">
        <f t="shared" si="71"/>
        <v>F</v>
      </c>
      <c r="O684" s="4" t="str">
        <f t="shared" si="72"/>
        <v>Oregon</v>
      </c>
      <c r="P684" s="4" t="str">
        <f t="shared" si="73"/>
        <v>Master</v>
      </c>
      <c r="Q684" s="6">
        <f t="shared" si="70"/>
        <v>988038.5</v>
      </c>
      <c r="R684" s="4">
        <f t="shared" si="74"/>
        <v>113</v>
      </c>
      <c r="S684" s="4" t="str">
        <f t="shared" si="75"/>
        <v>Personal</v>
      </c>
      <c r="T684" s="4" cm="1">
        <f t="array" ref="T684">_xlfn.SWITCH(J684,"Luxury Car",2,"Two-Door Car",2,"SUV",4,"Luxury SUV",4,"Four-Door Car",4)</f>
        <v>4</v>
      </c>
      <c r="U684" s="4">
        <f t="shared" ca="1" si="76"/>
        <v>30</v>
      </c>
    </row>
    <row r="685" spans="1:21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s="4" t="str">
        <f t="shared" si="71"/>
        <v>F</v>
      </c>
      <c r="O685" s="4" t="str">
        <f t="shared" si="72"/>
        <v>California</v>
      </c>
      <c r="P685" s="4" t="str">
        <f t="shared" si="73"/>
        <v>High School or Below</v>
      </c>
      <c r="Q685" s="6">
        <f t="shared" si="70"/>
        <v>1511440.2</v>
      </c>
      <c r="R685" s="4">
        <f t="shared" si="74"/>
        <v>480</v>
      </c>
      <c r="S685" s="4" t="str">
        <f t="shared" si="75"/>
        <v>Corporate</v>
      </c>
      <c r="T685" s="4" cm="1">
        <f t="array" ref="T685">_xlfn.SWITCH(J685,"Luxury Car",2,"Two-Door Car",2,"SUV",4,"Luxury SUV",4,"Four-Door Car",4)</f>
        <v>4</v>
      </c>
      <c r="U685" s="4">
        <f t="shared" ca="1" si="76"/>
        <v>29</v>
      </c>
    </row>
    <row r="686" spans="1:21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s="4" t="str">
        <f t="shared" si="71"/>
        <v>M</v>
      </c>
      <c r="O686" s="4" t="str">
        <f t="shared" si="72"/>
        <v>Oregon</v>
      </c>
      <c r="P686" s="4" t="str">
        <f t="shared" si="73"/>
        <v>Bachelor</v>
      </c>
      <c r="Q686" s="6">
        <f t="shared" si="70"/>
        <v>575991</v>
      </c>
      <c r="R686" s="4">
        <f t="shared" si="74"/>
        <v>16</v>
      </c>
      <c r="S686" s="4" t="str">
        <f t="shared" si="75"/>
        <v>Special</v>
      </c>
      <c r="T686" s="4" cm="1">
        <f t="array" ref="T686">_xlfn.SWITCH(J686,"Luxury Car",2,"Two-Door Car",2,"SUV",4,"Luxury SUV",4,"Four-Door Car",4)</f>
        <v>4</v>
      </c>
      <c r="U686" s="4">
        <f t="shared" ca="1" si="76"/>
        <v>30</v>
      </c>
    </row>
    <row r="687" spans="1:21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s="4" t="str">
        <f t="shared" si="71"/>
        <v>F</v>
      </c>
      <c r="O687" s="4" t="str">
        <f t="shared" si="72"/>
        <v>Oregon</v>
      </c>
      <c r="P687" s="4" t="str">
        <f t="shared" si="73"/>
        <v>High School or Below</v>
      </c>
      <c r="Q687" s="6">
        <f t="shared" si="70"/>
        <v>849516.4</v>
      </c>
      <c r="R687" s="4">
        <f t="shared" si="74"/>
        <v>615</v>
      </c>
      <c r="S687" s="4" t="str">
        <f t="shared" si="75"/>
        <v>Personal</v>
      </c>
      <c r="T687" s="4" cm="1">
        <f t="array" ref="T687">_xlfn.SWITCH(J687,"Luxury Car",2,"Two-Door Car",2,"SUV",4,"Luxury SUV",4,"Four-Door Car",4)</f>
        <v>2</v>
      </c>
      <c r="U687" s="4">
        <f t="shared" ca="1" si="76"/>
        <v>28</v>
      </c>
    </row>
    <row r="688" spans="1:21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s="4" t="str">
        <f t="shared" si="71"/>
        <v>F</v>
      </c>
      <c r="O688" s="4" t="str">
        <f t="shared" si="72"/>
        <v>California</v>
      </c>
      <c r="P688" s="4" t="str">
        <f t="shared" si="73"/>
        <v>Bachelor</v>
      </c>
      <c r="Q688" s="6">
        <f t="shared" si="70"/>
        <v>438118.40000000002</v>
      </c>
      <c r="R688" s="4">
        <f t="shared" si="74"/>
        <v>615</v>
      </c>
      <c r="S688" s="4" t="str">
        <f t="shared" si="75"/>
        <v>Personal</v>
      </c>
      <c r="T688" s="4" cm="1">
        <f t="array" ref="T688">_xlfn.SWITCH(J688,"Luxury Car",2,"Two-Door Car",2,"SUV",4,"Luxury SUV",4,"Four-Door Car",4)</f>
        <v>4</v>
      </c>
      <c r="U688" s="4">
        <f t="shared" ca="1" si="76"/>
        <v>28</v>
      </c>
    </row>
    <row r="689" spans="1:21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s="4" t="str">
        <f t="shared" si="71"/>
        <v>F</v>
      </c>
      <c r="O689" s="4" t="str">
        <f t="shared" si="72"/>
        <v>Arizona</v>
      </c>
      <c r="P689" s="4" t="str">
        <f t="shared" si="73"/>
        <v>College</v>
      </c>
      <c r="Q689" s="6">
        <f t="shared" si="70"/>
        <v>699782.7</v>
      </c>
      <c r="R689" s="4">
        <f t="shared" si="74"/>
        <v>513</v>
      </c>
      <c r="S689" s="4" t="str">
        <f t="shared" si="75"/>
        <v>Personal</v>
      </c>
      <c r="T689" s="4" cm="1">
        <f t="array" ref="T689">_xlfn.SWITCH(J689,"Luxury Car",2,"Two-Door Car",2,"SUV",4,"Luxury SUV",4,"Four-Door Car",4)</f>
        <v>4</v>
      </c>
      <c r="U689" s="4">
        <f t="shared" ca="1" si="76"/>
        <v>28</v>
      </c>
    </row>
    <row r="690" spans="1:21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s="4" t="str">
        <f t="shared" si="71"/>
        <v>M</v>
      </c>
      <c r="O690" s="4" t="str">
        <f t="shared" si="72"/>
        <v>Oregon</v>
      </c>
      <c r="P690" s="4" t="str">
        <f t="shared" si="73"/>
        <v>Bachelor</v>
      </c>
      <c r="Q690" s="6">
        <f t="shared" si="70"/>
        <v>1143058.8</v>
      </c>
      <c r="R690" s="4">
        <f t="shared" si="74"/>
        <v>75</v>
      </c>
      <c r="S690" s="4" t="str">
        <f t="shared" si="75"/>
        <v>Personal</v>
      </c>
      <c r="T690" s="4" cm="1">
        <f t="array" ref="T690">_xlfn.SWITCH(J690,"Luxury Car",2,"Two-Door Car",2,"SUV",4,"Luxury SUV",4,"Four-Door Car",4)</f>
        <v>2</v>
      </c>
      <c r="U690" s="4">
        <f t="shared" ca="1" si="76"/>
        <v>30</v>
      </c>
    </row>
    <row r="691" spans="1:21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s="4" t="str">
        <f t="shared" si="71"/>
        <v>F</v>
      </c>
      <c r="O691" s="4" t="str">
        <f t="shared" si="72"/>
        <v>Oregon</v>
      </c>
      <c r="P691" s="4" t="str">
        <f t="shared" si="73"/>
        <v>Bachelor</v>
      </c>
      <c r="Q691" s="6">
        <f t="shared" si="70"/>
        <v>748248.6</v>
      </c>
      <c r="R691" s="4">
        <f t="shared" si="74"/>
        <v>426</v>
      </c>
      <c r="S691" s="4" t="str">
        <f t="shared" si="75"/>
        <v>Personal</v>
      </c>
      <c r="T691" s="4" cm="1">
        <f t="array" ref="T691">_xlfn.SWITCH(J691,"Luxury Car",2,"Two-Door Car",2,"SUV",4,"Luxury SUV",4,"Four-Door Car",4)</f>
        <v>4</v>
      </c>
      <c r="U691" s="4">
        <f t="shared" ca="1" si="76"/>
        <v>29</v>
      </c>
    </row>
    <row r="692" spans="1:21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s="4" t="str">
        <f t="shared" si="71"/>
        <v>F</v>
      </c>
      <c r="O692" s="4" t="str">
        <f t="shared" si="72"/>
        <v>Arizona</v>
      </c>
      <c r="P692" s="4" t="str">
        <f t="shared" si="73"/>
        <v>Master</v>
      </c>
      <c r="Q692" s="6">
        <f t="shared" si="70"/>
        <v>859691.6</v>
      </c>
      <c r="R692" s="4">
        <f t="shared" si="74"/>
        <v>169</v>
      </c>
      <c r="S692" s="4" t="str">
        <f t="shared" si="75"/>
        <v>Personal</v>
      </c>
      <c r="T692" s="4" cm="1">
        <f t="array" ref="T692">_xlfn.SWITCH(J692,"Luxury Car",2,"Two-Door Car",2,"SUV",4,"Luxury SUV",4,"Four-Door Car",4)</f>
        <v>2</v>
      </c>
      <c r="U692" s="4">
        <f t="shared" ca="1" si="76"/>
        <v>29</v>
      </c>
    </row>
    <row r="693" spans="1:21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s="4" t="str">
        <f t="shared" si="71"/>
        <v>M</v>
      </c>
      <c r="O693" s="4" t="str">
        <f t="shared" si="72"/>
        <v>Arizona</v>
      </c>
      <c r="P693" s="4" t="str">
        <f t="shared" si="73"/>
        <v>College</v>
      </c>
      <c r="Q693" s="6">
        <f t="shared" si="70"/>
        <v>785496</v>
      </c>
      <c r="R693" s="4">
        <f t="shared" si="74"/>
        <v>419</v>
      </c>
      <c r="S693" s="4" t="str">
        <f t="shared" si="75"/>
        <v>Personal</v>
      </c>
      <c r="T693" s="4" cm="1">
        <f t="array" ref="T693">_xlfn.SWITCH(J693,"Luxury Car",2,"Two-Door Car",2,"SUV",4,"Luxury SUV",4,"Four-Door Car",4)</f>
        <v>4</v>
      </c>
      <c r="U693" s="4">
        <f t="shared" ca="1" si="76"/>
        <v>29</v>
      </c>
    </row>
    <row r="694" spans="1:21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s="4" t="str">
        <f t="shared" si="71"/>
        <v>F</v>
      </c>
      <c r="O694" s="4" t="str">
        <f t="shared" si="72"/>
        <v>Oregon</v>
      </c>
      <c r="P694" s="4" t="str">
        <f t="shared" si="73"/>
        <v>Bachelor</v>
      </c>
      <c r="Q694" s="6">
        <f t="shared" si="70"/>
        <v>258240.8</v>
      </c>
      <c r="R694" s="4">
        <f t="shared" si="74"/>
        <v>201</v>
      </c>
      <c r="S694" s="4" t="str">
        <f t="shared" si="75"/>
        <v>Personal</v>
      </c>
      <c r="T694" s="4" cm="1">
        <f t="array" ref="T694">_xlfn.SWITCH(J694,"Luxury Car",2,"Two-Door Car",2,"SUV",4,"Luxury SUV",4,"Four-Door Car",4)</f>
        <v>4</v>
      </c>
      <c r="U694" s="4">
        <f t="shared" ca="1" si="76"/>
        <v>29</v>
      </c>
    </row>
    <row r="695" spans="1:21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s="4" t="str">
        <f t="shared" si="71"/>
        <v>M</v>
      </c>
      <c r="O695" s="4" t="str">
        <f t="shared" si="72"/>
        <v>Washington</v>
      </c>
      <c r="P695" s="4" t="str">
        <f t="shared" si="73"/>
        <v>Master</v>
      </c>
      <c r="Q695" s="6">
        <f t="shared" si="70"/>
        <v>907576.8</v>
      </c>
      <c r="R695" s="4">
        <f t="shared" si="74"/>
        <v>158</v>
      </c>
      <c r="S695" s="4" t="str">
        <f t="shared" si="75"/>
        <v>Corporate</v>
      </c>
      <c r="T695" s="4" t="e" cm="1">
        <f t="array" ref="T695">_xlfn.SWITCH(J695,"Luxury Car",2,"Two-Door Car",2,"SUV",4,"Luxury SUV",4,"Four-Door Car",4)</f>
        <v>#N/A</v>
      </c>
      <c r="U695" s="4">
        <f t="shared" ca="1" si="76"/>
        <v>29</v>
      </c>
    </row>
    <row r="696" spans="1:21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s="4" t="str">
        <f t="shared" si="71"/>
        <v>F</v>
      </c>
      <c r="O696" s="4" t="str">
        <f t="shared" si="72"/>
        <v>California</v>
      </c>
      <c r="P696" s="4" t="str">
        <f t="shared" si="73"/>
        <v>Bachelor</v>
      </c>
      <c r="Q696" s="6">
        <f t="shared" si="70"/>
        <v>411858.8</v>
      </c>
      <c r="R696" s="4">
        <f t="shared" si="74"/>
        <v>494</v>
      </c>
      <c r="S696" s="4" t="str">
        <f t="shared" si="75"/>
        <v>Personal</v>
      </c>
      <c r="T696" s="4" cm="1">
        <f t="array" ref="T696">_xlfn.SWITCH(J696,"Luxury Car",2,"Two-Door Car",2,"SUV",4,"Luxury SUV",4,"Four-Door Car",4)</f>
        <v>2</v>
      </c>
      <c r="U696" s="4">
        <f t="shared" ca="1" si="76"/>
        <v>29</v>
      </c>
    </row>
    <row r="697" spans="1:21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s="4" t="str">
        <f t="shared" si="71"/>
        <v>M</v>
      </c>
      <c r="O697" s="4" t="str">
        <f t="shared" si="72"/>
        <v>Oregon</v>
      </c>
      <c r="P697" s="4" t="str">
        <f t="shared" si="73"/>
        <v>High School or Below</v>
      </c>
      <c r="Q697" s="6">
        <f t="shared" si="70"/>
        <v>1215732.8999999999</v>
      </c>
      <c r="R697" s="4">
        <f t="shared" si="74"/>
        <v>494</v>
      </c>
      <c r="S697" s="4" t="str">
        <f t="shared" si="75"/>
        <v>Personal</v>
      </c>
      <c r="T697" s="4" cm="1">
        <f t="array" ref="T697">_xlfn.SWITCH(J697,"Luxury Car",2,"Two-Door Car",2,"SUV",4,"Luxury SUV",4,"Four-Door Car",4)</f>
        <v>4</v>
      </c>
      <c r="U697" s="4">
        <f t="shared" ca="1" si="76"/>
        <v>29</v>
      </c>
    </row>
    <row r="698" spans="1:21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s="4" t="str">
        <f t="shared" si="71"/>
        <v>M</v>
      </c>
      <c r="O698" s="4" t="str">
        <f t="shared" si="72"/>
        <v>Arizona</v>
      </c>
      <c r="P698" s="4" t="str">
        <f t="shared" si="73"/>
        <v>Bachelor</v>
      </c>
      <c r="Q698" s="6">
        <f t="shared" si="70"/>
        <v>515281.9</v>
      </c>
      <c r="R698" s="4">
        <f t="shared" si="74"/>
        <v>326</v>
      </c>
      <c r="S698" s="4" t="str">
        <f t="shared" si="75"/>
        <v>Corporate</v>
      </c>
      <c r="T698" s="4" cm="1">
        <f t="array" ref="T698">_xlfn.SWITCH(J698,"Luxury Car",2,"Two-Door Car",2,"SUV",4,"Luxury SUV",4,"Four-Door Car",4)</f>
        <v>4</v>
      </c>
      <c r="U698" s="4">
        <f t="shared" ca="1" si="76"/>
        <v>29</v>
      </c>
    </row>
    <row r="699" spans="1:21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s="4" t="str">
        <f t="shared" si="71"/>
        <v>M</v>
      </c>
      <c r="O699" s="4" t="str">
        <f t="shared" si="72"/>
        <v>Nevada</v>
      </c>
      <c r="P699" s="4" t="str">
        <f t="shared" si="73"/>
        <v>College</v>
      </c>
      <c r="Q699" s="6">
        <f t="shared" si="70"/>
        <v>651297.6</v>
      </c>
      <c r="R699" s="4">
        <f t="shared" si="74"/>
        <v>670</v>
      </c>
      <c r="S699" s="4" t="str">
        <f t="shared" si="75"/>
        <v>Personal</v>
      </c>
      <c r="T699" s="4" cm="1">
        <f t="array" ref="T699">_xlfn.SWITCH(J699,"Luxury Car",2,"Two-Door Car",2,"SUV",4,"Luxury SUV",4,"Four-Door Car",4)</f>
        <v>2</v>
      </c>
      <c r="U699" s="4">
        <f t="shared" ca="1" si="76"/>
        <v>28</v>
      </c>
    </row>
    <row r="700" spans="1:21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s="4" t="str">
        <f t="shared" si="71"/>
        <v>F</v>
      </c>
      <c r="O700" s="4" t="str">
        <f t="shared" si="72"/>
        <v>Arizona</v>
      </c>
      <c r="P700" s="4" t="str">
        <f t="shared" si="73"/>
        <v>Bachelor</v>
      </c>
      <c r="Q700" s="6">
        <f t="shared" si="70"/>
        <v>2778969.2</v>
      </c>
      <c r="R700" s="4">
        <f t="shared" si="74"/>
        <v>396</v>
      </c>
      <c r="S700" s="4" t="str">
        <f t="shared" si="75"/>
        <v>Corporate</v>
      </c>
      <c r="T700" s="4" cm="1">
        <f t="array" ref="T700">_xlfn.SWITCH(J700,"Luxury Car",2,"Two-Door Car",2,"SUV",4,"Luxury SUV",4,"Four-Door Car",4)</f>
        <v>4</v>
      </c>
      <c r="U700" s="4">
        <f t="shared" ca="1" si="76"/>
        <v>29</v>
      </c>
    </row>
    <row r="701" spans="1:21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s="4" t="str">
        <f t="shared" si="71"/>
        <v>F</v>
      </c>
      <c r="O701" s="4" t="str">
        <f t="shared" si="72"/>
        <v>Washington</v>
      </c>
      <c r="P701" s="4" t="str">
        <f t="shared" si="73"/>
        <v>College</v>
      </c>
      <c r="Q701" s="6">
        <f t="shared" si="70"/>
        <v>26672</v>
      </c>
      <c r="R701" s="4">
        <f t="shared" si="74"/>
        <v>160</v>
      </c>
      <c r="S701" s="4" t="str">
        <f t="shared" si="75"/>
        <v>Personal</v>
      </c>
      <c r="T701" s="4" cm="1">
        <f t="array" ref="T701">_xlfn.SWITCH(J701,"Luxury Car",2,"Two-Door Car",2,"SUV",4,"Luxury SUV",4,"Four-Door Car",4)</f>
        <v>4</v>
      </c>
      <c r="U701" s="4">
        <f t="shared" ca="1" si="76"/>
        <v>29</v>
      </c>
    </row>
    <row r="702" spans="1:21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s="4" t="str">
        <f t="shared" si="71"/>
        <v>F</v>
      </c>
      <c r="O702" s="4" t="str">
        <f t="shared" si="72"/>
        <v>Oregon</v>
      </c>
      <c r="P702" s="4" t="str">
        <f t="shared" si="73"/>
        <v>College</v>
      </c>
      <c r="Q702" s="6">
        <f t="shared" si="70"/>
        <v>1092840.7</v>
      </c>
      <c r="R702" s="4">
        <f t="shared" si="74"/>
        <v>59</v>
      </c>
      <c r="S702" s="4" t="str">
        <f t="shared" si="75"/>
        <v>Personal</v>
      </c>
      <c r="T702" s="4" cm="1">
        <f t="array" ref="T702">_xlfn.SWITCH(J702,"Luxury Car",2,"Two-Door Car",2,"SUV",4,"Luxury SUV",4,"Four-Door Car",4)</f>
        <v>4</v>
      </c>
      <c r="U702" s="4">
        <f t="shared" ca="1" si="76"/>
        <v>30</v>
      </c>
    </row>
    <row r="703" spans="1:21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s="4" t="str">
        <f t="shared" si="71"/>
        <v>F</v>
      </c>
      <c r="O703" s="4" t="str">
        <f t="shared" si="72"/>
        <v>Arizona</v>
      </c>
      <c r="P703" s="4" t="str">
        <f t="shared" si="73"/>
        <v>High School or Below</v>
      </c>
      <c r="Q703" s="6">
        <f t="shared" si="70"/>
        <v>761538.1</v>
      </c>
      <c r="R703" s="4">
        <f t="shared" si="74"/>
        <v>302</v>
      </c>
      <c r="S703" s="4" t="str">
        <f t="shared" si="75"/>
        <v>Personal</v>
      </c>
      <c r="T703" s="4" cm="1">
        <f t="array" ref="T703">_xlfn.SWITCH(J703,"Luxury Car",2,"Two-Door Car",2,"SUV",4,"Luxury SUV",4,"Four-Door Car",4)</f>
        <v>2</v>
      </c>
      <c r="U703" s="4">
        <f t="shared" ca="1" si="76"/>
        <v>29</v>
      </c>
    </row>
    <row r="704" spans="1:21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s="4" t="str">
        <f t="shared" si="71"/>
        <v>F</v>
      </c>
      <c r="O704" s="4" t="str">
        <f t="shared" si="72"/>
        <v>California</v>
      </c>
      <c r="P704" s="4" t="str">
        <f t="shared" si="73"/>
        <v>College</v>
      </c>
      <c r="Q704" s="6">
        <f t="shared" si="70"/>
        <v>200435</v>
      </c>
      <c r="R704" s="4">
        <f t="shared" si="74"/>
        <v>317</v>
      </c>
      <c r="S704" s="4" t="str">
        <f t="shared" si="75"/>
        <v>Personal</v>
      </c>
      <c r="T704" s="4" cm="1">
        <f t="array" ref="T704">_xlfn.SWITCH(J704,"Luxury Car",2,"Two-Door Car",2,"SUV",4,"Luxury SUV",4,"Four-Door Car",4)</f>
        <v>4</v>
      </c>
      <c r="U704" s="4">
        <f t="shared" ca="1" si="76"/>
        <v>29</v>
      </c>
    </row>
    <row r="705" spans="1:21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s="4" t="str">
        <f t="shared" si="71"/>
        <v>M</v>
      </c>
      <c r="O705" s="4" t="str">
        <f t="shared" si="72"/>
        <v>California</v>
      </c>
      <c r="P705" s="4" t="str">
        <f t="shared" si="73"/>
        <v>College</v>
      </c>
      <c r="Q705" s="6">
        <f t="shared" si="70"/>
        <v>243468.1</v>
      </c>
      <c r="R705" s="4">
        <f t="shared" si="74"/>
        <v>9</v>
      </c>
      <c r="S705" s="4" t="str">
        <f t="shared" si="75"/>
        <v>Corporate</v>
      </c>
      <c r="T705" s="4" cm="1">
        <f t="array" ref="T705">_xlfn.SWITCH(J705,"Luxury Car",2,"Two-Door Car",2,"SUV",4,"Luxury SUV",4,"Four-Door Car",4)</f>
        <v>4</v>
      </c>
      <c r="U705" s="4">
        <f t="shared" ca="1" si="76"/>
        <v>30</v>
      </c>
    </row>
    <row r="706" spans="1:21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s="4" t="str">
        <f t="shared" si="71"/>
        <v>F</v>
      </c>
      <c r="O706" s="4" t="str">
        <f t="shared" si="72"/>
        <v>Nevada</v>
      </c>
      <c r="P706" s="4" t="str">
        <f t="shared" si="73"/>
        <v>Bachelor</v>
      </c>
      <c r="Q706" s="6">
        <f t="shared" ref="Q706:Q769" si="77">IFERROR(VALUE(LEFT(E706,LEN(E706)-1)),"")</f>
        <v>1419536</v>
      </c>
      <c r="R706" s="4">
        <f t="shared" si="74"/>
        <v>285</v>
      </c>
      <c r="S706" s="4" t="str">
        <f t="shared" si="75"/>
        <v>Personal</v>
      </c>
      <c r="T706" s="4" t="e" cm="1">
        <f t="array" ref="T706">_xlfn.SWITCH(J706,"Luxury Car",2,"Two-Door Car",2,"SUV",4,"Luxury SUV",4,"Four-Door Car",4)</f>
        <v>#N/A</v>
      </c>
      <c r="U706" s="4">
        <f t="shared" ca="1" si="76"/>
        <v>29</v>
      </c>
    </row>
    <row r="707" spans="1:21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s="4" t="str">
        <f t="shared" ref="N707:N770" si="78">IF(OR(C707="Femal",C707="female"),"F",
IF(C707="Male","M",C707))</f>
        <v>F</v>
      </c>
      <c r="O707" s="4" t="str">
        <f t="shared" ref="O707:O770" si="79">IF(B707="AZ","Arizona",
IF(B707="Cali","California",
IF(B707="WA","Washington",
B707)))</f>
        <v>California</v>
      </c>
      <c r="P707" s="4" t="str">
        <f t="shared" ref="P707:P770" si="80">IF(D707="Bachelors","Bachelor",
D707)</f>
        <v>High School or Below</v>
      </c>
      <c r="Q707" s="6">
        <f t="shared" si="77"/>
        <v>942768.4</v>
      </c>
      <c r="R707" s="4">
        <f t="shared" ref="R707:R770" si="81">ROUND(VALUE(K707),0)</f>
        <v>566</v>
      </c>
      <c r="S707" s="4" t="str">
        <f t="shared" ref="S707:S770" si="82">SUBSTITUTE(I707," Auto","")</f>
        <v>Personal</v>
      </c>
      <c r="T707" s="4" cm="1">
        <f t="array" ref="T707">_xlfn.SWITCH(J707,"Luxury Car",2,"Two-Door Car",2,"SUV",4,"Luxury SUV",4,"Four-Door Car",4)</f>
        <v>4</v>
      </c>
      <c r="U707" s="4">
        <f t="shared" ref="U707:U770" ca="1" si="83">ROUND((VALUE(TODAY())-VALUE(L707))/365,0)</f>
        <v>28</v>
      </c>
    </row>
    <row r="708" spans="1:21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s="4" t="str">
        <f t="shared" si="78"/>
        <v>M</v>
      </c>
      <c r="O708" s="4" t="str">
        <f t="shared" si="79"/>
        <v>California</v>
      </c>
      <c r="P708" s="4" t="str">
        <f t="shared" si="80"/>
        <v>High School or Below</v>
      </c>
      <c r="Q708" s="6">
        <f t="shared" si="77"/>
        <v>1198242</v>
      </c>
      <c r="R708" s="4">
        <f t="shared" si="81"/>
        <v>411</v>
      </c>
      <c r="S708" s="4" t="str">
        <f t="shared" si="82"/>
        <v>Personal</v>
      </c>
      <c r="T708" s="4" cm="1">
        <f t="array" ref="T708">_xlfn.SWITCH(J708,"Luxury Car",2,"Two-Door Car",2,"SUV",4,"Luxury SUV",4,"Four-Door Car",4)</f>
        <v>4</v>
      </c>
      <c r="U708" s="4">
        <f t="shared" ca="1" si="83"/>
        <v>29</v>
      </c>
    </row>
    <row r="709" spans="1:21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s="4" t="str">
        <f t="shared" si="78"/>
        <v>F</v>
      </c>
      <c r="O709" s="4" t="str">
        <f t="shared" si="79"/>
        <v>Oregon</v>
      </c>
      <c r="P709" s="4" t="str">
        <f t="shared" si="80"/>
        <v>High School or Below</v>
      </c>
      <c r="Q709" s="6">
        <f t="shared" si="77"/>
        <v>310278.90000000002</v>
      </c>
      <c r="R709" s="4">
        <f t="shared" si="81"/>
        <v>244</v>
      </c>
      <c r="S709" s="4" t="str">
        <f t="shared" si="82"/>
        <v>Personal</v>
      </c>
      <c r="T709" s="4" cm="1">
        <f t="array" ref="T709">_xlfn.SWITCH(J709,"Luxury Car",2,"Two-Door Car",2,"SUV",4,"Luxury SUV",4,"Four-Door Car",4)</f>
        <v>2</v>
      </c>
      <c r="U709" s="4">
        <f t="shared" ca="1" si="83"/>
        <v>29</v>
      </c>
    </row>
    <row r="710" spans="1:21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s="4" t="str">
        <f t="shared" si="78"/>
        <v>M</v>
      </c>
      <c r="O710" s="4" t="str">
        <f t="shared" si="79"/>
        <v>California</v>
      </c>
      <c r="P710" s="4" t="str">
        <f t="shared" si="80"/>
        <v>High School or Below</v>
      </c>
      <c r="Q710" s="6">
        <f t="shared" si="77"/>
        <v>422263.1</v>
      </c>
      <c r="R710" s="4">
        <f t="shared" si="81"/>
        <v>219</v>
      </c>
      <c r="S710" s="4" t="str">
        <f t="shared" si="82"/>
        <v>Personal</v>
      </c>
      <c r="T710" s="4" cm="1">
        <f t="array" ref="T710">_xlfn.SWITCH(J710,"Luxury Car",2,"Two-Door Car",2,"SUV",4,"Luxury SUV",4,"Four-Door Car",4)</f>
        <v>4</v>
      </c>
      <c r="U710" s="4">
        <f t="shared" ca="1" si="83"/>
        <v>29</v>
      </c>
    </row>
    <row r="711" spans="1:21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s="4" t="str">
        <f t="shared" si="78"/>
        <v>M</v>
      </c>
      <c r="O711" s="4" t="str">
        <f t="shared" si="79"/>
        <v>Oregon</v>
      </c>
      <c r="P711" s="4" t="str">
        <f t="shared" si="80"/>
        <v>Bachelor</v>
      </c>
      <c r="Q711" s="6">
        <f t="shared" si="77"/>
        <v>402381.4</v>
      </c>
      <c r="R711" s="4">
        <f t="shared" si="81"/>
        <v>644</v>
      </c>
      <c r="S711" s="4" t="str">
        <f t="shared" si="82"/>
        <v>Personal</v>
      </c>
      <c r="T711" s="4" cm="1">
        <f t="array" ref="T711">_xlfn.SWITCH(J711,"Luxury Car",2,"Two-Door Car",2,"SUV",4,"Luxury SUV",4,"Four-Door Car",4)</f>
        <v>4</v>
      </c>
      <c r="U711" s="4">
        <f t="shared" ca="1" si="83"/>
        <v>28</v>
      </c>
    </row>
    <row r="712" spans="1:21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s="4" t="str">
        <f t="shared" si="78"/>
        <v>F</v>
      </c>
      <c r="O712" s="4" t="str">
        <f t="shared" si="79"/>
        <v>California</v>
      </c>
      <c r="P712" s="4" t="str">
        <f t="shared" si="80"/>
        <v>College</v>
      </c>
      <c r="Q712" s="6">
        <f t="shared" si="77"/>
        <v>529715.1</v>
      </c>
      <c r="R712" s="4">
        <f t="shared" si="81"/>
        <v>336</v>
      </c>
      <c r="S712" s="4" t="str">
        <f t="shared" si="82"/>
        <v>Personal</v>
      </c>
      <c r="T712" s="4" cm="1">
        <f t="array" ref="T712">_xlfn.SWITCH(J712,"Luxury Car",2,"Two-Door Car",2,"SUV",4,"Luxury SUV",4,"Four-Door Car",4)</f>
        <v>4</v>
      </c>
      <c r="U712" s="4">
        <f t="shared" ca="1" si="83"/>
        <v>29</v>
      </c>
    </row>
    <row r="713" spans="1:21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s="4" t="str">
        <f t="shared" si="78"/>
        <v>M</v>
      </c>
      <c r="O713" s="4" t="str">
        <f t="shared" si="79"/>
        <v>Oregon</v>
      </c>
      <c r="P713" s="4" t="str">
        <f t="shared" si="80"/>
        <v>Bachelor</v>
      </c>
      <c r="Q713" s="6">
        <f t="shared" si="77"/>
        <v>2142363.7000000002</v>
      </c>
      <c r="R713" s="4">
        <f t="shared" si="81"/>
        <v>312</v>
      </c>
      <c r="S713" s="4" t="str">
        <f t="shared" si="82"/>
        <v>Personal</v>
      </c>
      <c r="T713" s="4" cm="1">
        <f t="array" ref="T713">_xlfn.SWITCH(J713,"Luxury Car",2,"Two-Door Car",2,"SUV",4,"Luxury SUV",4,"Four-Door Car",4)</f>
        <v>2</v>
      </c>
      <c r="U713" s="4">
        <f t="shared" ca="1" si="83"/>
        <v>29</v>
      </c>
    </row>
    <row r="714" spans="1:21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s="4" t="str">
        <f t="shared" si="78"/>
        <v>M</v>
      </c>
      <c r="O714" s="4" t="str">
        <f t="shared" si="79"/>
        <v>Arizona</v>
      </c>
      <c r="P714" s="4" t="str">
        <f t="shared" si="80"/>
        <v>Bachelor</v>
      </c>
      <c r="Q714" s="6">
        <f t="shared" si="77"/>
        <v>441620.6</v>
      </c>
      <c r="R714" s="4">
        <f t="shared" si="81"/>
        <v>497</v>
      </c>
      <c r="S714" s="4" t="str">
        <f t="shared" si="82"/>
        <v>Personal</v>
      </c>
      <c r="T714" s="4" cm="1">
        <f t="array" ref="T714">_xlfn.SWITCH(J714,"Luxury Car",2,"Two-Door Car",2,"SUV",4,"Luxury SUV",4,"Four-Door Car",4)</f>
        <v>4</v>
      </c>
      <c r="U714" s="4">
        <f t="shared" ca="1" si="83"/>
        <v>29</v>
      </c>
    </row>
    <row r="715" spans="1:21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s="4" t="str">
        <f t="shared" si="78"/>
        <v>M</v>
      </c>
      <c r="O715" s="4" t="str">
        <f t="shared" si="79"/>
        <v>California</v>
      </c>
      <c r="P715" s="4" t="str">
        <f t="shared" si="80"/>
        <v>Bachelor</v>
      </c>
      <c r="Q715" s="6">
        <f t="shared" si="77"/>
        <v>463903.5</v>
      </c>
      <c r="R715" s="4">
        <f t="shared" si="81"/>
        <v>1022</v>
      </c>
      <c r="S715" s="4" t="str">
        <f t="shared" si="82"/>
        <v>Corporate</v>
      </c>
      <c r="T715" s="4" cm="1">
        <f t="array" ref="T715">_xlfn.SWITCH(J715,"Luxury Car",2,"Two-Door Car",2,"SUV",4,"Luxury SUV",4,"Four-Door Car",4)</f>
        <v>4</v>
      </c>
      <c r="U715" s="4">
        <f t="shared" ca="1" si="83"/>
        <v>27</v>
      </c>
    </row>
    <row r="716" spans="1:21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s="4" t="str">
        <f t="shared" si="78"/>
        <v>M</v>
      </c>
      <c r="O716" s="4" t="str">
        <f t="shared" si="79"/>
        <v>Nevada</v>
      </c>
      <c r="P716" s="4" t="str">
        <f t="shared" si="80"/>
        <v>Bachelor</v>
      </c>
      <c r="Q716" s="6">
        <f t="shared" si="77"/>
        <v>486354.4</v>
      </c>
      <c r="R716" s="4">
        <f t="shared" si="81"/>
        <v>658</v>
      </c>
      <c r="S716" s="4" t="str">
        <f t="shared" si="82"/>
        <v>Personal</v>
      </c>
      <c r="T716" s="4" cm="1">
        <f t="array" ref="T716">_xlfn.SWITCH(J716,"Luxury Car",2,"Two-Door Car",2,"SUV",4,"Luxury SUV",4,"Four-Door Car",4)</f>
        <v>4</v>
      </c>
      <c r="U716" s="4">
        <f t="shared" ca="1" si="83"/>
        <v>28</v>
      </c>
    </row>
    <row r="717" spans="1:21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s="4" t="str">
        <f t="shared" si="78"/>
        <v>F</v>
      </c>
      <c r="O717" s="4" t="str">
        <f t="shared" si="79"/>
        <v>Arizona</v>
      </c>
      <c r="P717" s="4" t="str">
        <f t="shared" si="80"/>
        <v>Bachelor</v>
      </c>
      <c r="Q717" s="6">
        <f t="shared" si="77"/>
        <v>2583090.9</v>
      </c>
      <c r="R717" s="4">
        <f t="shared" si="81"/>
        <v>230</v>
      </c>
      <c r="S717" s="4" t="str">
        <f t="shared" si="82"/>
        <v>Personal</v>
      </c>
      <c r="T717" s="4" t="e" cm="1">
        <f t="array" ref="T717">_xlfn.SWITCH(J717,"Luxury Car",2,"Two-Door Car",2,"SUV",4,"Luxury SUV",4,"Four-Door Car",4)</f>
        <v>#N/A</v>
      </c>
      <c r="U717" s="4">
        <f t="shared" ca="1" si="83"/>
        <v>29</v>
      </c>
    </row>
    <row r="718" spans="1:21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s="4" t="str">
        <f t="shared" si="78"/>
        <v>F</v>
      </c>
      <c r="O718" s="4" t="str">
        <f t="shared" si="79"/>
        <v>Oregon</v>
      </c>
      <c r="P718" s="4" t="str">
        <f t="shared" si="80"/>
        <v>College</v>
      </c>
      <c r="Q718" s="6">
        <f t="shared" si="77"/>
        <v>297431.40000000002</v>
      </c>
      <c r="R718" s="4">
        <f t="shared" si="81"/>
        <v>6</v>
      </c>
      <c r="S718" s="4" t="str">
        <f t="shared" si="82"/>
        <v>Corporate</v>
      </c>
      <c r="T718" s="4" cm="1">
        <f t="array" ref="T718">_xlfn.SWITCH(J718,"Luxury Car",2,"Two-Door Car",2,"SUV",4,"Luxury SUV",4,"Four-Door Car",4)</f>
        <v>4</v>
      </c>
      <c r="U718" s="4">
        <f t="shared" ca="1" si="83"/>
        <v>30</v>
      </c>
    </row>
    <row r="719" spans="1:21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s="4" t="str">
        <f t="shared" si="78"/>
        <v>M</v>
      </c>
      <c r="O719" s="4" t="str">
        <f t="shared" si="79"/>
        <v>California</v>
      </c>
      <c r="P719" s="4" t="str">
        <f t="shared" si="80"/>
        <v>College</v>
      </c>
      <c r="Q719" s="6">
        <f t="shared" si="77"/>
        <v>206445.8</v>
      </c>
      <c r="R719" s="4">
        <f t="shared" si="81"/>
        <v>293</v>
      </c>
      <c r="S719" s="4" t="str">
        <f t="shared" si="82"/>
        <v>Personal</v>
      </c>
      <c r="T719" s="4" cm="1">
        <f t="array" ref="T719">_xlfn.SWITCH(J719,"Luxury Car",2,"Two-Door Car",2,"SUV",4,"Luxury SUV",4,"Four-Door Car",4)</f>
        <v>4</v>
      </c>
      <c r="U719" s="4">
        <f t="shared" ca="1" si="83"/>
        <v>29</v>
      </c>
    </row>
    <row r="720" spans="1:21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s="4" t="str">
        <f t="shared" si="78"/>
        <v>F</v>
      </c>
      <c r="O720" s="4" t="str">
        <f t="shared" si="79"/>
        <v>Arizona</v>
      </c>
      <c r="P720" s="4" t="str">
        <f t="shared" si="80"/>
        <v>High School or Below</v>
      </c>
      <c r="Q720" s="6">
        <f t="shared" si="77"/>
        <v>1006460.8</v>
      </c>
      <c r="R720" s="4">
        <f t="shared" si="81"/>
        <v>614</v>
      </c>
      <c r="S720" s="4" t="str">
        <f t="shared" si="82"/>
        <v>Corporate</v>
      </c>
      <c r="T720" s="4" t="e" cm="1">
        <f t="array" ref="T720">_xlfn.SWITCH(J720,"Luxury Car",2,"Two-Door Car",2,"SUV",4,"Luxury SUV",4,"Four-Door Car",4)</f>
        <v>#N/A</v>
      </c>
      <c r="U720" s="4">
        <f t="shared" ca="1" si="83"/>
        <v>28</v>
      </c>
    </row>
    <row r="721" spans="1:21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s="4" t="str">
        <f t="shared" si="78"/>
        <v>M</v>
      </c>
      <c r="O721" s="4" t="str">
        <f t="shared" si="79"/>
        <v>Washington</v>
      </c>
      <c r="P721" s="4" t="str">
        <f t="shared" si="80"/>
        <v>Master</v>
      </c>
      <c r="Q721" s="6">
        <f t="shared" si="77"/>
        <v>803240.1</v>
      </c>
      <c r="R721" s="4">
        <f t="shared" si="81"/>
        <v>160</v>
      </c>
      <c r="S721" s="4" t="str">
        <f t="shared" si="82"/>
        <v>Personal</v>
      </c>
      <c r="T721" s="4" cm="1">
        <f t="array" ref="T721">_xlfn.SWITCH(J721,"Luxury Car",2,"Two-Door Car",2,"SUV",4,"Luxury SUV",4,"Four-Door Car",4)</f>
        <v>4</v>
      </c>
      <c r="U721" s="4">
        <f t="shared" ca="1" si="83"/>
        <v>29</v>
      </c>
    </row>
    <row r="722" spans="1:21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s="4" t="str">
        <f t="shared" si="78"/>
        <v>M</v>
      </c>
      <c r="O722" s="4" t="str">
        <f t="shared" si="79"/>
        <v>California</v>
      </c>
      <c r="P722" s="4" t="str">
        <f t="shared" si="80"/>
        <v>College</v>
      </c>
      <c r="Q722" s="6">
        <f t="shared" si="77"/>
        <v>548921.4</v>
      </c>
      <c r="R722" s="4">
        <f t="shared" si="81"/>
        <v>667</v>
      </c>
      <c r="S722" s="4" t="str">
        <f t="shared" si="82"/>
        <v>Special</v>
      </c>
      <c r="T722" s="4" cm="1">
        <f t="array" ref="T722">_xlfn.SWITCH(J722,"Luxury Car",2,"Two-Door Car",2,"SUV",4,"Luxury SUV",4,"Four-Door Car",4)</f>
        <v>4</v>
      </c>
      <c r="U722" s="4">
        <f t="shared" ca="1" si="83"/>
        <v>28</v>
      </c>
    </row>
    <row r="723" spans="1:21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s="4" t="str">
        <f t="shared" si="78"/>
        <v>M</v>
      </c>
      <c r="O723" s="4" t="str">
        <f t="shared" si="79"/>
        <v>California</v>
      </c>
      <c r="P723" s="4" t="str">
        <f t="shared" si="80"/>
        <v>Bachelor</v>
      </c>
      <c r="Q723" s="6">
        <f t="shared" si="77"/>
        <v>261275.6</v>
      </c>
      <c r="R723" s="4">
        <f t="shared" si="81"/>
        <v>35</v>
      </c>
      <c r="S723" s="4" t="str">
        <f t="shared" si="82"/>
        <v>Personal</v>
      </c>
      <c r="T723" s="4" cm="1">
        <f t="array" ref="T723">_xlfn.SWITCH(J723,"Luxury Car",2,"Two-Door Car",2,"SUV",4,"Luxury SUV",4,"Four-Door Car",4)</f>
        <v>2</v>
      </c>
      <c r="U723" s="4">
        <f t="shared" ca="1" si="83"/>
        <v>30</v>
      </c>
    </row>
    <row r="724" spans="1:21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s="4" t="str">
        <f t="shared" si="78"/>
        <v>M</v>
      </c>
      <c r="O724" s="4" t="str">
        <f t="shared" si="79"/>
        <v>California</v>
      </c>
      <c r="P724" s="4" t="str">
        <f t="shared" si="80"/>
        <v>College</v>
      </c>
      <c r="Q724" s="6">
        <f t="shared" si="77"/>
        <v>857346.3</v>
      </c>
      <c r="R724" s="4">
        <f t="shared" si="81"/>
        <v>678</v>
      </c>
      <c r="S724" s="4" t="str">
        <f t="shared" si="82"/>
        <v>Personal</v>
      </c>
      <c r="T724" s="4" cm="1">
        <f t="array" ref="T724">_xlfn.SWITCH(J724,"Luxury Car",2,"Two-Door Car",2,"SUV",4,"Luxury SUV",4,"Four-Door Car",4)</f>
        <v>4</v>
      </c>
      <c r="U724" s="4">
        <f t="shared" ca="1" si="83"/>
        <v>28</v>
      </c>
    </row>
    <row r="725" spans="1:21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s="4" t="str">
        <f t="shared" si="78"/>
        <v>M</v>
      </c>
      <c r="O725" s="4" t="str">
        <f t="shared" si="79"/>
        <v>California</v>
      </c>
      <c r="P725" s="4" t="str">
        <f t="shared" si="80"/>
        <v>Bachelor</v>
      </c>
      <c r="Q725" s="6">
        <f t="shared" si="77"/>
        <v>2412750</v>
      </c>
      <c r="R725" s="4">
        <f t="shared" si="81"/>
        <v>511</v>
      </c>
      <c r="S725" s="4" t="str">
        <f t="shared" si="82"/>
        <v>Personal</v>
      </c>
      <c r="T725" s="4" cm="1">
        <f t="array" ref="T725">_xlfn.SWITCH(J725,"Luxury Car",2,"Two-Door Car",2,"SUV",4,"Luxury SUV",4,"Four-Door Car",4)</f>
        <v>4</v>
      </c>
      <c r="U725" s="4">
        <f t="shared" ca="1" si="83"/>
        <v>28</v>
      </c>
    </row>
    <row r="726" spans="1:21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s="4" t="str">
        <f t="shared" si="78"/>
        <v>M</v>
      </c>
      <c r="O726" s="4" t="str">
        <f t="shared" si="79"/>
        <v>Oregon</v>
      </c>
      <c r="P726" s="4" t="str">
        <f t="shared" si="80"/>
        <v>College</v>
      </c>
      <c r="Q726" s="6">
        <f t="shared" si="77"/>
        <v>855038.6</v>
      </c>
      <c r="R726" s="4">
        <f t="shared" si="81"/>
        <v>526</v>
      </c>
      <c r="S726" s="4" t="str">
        <f t="shared" si="82"/>
        <v>Corporate</v>
      </c>
      <c r="T726" s="4" cm="1">
        <f t="array" ref="T726">_xlfn.SWITCH(J726,"Luxury Car",2,"Two-Door Car",2,"SUV",4,"Luxury SUV",4,"Four-Door Car",4)</f>
        <v>4</v>
      </c>
      <c r="U726" s="4">
        <f t="shared" ca="1" si="83"/>
        <v>28</v>
      </c>
    </row>
    <row r="727" spans="1:21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s="4" t="str">
        <f t="shared" si="78"/>
        <v>M</v>
      </c>
      <c r="O727" s="4" t="str">
        <f t="shared" si="79"/>
        <v>Arizona</v>
      </c>
      <c r="P727" s="4" t="str">
        <f t="shared" si="80"/>
        <v>Bachelor</v>
      </c>
      <c r="Q727" s="6">
        <f t="shared" si="77"/>
        <v>230864</v>
      </c>
      <c r="R727" s="4">
        <f t="shared" si="81"/>
        <v>293</v>
      </c>
      <c r="S727" s="4" t="str">
        <f t="shared" si="82"/>
        <v>Personal</v>
      </c>
      <c r="T727" s="4" cm="1">
        <f t="array" ref="T727">_xlfn.SWITCH(J727,"Luxury Car",2,"Two-Door Car",2,"SUV",4,"Luxury SUV",4,"Four-Door Car",4)</f>
        <v>4</v>
      </c>
      <c r="U727" s="4">
        <f t="shared" ca="1" si="83"/>
        <v>29</v>
      </c>
    </row>
    <row r="728" spans="1:21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s="4" t="str">
        <f t="shared" si="78"/>
        <v>F</v>
      </c>
      <c r="O728" s="4" t="str">
        <f t="shared" si="79"/>
        <v>Arizona</v>
      </c>
      <c r="P728" s="4" t="str">
        <f t="shared" si="80"/>
        <v>High School or Below</v>
      </c>
      <c r="Q728" s="6">
        <f t="shared" si="77"/>
        <v>425462</v>
      </c>
      <c r="R728" s="4">
        <f t="shared" si="81"/>
        <v>293</v>
      </c>
      <c r="S728" s="4" t="str">
        <f t="shared" si="82"/>
        <v>Personal</v>
      </c>
      <c r="T728" s="4" cm="1">
        <f t="array" ref="T728">_xlfn.SWITCH(J728,"Luxury Car",2,"Two-Door Car",2,"SUV",4,"Luxury SUV",4,"Four-Door Car",4)</f>
        <v>2</v>
      </c>
      <c r="U728" s="4">
        <f t="shared" ca="1" si="83"/>
        <v>29</v>
      </c>
    </row>
    <row r="729" spans="1:21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s="4" t="str">
        <f t="shared" si="78"/>
        <v>F</v>
      </c>
      <c r="O729" s="4" t="str">
        <f t="shared" si="79"/>
        <v>Oregon</v>
      </c>
      <c r="P729" s="4" t="str">
        <f t="shared" si="80"/>
        <v>College</v>
      </c>
      <c r="Q729" s="6">
        <f t="shared" si="77"/>
        <v>898285</v>
      </c>
      <c r="R729" s="4">
        <f t="shared" si="81"/>
        <v>175</v>
      </c>
      <c r="S729" s="4" t="str">
        <f t="shared" si="82"/>
        <v>Corporate</v>
      </c>
      <c r="T729" s="4" cm="1">
        <f t="array" ref="T729">_xlfn.SWITCH(J729,"Luxury Car",2,"Two-Door Car",2,"SUV",4,"Luxury SUV",4,"Four-Door Car",4)</f>
        <v>4</v>
      </c>
      <c r="U729" s="4">
        <f t="shared" ca="1" si="83"/>
        <v>29</v>
      </c>
    </row>
    <row r="730" spans="1:21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s="4" t="str">
        <f t="shared" si="78"/>
        <v>M</v>
      </c>
      <c r="O730" s="4" t="str">
        <f t="shared" si="79"/>
        <v>California</v>
      </c>
      <c r="P730" s="4" t="str">
        <f t="shared" si="80"/>
        <v>High School or Below</v>
      </c>
      <c r="Q730" s="6">
        <f t="shared" si="77"/>
        <v>786816</v>
      </c>
      <c r="R730" s="4">
        <f t="shared" si="81"/>
        <v>159</v>
      </c>
      <c r="S730" s="4" t="str">
        <f t="shared" si="82"/>
        <v>Corporate</v>
      </c>
      <c r="T730" s="4" cm="1">
        <f t="array" ref="T730">_xlfn.SWITCH(J730,"Luxury Car",2,"Two-Door Car",2,"SUV",4,"Luxury SUV",4,"Four-Door Car",4)</f>
        <v>4</v>
      </c>
      <c r="U730" s="4">
        <f t="shared" ca="1" si="83"/>
        <v>29</v>
      </c>
    </row>
    <row r="731" spans="1:21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s="4" t="str">
        <f t="shared" si="78"/>
        <v>M</v>
      </c>
      <c r="O731" s="4" t="str">
        <f t="shared" si="79"/>
        <v>California</v>
      </c>
      <c r="P731" s="4" t="str">
        <f t="shared" si="80"/>
        <v>College</v>
      </c>
      <c r="Q731" s="6">
        <f t="shared" si="77"/>
        <v>770424.8</v>
      </c>
      <c r="R731" s="4">
        <f t="shared" si="81"/>
        <v>698</v>
      </c>
      <c r="S731" s="4" t="str">
        <f t="shared" si="82"/>
        <v>Corporate</v>
      </c>
      <c r="T731" s="4" cm="1">
        <f t="array" ref="T731">_xlfn.SWITCH(J731,"Luxury Car",2,"Two-Door Car",2,"SUV",4,"Luxury SUV",4,"Four-Door Car",4)</f>
        <v>4</v>
      </c>
      <c r="U731" s="4">
        <f t="shared" ca="1" si="83"/>
        <v>28</v>
      </c>
    </row>
    <row r="732" spans="1:21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s="4" t="str">
        <f t="shared" si="78"/>
        <v>M</v>
      </c>
      <c r="O732" s="4" t="str">
        <f t="shared" si="79"/>
        <v>Nevada</v>
      </c>
      <c r="P732" s="4" t="str">
        <f t="shared" si="80"/>
        <v>Master</v>
      </c>
      <c r="Q732" s="6">
        <f t="shared" si="77"/>
        <v>105521</v>
      </c>
      <c r="R732" s="4">
        <f t="shared" si="81"/>
        <v>233</v>
      </c>
      <c r="S732" s="4" t="str">
        <f t="shared" si="82"/>
        <v>Personal</v>
      </c>
      <c r="T732" s="4" cm="1">
        <f t="array" ref="T732">_xlfn.SWITCH(J732,"Luxury Car",2,"Two-Door Car",2,"SUV",4,"Luxury SUV",4,"Four-Door Car",4)</f>
        <v>4</v>
      </c>
      <c r="U732" s="4">
        <f t="shared" ca="1" si="83"/>
        <v>29</v>
      </c>
    </row>
    <row r="733" spans="1:21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s="4" t="str">
        <f t="shared" si="78"/>
        <v>F</v>
      </c>
      <c r="O733" s="4" t="str">
        <f t="shared" si="79"/>
        <v>Washington</v>
      </c>
      <c r="P733" s="4" t="str">
        <f t="shared" si="80"/>
        <v>College</v>
      </c>
      <c r="Q733" s="6">
        <f t="shared" si="77"/>
        <v>1604510.9</v>
      </c>
      <c r="R733" s="4">
        <f t="shared" si="81"/>
        <v>163</v>
      </c>
      <c r="S733" s="4" t="str">
        <f t="shared" si="82"/>
        <v>Personal</v>
      </c>
      <c r="T733" s="4" cm="1">
        <f t="array" ref="T733">_xlfn.SWITCH(J733,"Luxury Car",2,"Two-Door Car",2,"SUV",4,"Luxury SUV",4,"Four-Door Car",4)</f>
        <v>2</v>
      </c>
      <c r="U733" s="4">
        <f t="shared" ca="1" si="83"/>
        <v>29</v>
      </c>
    </row>
    <row r="734" spans="1:21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s="4" t="str">
        <f t="shared" si="78"/>
        <v>M</v>
      </c>
      <c r="O734" s="4" t="str">
        <f t="shared" si="79"/>
        <v>Arizona</v>
      </c>
      <c r="P734" s="4" t="str">
        <f t="shared" si="80"/>
        <v>Bachelor</v>
      </c>
      <c r="Q734" s="6">
        <f t="shared" si="77"/>
        <v>873783.7</v>
      </c>
      <c r="R734" s="4">
        <f t="shared" si="81"/>
        <v>80</v>
      </c>
      <c r="S734" s="4" t="str">
        <f t="shared" si="82"/>
        <v>Personal</v>
      </c>
      <c r="T734" s="4" cm="1">
        <f t="array" ref="T734">_xlfn.SWITCH(J734,"Luxury Car",2,"Two-Door Car",2,"SUV",4,"Luxury SUV",4,"Four-Door Car",4)</f>
        <v>4</v>
      </c>
      <c r="U734" s="4">
        <f t="shared" ca="1" si="83"/>
        <v>30</v>
      </c>
    </row>
    <row r="735" spans="1:21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s="4" t="str">
        <f t="shared" si="78"/>
        <v>M</v>
      </c>
      <c r="O735" s="4" t="str">
        <f t="shared" si="79"/>
        <v>Nevada</v>
      </c>
      <c r="P735" s="4" t="str">
        <f t="shared" si="80"/>
        <v>Bachelor</v>
      </c>
      <c r="Q735" s="6">
        <f t="shared" si="77"/>
        <v>545489</v>
      </c>
      <c r="R735" s="4">
        <f t="shared" si="81"/>
        <v>394</v>
      </c>
      <c r="S735" s="4" t="str">
        <f t="shared" si="82"/>
        <v>Corporate</v>
      </c>
      <c r="T735" s="4" cm="1">
        <f t="array" ref="T735">_xlfn.SWITCH(J735,"Luxury Car",2,"Two-Door Car",2,"SUV",4,"Luxury SUV",4,"Four-Door Car",4)</f>
        <v>2</v>
      </c>
      <c r="U735" s="4">
        <f t="shared" ca="1" si="83"/>
        <v>29</v>
      </c>
    </row>
    <row r="736" spans="1:21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s="4" t="str">
        <f t="shared" si="78"/>
        <v>M</v>
      </c>
      <c r="O736" s="4" t="str">
        <f t="shared" si="79"/>
        <v>Arizona</v>
      </c>
      <c r="P736" s="4" t="str">
        <f t="shared" si="80"/>
        <v>Bachelor</v>
      </c>
      <c r="Q736" s="6">
        <f t="shared" si="77"/>
        <v>770528.3</v>
      </c>
      <c r="R736" s="4">
        <f t="shared" si="81"/>
        <v>382</v>
      </c>
      <c r="S736" s="4" t="str">
        <f t="shared" si="82"/>
        <v>Personal</v>
      </c>
      <c r="T736" s="4" cm="1">
        <f t="array" ref="T736">_xlfn.SWITCH(J736,"Luxury Car",2,"Two-Door Car",2,"SUV",4,"Luxury SUV",4,"Four-Door Car",4)</f>
        <v>4</v>
      </c>
      <c r="U736" s="4">
        <f t="shared" ca="1" si="83"/>
        <v>29</v>
      </c>
    </row>
    <row r="737" spans="1:21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s="4" t="str">
        <f t="shared" si="78"/>
        <v>F</v>
      </c>
      <c r="O737" s="4" t="str">
        <f t="shared" si="79"/>
        <v>Arizona</v>
      </c>
      <c r="P737" s="4" t="str">
        <f t="shared" si="80"/>
        <v>High School or Below</v>
      </c>
      <c r="Q737" s="6">
        <f t="shared" si="77"/>
        <v>703926.2</v>
      </c>
      <c r="R737" s="4">
        <f t="shared" si="81"/>
        <v>48</v>
      </c>
      <c r="S737" s="4" t="str">
        <f t="shared" si="82"/>
        <v>Personal</v>
      </c>
      <c r="T737" s="4" cm="1">
        <f t="array" ref="T737">_xlfn.SWITCH(J737,"Luxury Car",2,"Two-Door Car",2,"SUV",4,"Luxury SUV",4,"Four-Door Car",4)</f>
        <v>4</v>
      </c>
      <c r="U737" s="4">
        <f t="shared" ca="1" si="83"/>
        <v>30</v>
      </c>
    </row>
    <row r="738" spans="1:21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s="4" t="str">
        <f t="shared" si="78"/>
        <v>M</v>
      </c>
      <c r="O738" s="4" t="str">
        <f t="shared" si="79"/>
        <v>California</v>
      </c>
      <c r="P738" s="4" t="str">
        <f t="shared" si="80"/>
        <v>Bachelor</v>
      </c>
      <c r="Q738" s="6">
        <f t="shared" si="77"/>
        <v>883808.5</v>
      </c>
      <c r="R738" s="4">
        <f t="shared" si="81"/>
        <v>133</v>
      </c>
      <c r="S738" s="4" t="str">
        <f t="shared" si="82"/>
        <v>Personal</v>
      </c>
      <c r="T738" s="4" cm="1">
        <f t="array" ref="T738">_xlfn.SWITCH(J738,"Luxury Car",2,"Two-Door Car",2,"SUV",4,"Luxury SUV",4,"Four-Door Car",4)</f>
        <v>4</v>
      </c>
      <c r="U738" s="4">
        <f t="shared" ca="1" si="83"/>
        <v>30</v>
      </c>
    </row>
    <row r="739" spans="1:21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s="4" t="str">
        <f t="shared" si="78"/>
        <v>M</v>
      </c>
      <c r="O739" s="4" t="str">
        <f t="shared" si="79"/>
        <v>Arizona</v>
      </c>
      <c r="P739" s="4" t="str">
        <f t="shared" si="80"/>
        <v>Bachelor</v>
      </c>
      <c r="Q739" s="6">
        <f t="shared" si="77"/>
        <v>873352.7</v>
      </c>
      <c r="R739" s="4">
        <f t="shared" si="81"/>
        <v>528</v>
      </c>
      <c r="S739" s="4" t="str">
        <f t="shared" si="82"/>
        <v>Personal</v>
      </c>
      <c r="T739" s="4" t="e" cm="1">
        <f t="array" ref="T739">_xlfn.SWITCH(J739,"Luxury Car",2,"Two-Door Car",2,"SUV",4,"Luxury SUV",4,"Four-Door Car",4)</f>
        <v>#N/A</v>
      </c>
      <c r="U739" s="4">
        <f t="shared" ca="1" si="83"/>
        <v>28</v>
      </c>
    </row>
    <row r="740" spans="1:21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s="4" t="str">
        <f t="shared" si="78"/>
        <v>F</v>
      </c>
      <c r="O740" s="4" t="str">
        <f t="shared" si="79"/>
        <v>Oregon</v>
      </c>
      <c r="P740" s="4" t="str">
        <f t="shared" si="80"/>
        <v>Bachelor</v>
      </c>
      <c r="Q740" s="6">
        <f t="shared" si="77"/>
        <v>959747.4</v>
      </c>
      <c r="R740" s="4">
        <f t="shared" si="81"/>
        <v>561</v>
      </c>
      <c r="S740" s="4" t="str">
        <f t="shared" si="82"/>
        <v>Personal</v>
      </c>
      <c r="T740" s="4" cm="1">
        <f t="array" ref="T740">_xlfn.SWITCH(J740,"Luxury Car",2,"Two-Door Car",2,"SUV",4,"Luxury SUV",4,"Four-Door Car",4)</f>
        <v>2</v>
      </c>
      <c r="U740" s="4">
        <f t="shared" ca="1" si="83"/>
        <v>28</v>
      </c>
    </row>
    <row r="741" spans="1:21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s="4" t="str">
        <f t="shared" si="78"/>
        <v>M</v>
      </c>
      <c r="O741" s="4" t="str">
        <f t="shared" si="79"/>
        <v>California</v>
      </c>
      <c r="P741" s="4" t="str">
        <f t="shared" si="80"/>
        <v>College</v>
      </c>
      <c r="Q741" s="6">
        <f t="shared" si="77"/>
        <v>450666</v>
      </c>
      <c r="R741" s="4">
        <f t="shared" si="81"/>
        <v>317</v>
      </c>
      <c r="S741" s="4" t="str">
        <f t="shared" si="82"/>
        <v>Personal</v>
      </c>
      <c r="T741" s="4" cm="1">
        <f t="array" ref="T741">_xlfn.SWITCH(J741,"Luxury Car",2,"Two-Door Car",2,"SUV",4,"Luxury SUV",4,"Four-Door Car",4)</f>
        <v>4</v>
      </c>
      <c r="U741" s="4">
        <f t="shared" ca="1" si="83"/>
        <v>29</v>
      </c>
    </row>
    <row r="742" spans="1:21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s="4" t="str">
        <f t="shared" si="78"/>
        <v>M</v>
      </c>
      <c r="O742" s="4" t="str">
        <f t="shared" si="79"/>
        <v>Oregon</v>
      </c>
      <c r="P742" s="4" t="str">
        <f t="shared" si="80"/>
        <v>College</v>
      </c>
      <c r="Q742" s="6">
        <f t="shared" si="77"/>
        <v>1785797.2</v>
      </c>
      <c r="R742" s="4">
        <f t="shared" si="81"/>
        <v>445</v>
      </c>
      <c r="S742" s="4" t="str">
        <f t="shared" si="82"/>
        <v>Personal</v>
      </c>
      <c r="T742" s="4" cm="1">
        <f t="array" ref="T742">_xlfn.SWITCH(J742,"Luxury Car",2,"Two-Door Car",2,"SUV",4,"Luxury SUV",4,"Four-Door Car",4)</f>
        <v>4</v>
      </c>
      <c r="U742" s="4">
        <f t="shared" ca="1" si="83"/>
        <v>29</v>
      </c>
    </row>
    <row r="743" spans="1:21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s="4" t="str">
        <f t="shared" si="78"/>
        <v>M</v>
      </c>
      <c r="O743" s="4" t="str">
        <f t="shared" si="79"/>
        <v>Washington</v>
      </c>
      <c r="P743" s="4" t="str">
        <f t="shared" si="80"/>
        <v>Bachelor</v>
      </c>
      <c r="Q743" s="6">
        <f t="shared" si="77"/>
        <v>249780.8</v>
      </c>
      <c r="R743" s="4">
        <f t="shared" si="81"/>
        <v>166</v>
      </c>
      <c r="S743" s="4" t="str">
        <f t="shared" si="82"/>
        <v>Personal</v>
      </c>
      <c r="T743" s="4" cm="1">
        <f t="array" ref="T743">_xlfn.SWITCH(J743,"Luxury Car",2,"Two-Door Car",2,"SUV",4,"Luxury SUV",4,"Four-Door Car",4)</f>
        <v>2</v>
      </c>
      <c r="U743" s="4">
        <f t="shared" ca="1" si="83"/>
        <v>29</v>
      </c>
    </row>
    <row r="744" spans="1:21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s="4" t="str">
        <f t="shared" si="78"/>
        <v>M</v>
      </c>
      <c r="O744" s="4" t="str">
        <f t="shared" si="79"/>
        <v>Oregon</v>
      </c>
      <c r="P744" s="4" t="str">
        <f t="shared" si="80"/>
        <v>Master</v>
      </c>
      <c r="Q744" s="6">
        <f t="shared" si="77"/>
        <v>542613.6</v>
      </c>
      <c r="R744" s="4">
        <f t="shared" si="81"/>
        <v>408</v>
      </c>
      <c r="S744" s="4" t="str">
        <f t="shared" si="82"/>
        <v>Corporate</v>
      </c>
      <c r="T744" s="4" cm="1">
        <f t="array" ref="T744">_xlfn.SWITCH(J744,"Luxury Car",2,"Two-Door Car",2,"SUV",4,"Luxury SUV",4,"Four-Door Car",4)</f>
        <v>4</v>
      </c>
      <c r="U744" s="4">
        <f t="shared" ca="1" si="83"/>
        <v>29</v>
      </c>
    </row>
    <row r="745" spans="1:21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s="4" t="str">
        <f t="shared" si="78"/>
        <v>F</v>
      </c>
      <c r="O745" s="4" t="str">
        <f t="shared" si="79"/>
        <v>California</v>
      </c>
      <c r="P745" s="4" t="str">
        <f t="shared" si="80"/>
        <v>High School or Below</v>
      </c>
      <c r="Q745" s="6">
        <f t="shared" si="77"/>
        <v>799814.3</v>
      </c>
      <c r="R745" s="4">
        <f t="shared" si="81"/>
        <v>844</v>
      </c>
      <c r="S745" s="4" t="str">
        <f t="shared" si="82"/>
        <v>Personal</v>
      </c>
      <c r="T745" s="4" cm="1">
        <f t="array" ref="T745">_xlfn.SWITCH(J745,"Luxury Car",2,"Two-Door Car",2,"SUV",4,"Luxury SUV",4,"Four-Door Car",4)</f>
        <v>4</v>
      </c>
      <c r="U745" s="4">
        <f t="shared" ca="1" si="83"/>
        <v>28</v>
      </c>
    </row>
    <row r="746" spans="1:21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s="4" t="str">
        <f t="shared" si="78"/>
        <v>M</v>
      </c>
      <c r="O746" s="4" t="str">
        <f t="shared" si="79"/>
        <v>Nevada</v>
      </c>
      <c r="P746" s="4" t="str">
        <f t="shared" si="80"/>
        <v>Bachelor</v>
      </c>
      <c r="Q746" s="6">
        <f t="shared" si="77"/>
        <v>289762</v>
      </c>
      <c r="R746" s="4">
        <f t="shared" si="81"/>
        <v>346</v>
      </c>
      <c r="S746" s="4" t="str">
        <f t="shared" si="82"/>
        <v>Personal</v>
      </c>
      <c r="T746" s="4" cm="1">
        <f t="array" ref="T746">_xlfn.SWITCH(J746,"Luxury Car",2,"Two-Door Car",2,"SUV",4,"Luxury SUV",4,"Four-Door Car",4)</f>
        <v>4</v>
      </c>
      <c r="U746" s="4">
        <f t="shared" ca="1" si="83"/>
        <v>29</v>
      </c>
    </row>
    <row r="747" spans="1:21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s="4" t="str">
        <f t="shared" si="78"/>
        <v>F</v>
      </c>
      <c r="O747" s="4" t="str">
        <f t="shared" si="79"/>
        <v>Oregon</v>
      </c>
      <c r="P747" s="4" t="str">
        <f t="shared" si="80"/>
        <v>High School or Below</v>
      </c>
      <c r="Q747" s="6">
        <f t="shared" si="77"/>
        <v>1159950.2</v>
      </c>
      <c r="R747" s="4">
        <f t="shared" si="81"/>
        <v>340</v>
      </c>
      <c r="S747" s="4" t="str">
        <f t="shared" si="82"/>
        <v>Personal</v>
      </c>
      <c r="T747" s="4" cm="1">
        <f t="array" ref="T747">_xlfn.SWITCH(J747,"Luxury Car",2,"Two-Door Car",2,"SUV",4,"Luxury SUV",4,"Four-Door Car",4)</f>
        <v>4</v>
      </c>
      <c r="U747" s="4">
        <f t="shared" ca="1" si="83"/>
        <v>29</v>
      </c>
    </row>
    <row r="748" spans="1:21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s="4" t="str">
        <f t="shared" si="78"/>
        <v>F</v>
      </c>
      <c r="O748" s="4" t="str">
        <f t="shared" si="79"/>
        <v>California</v>
      </c>
      <c r="P748" s="4" t="str">
        <f t="shared" si="80"/>
        <v>Bachelor</v>
      </c>
      <c r="Q748" s="6">
        <f t="shared" si="77"/>
        <v>1514793</v>
      </c>
      <c r="R748" s="4">
        <f t="shared" si="81"/>
        <v>107</v>
      </c>
      <c r="S748" s="4" t="str">
        <f t="shared" si="82"/>
        <v>Personal</v>
      </c>
      <c r="T748" s="4" cm="1">
        <f t="array" ref="T748">_xlfn.SWITCH(J748,"Luxury Car",2,"Two-Door Car",2,"SUV",4,"Luxury SUV",4,"Four-Door Car",4)</f>
        <v>2</v>
      </c>
      <c r="U748" s="4">
        <f t="shared" ca="1" si="83"/>
        <v>30</v>
      </c>
    </row>
    <row r="749" spans="1:21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s="4" t="str">
        <f t="shared" si="78"/>
        <v>F</v>
      </c>
      <c r="O749" s="4" t="str">
        <f t="shared" si="79"/>
        <v>Washington</v>
      </c>
      <c r="P749" s="4" t="str">
        <f t="shared" si="80"/>
        <v>High School or Below</v>
      </c>
      <c r="Q749" s="6">
        <f t="shared" si="77"/>
        <v>543576.69999999995</v>
      </c>
      <c r="R749" s="4">
        <f t="shared" si="81"/>
        <v>626</v>
      </c>
      <c r="S749" s="4" t="str">
        <f t="shared" si="82"/>
        <v>Personal</v>
      </c>
      <c r="T749" s="4" cm="1">
        <f t="array" ref="T749">_xlfn.SWITCH(J749,"Luxury Car",2,"Two-Door Car",2,"SUV",4,"Luxury SUV",4,"Four-Door Car",4)</f>
        <v>4</v>
      </c>
      <c r="U749" s="4">
        <f t="shared" ca="1" si="83"/>
        <v>28</v>
      </c>
    </row>
    <row r="750" spans="1:21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s="4" t="str">
        <f t="shared" si="78"/>
        <v>F</v>
      </c>
      <c r="O750" s="4" t="str">
        <f t="shared" si="79"/>
        <v>Nevada</v>
      </c>
      <c r="P750" s="4" t="str">
        <f t="shared" si="80"/>
        <v>Master</v>
      </c>
      <c r="Q750" s="6">
        <f t="shared" si="77"/>
        <v>272535.59999999998</v>
      </c>
      <c r="R750" s="4">
        <f t="shared" si="81"/>
        <v>57</v>
      </c>
      <c r="S750" s="4" t="str">
        <f t="shared" si="82"/>
        <v>Personal</v>
      </c>
      <c r="T750" s="4" cm="1">
        <f t="array" ref="T750">_xlfn.SWITCH(J750,"Luxury Car",2,"Two-Door Car",2,"SUV",4,"Luxury SUV",4,"Four-Door Car",4)</f>
        <v>4</v>
      </c>
      <c r="U750" s="4">
        <f t="shared" ca="1" si="83"/>
        <v>30</v>
      </c>
    </row>
    <row r="751" spans="1:21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s="4" t="str">
        <f t="shared" si="78"/>
        <v>F</v>
      </c>
      <c r="O751" s="4" t="str">
        <f t="shared" si="79"/>
        <v>Oregon</v>
      </c>
      <c r="P751" s="4" t="str">
        <f t="shared" si="80"/>
        <v>College</v>
      </c>
      <c r="Q751" s="6">
        <f t="shared" si="77"/>
        <v>1329771.2</v>
      </c>
      <c r="R751" s="4">
        <f t="shared" si="81"/>
        <v>785</v>
      </c>
      <c r="S751" s="4" t="str">
        <f t="shared" si="82"/>
        <v>Special</v>
      </c>
      <c r="T751" s="4" cm="1">
        <f t="array" ref="T751">_xlfn.SWITCH(J751,"Luxury Car",2,"Two-Door Car",2,"SUV",4,"Luxury SUV",4,"Four-Door Car",4)</f>
        <v>4</v>
      </c>
      <c r="U751" s="4">
        <f t="shared" ca="1" si="83"/>
        <v>28</v>
      </c>
    </row>
    <row r="752" spans="1:21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s="4" t="str">
        <f t="shared" si="78"/>
        <v>M</v>
      </c>
      <c r="O752" s="4" t="str">
        <f t="shared" si="79"/>
        <v>California</v>
      </c>
      <c r="P752" s="4" t="str">
        <f t="shared" si="80"/>
        <v>College</v>
      </c>
      <c r="Q752" s="6">
        <f t="shared" si="77"/>
        <v>992704.9</v>
      </c>
      <c r="R752" s="4">
        <f t="shared" si="81"/>
        <v>442</v>
      </c>
      <c r="S752" s="4" t="str">
        <f t="shared" si="82"/>
        <v>Personal</v>
      </c>
      <c r="T752" s="4" cm="1">
        <f t="array" ref="T752">_xlfn.SWITCH(J752,"Luxury Car",2,"Two-Door Car",2,"SUV",4,"Luxury SUV",4,"Four-Door Car",4)</f>
        <v>4</v>
      </c>
      <c r="U752" s="4">
        <f t="shared" ca="1" si="83"/>
        <v>29</v>
      </c>
    </row>
    <row r="753" spans="1:21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s="4" t="str">
        <f t="shared" si="78"/>
        <v>F</v>
      </c>
      <c r="O753" s="4" t="str">
        <f t="shared" si="79"/>
        <v>Washington</v>
      </c>
      <c r="P753" s="4" t="str">
        <f t="shared" si="80"/>
        <v>High School or Below</v>
      </c>
      <c r="Q753" s="6">
        <f t="shared" si="77"/>
        <v>1777154</v>
      </c>
      <c r="R753" s="4">
        <f t="shared" si="81"/>
        <v>547</v>
      </c>
      <c r="S753" s="4" t="str">
        <f t="shared" si="82"/>
        <v>Personal</v>
      </c>
      <c r="T753" s="4" cm="1">
        <f t="array" ref="T753">_xlfn.SWITCH(J753,"Luxury Car",2,"Two-Door Car",2,"SUV",4,"Luxury SUV",4,"Four-Door Car",4)</f>
        <v>2</v>
      </c>
      <c r="U753" s="4">
        <f t="shared" ca="1" si="83"/>
        <v>28</v>
      </c>
    </row>
    <row r="754" spans="1:21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s="4" t="str">
        <f t="shared" si="78"/>
        <v>F</v>
      </c>
      <c r="O754" s="4" t="str">
        <f t="shared" si="79"/>
        <v>Arizona</v>
      </c>
      <c r="P754" s="4" t="str">
        <f t="shared" si="80"/>
        <v>College</v>
      </c>
      <c r="Q754" s="6">
        <f t="shared" si="77"/>
        <v>1826927</v>
      </c>
      <c r="R754" s="4">
        <f t="shared" si="81"/>
        <v>86</v>
      </c>
      <c r="S754" s="4" t="str">
        <f t="shared" si="82"/>
        <v>Personal</v>
      </c>
      <c r="T754" s="4" t="e" cm="1">
        <f t="array" ref="T754">_xlfn.SWITCH(J754,"Luxury Car",2,"Two-Door Car",2,"SUV",4,"Luxury SUV",4,"Four-Door Car",4)</f>
        <v>#N/A</v>
      </c>
      <c r="U754" s="4">
        <f t="shared" ca="1" si="83"/>
        <v>30</v>
      </c>
    </row>
    <row r="755" spans="1:21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s="4" t="str">
        <f t="shared" si="78"/>
        <v>F</v>
      </c>
      <c r="O755" s="4" t="str">
        <f t="shared" si="79"/>
        <v>California</v>
      </c>
      <c r="P755" s="4" t="str">
        <f t="shared" si="80"/>
        <v>College</v>
      </c>
      <c r="Q755" s="6">
        <f t="shared" si="77"/>
        <v>272221</v>
      </c>
      <c r="R755" s="4">
        <f t="shared" si="81"/>
        <v>399</v>
      </c>
      <c r="S755" s="4" t="str">
        <f t="shared" si="82"/>
        <v>Special</v>
      </c>
      <c r="T755" s="4" cm="1">
        <f t="array" ref="T755">_xlfn.SWITCH(J755,"Luxury Car",2,"Two-Door Car",2,"SUV",4,"Luxury SUV",4,"Four-Door Car",4)</f>
        <v>4</v>
      </c>
      <c r="U755" s="4">
        <f t="shared" ca="1" si="83"/>
        <v>29</v>
      </c>
    </row>
    <row r="756" spans="1:21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s="4" t="str">
        <f t="shared" si="78"/>
        <v>F</v>
      </c>
      <c r="O756" s="4" t="str">
        <f t="shared" si="79"/>
        <v>California</v>
      </c>
      <c r="P756" s="4" t="str">
        <f t="shared" si="80"/>
        <v>Bachelor</v>
      </c>
      <c r="Q756" s="6">
        <f t="shared" si="77"/>
        <v>708321.2</v>
      </c>
      <c r="R756" s="4">
        <f t="shared" si="81"/>
        <v>64</v>
      </c>
      <c r="S756" s="4" t="str">
        <f t="shared" si="82"/>
        <v>Personal</v>
      </c>
      <c r="T756" s="4" cm="1">
        <f t="array" ref="T756">_xlfn.SWITCH(J756,"Luxury Car",2,"Two-Door Car",2,"SUV",4,"Luxury SUV",4,"Four-Door Car",4)</f>
        <v>4</v>
      </c>
      <c r="U756" s="4">
        <f t="shared" ca="1" si="83"/>
        <v>30</v>
      </c>
    </row>
    <row r="757" spans="1:21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 s="4" t="str">
        <f t="shared" si="78"/>
        <v>F</v>
      </c>
      <c r="O757" s="4" t="str">
        <f t="shared" si="79"/>
        <v>California</v>
      </c>
      <c r="P757" s="4" t="str">
        <f t="shared" si="80"/>
        <v>Bachelor</v>
      </c>
      <c r="Q757" s="6">
        <f t="shared" si="77"/>
        <v>1017971</v>
      </c>
      <c r="R757" s="4">
        <f t="shared" si="81"/>
        <v>1301</v>
      </c>
      <c r="S757" s="4" t="str">
        <f t="shared" si="82"/>
        <v>Personal</v>
      </c>
      <c r="T757" s="4" cm="1">
        <f t="array" ref="T757">_xlfn.SWITCH(J757,"Luxury Car",2,"Two-Door Car",2,"SUV",4,"Luxury SUV",4,"Four-Door Car",4)</f>
        <v>4</v>
      </c>
      <c r="U757" s="4">
        <f t="shared" ca="1" si="83"/>
        <v>26</v>
      </c>
    </row>
    <row r="758" spans="1:21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s="4" t="str">
        <f t="shared" si="78"/>
        <v>F</v>
      </c>
      <c r="O758" s="4" t="str">
        <f t="shared" si="79"/>
        <v>Nevada</v>
      </c>
      <c r="P758" s="4" t="str">
        <f t="shared" si="80"/>
        <v>College</v>
      </c>
      <c r="Q758" s="6">
        <f t="shared" si="77"/>
        <v>588950.9</v>
      </c>
      <c r="R758" s="4">
        <f t="shared" si="81"/>
        <v>120</v>
      </c>
      <c r="S758" s="4" t="str">
        <f t="shared" si="82"/>
        <v>Personal</v>
      </c>
      <c r="T758" s="4" cm="1">
        <f t="array" ref="T758">_xlfn.SWITCH(J758,"Luxury Car",2,"Two-Door Car",2,"SUV",4,"Luxury SUV",4,"Four-Door Car",4)</f>
        <v>4</v>
      </c>
      <c r="U758" s="4">
        <f t="shared" ca="1" si="83"/>
        <v>30</v>
      </c>
    </row>
    <row r="759" spans="1:21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 s="4" t="str">
        <f t="shared" si="78"/>
        <v>M</v>
      </c>
      <c r="O759" s="4" t="str">
        <f t="shared" si="79"/>
        <v>Arizona</v>
      </c>
      <c r="P759" s="4" t="str">
        <f t="shared" si="80"/>
        <v>High School or Below</v>
      </c>
      <c r="Q759" s="6">
        <f t="shared" si="77"/>
        <v>1577139.3</v>
      </c>
      <c r="R759" s="4">
        <f t="shared" si="81"/>
        <v>1254</v>
      </c>
      <c r="S759" s="4" t="str">
        <f t="shared" si="82"/>
        <v>Corporate</v>
      </c>
      <c r="T759" s="4" cm="1">
        <f t="array" ref="T759">_xlfn.SWITCH(J759,"Luxury Car",2,"Two-Door Car",2,"SUV",4,"Luxury SUV",4,"Four-Door Car",4)</f>
        <v>4</v>
      </c>
      <c r="U759" s="4">
        <f t="shared" ca="1" si="83"/>
        <v>26</v>
      </c>
    </row>
    <row r="760" spans="1:21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s="4" t="str">
        <f t="shared" si="78"/>
        <v>F</v>
      </c>
      <c r="O760" s="4" t="str">
        <f t="shared" si="79"/>
        <v>Arizona</v>
      </c>
      <c r="P760" s="4" t="str">
        <f t="shared" si="80"/>
        <v>Bachelor</v>
      </c>
      <c r="Q760" s="6">
        <f t="shared" si="77"/>
        <v>528817.30000000005</v>
      </c>
      <c r="R760" s="4">
        <f t="shared" si="81"/>
        <v>317</v>
      </c>
      <c r="S760" s="4" t="str">
        <f t="shared" si="82"/>
        <v>Personal</v>
      </c>
      <c r="T760" s="4" cm="1">
        <f t="array" ref="T760">_xlfn.SWITCH(J760,"Luxury Car",2,"Two-Door Car",2,"SUV",4,"Luxury SUV",4,"Four-Door Car",4)</f>
        <v>4</v>
      </c>
      <c r="U760" s="4">
        <f t="shared" ca="1" si="83"/>
        <v>29</v>
      </c>
    </row>
    <row r="761" spans="1:21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s="4" t="str">
        <f t="shared" si="78"/>
        <v>M</v>
      </c>
      <c r="O761" s="4" t="str">
        <f t="shared" si="79"/>
        <v>Oregon</v>
      </c>
      <c r="P761" s="4" t="str">
        <f t="shared" si="80"/>
        <v>College</v>
      </c>
      <c r="Q761" s="6">
        <f t="shared" si="77"/>
        <v>2758055</v>
      </c>
      <c r="R761" s="4">
        <f t="shared" si="81"/>
        <v>418</v>
      </c>
      <c r="S761" s="4" t="str">
        <f t="shared" si="82"/>
        <v>Personal</v>
      </c>
      <c r="T761" s="4" cm="1">
        <f t="array" ref="T761">_xlfn.SWITCH(J761,"Luxury Car",2,"Two-Door Car",2,"SUV",4,"Luxury SUV",4,"Four-Door Car",4)</f>
        <v>4</v>
      </c>
      <c r="U761" s="4">
        <f t="shared" ca="1" si="83"/>
        <v>29</v>
      </c>
    </row>
    <row r="762" spans="1:21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 s="4" t="str">
        <f t="shared" si="78"/>
        <v>M</v>
      </c>
      <c r="O762" s="4" t="str">
        <f t="shared" si="79"/>
        <v>Washington</v>
      </c>
      <c r="P762" s="4" t="str">
        <f t="shared" si="80"/>
        <v>High School or Below</v>
      </c>
      <c r="Q762" s="6">
        <f t="shared" si="77"/>
        <v>777853.2</v>
      </c>
      <c r="R762" s="4">
        <f t="shared" si="81"/>
        <v>798</v>
      </c>
      <c r="S762" s="4" t="str">
        <f t="shared" si="82"/>
        <v>Corporate</v>
      </c>
      <c r="T762" s="4" cm="1">
        <f t="array" ref="T762">_xlfn.SWITCH(J762,"Luxury Car",2,"Two-Door Car",2,"SUV",4,"Luxury SUV",4,"Four-Door Car",4)</f>
        <v>4</v>
      </c>
      <c r="U762" s="4">
        <f t="shared" ca="1" si="83"/>
        <v>28</v>
      </c>
    </row>
    <row r="763" spans="1:21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s="4" t="str">
        <f t="shared" si="78"/>
        <v>F</v>
      </c>
      <c r="O763" s="4" t="str">
        <f t="shared" si="79"/>
        <v>California</v>
      </c>
      <c r="P763" s="4" t="str">
        <f t="shared" si="80"/>
        <v>High School or Below</v>
      </c>
      <c r="Q763" s="6">
        <f t="shared" si="77"/>
        <v>734186.1</v>
      </c>
      <c r="R763" s="4">
        <f t="shared" si="81"/>
        <v>82</v>
      </c>
      <c r="S763" s="4" t="str">
        <f t="shared" si="82"/>
        <v>Personal</v>
      </c>
      <c r="T763" s="4" t="e" cm="1">
        <f t="array" ref="T763">_xlfn.SWITCH(J763,"Luxury Car",2,"Two-Door Car",2,"SUV",4,"Luxury SUV",4,"Four-Door Car",4)</f>
        <v>#N/A</v>
      </c>
      <c r="U763" s="4">
        <f t="shared" ca="1" si="83"/>
        <v>30</v>
      </c>
    </row>
    <row r="764" spans="1:21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s="4" t="str">
        <f t="shared" si="78"/>
        <v>F</v>
      </c>
      <c r="O764" s="4" t="str">
        <f t="shared" si="79"/>
        <v>California</v>
      </c>
      <c r="P764" s="4" t="str">
        <f t="shared" si="80"/>
        <v>High School or Below</v>
      </c>
      <c r="Q764" s="6">
        <f t="shared" si="77"/>
        <v>791919</v>
      </c>
      <c r="R764" s="4">
        <f t="shared" si="81"/>
        <v>23</v>
      </c>
      <c r="S764" s="4" t="str">
        <f t="shared" si="82"/>
        <v>Personal</v>
      </c>
      <c r="T764" s="4" cm="1">
        <f t="array" ref="T764">_xlfn.SWITCH(J764,"Luxury Car",2,"Two-Door Car",2,"SUV",4,"Luxury SUV",4,"Four-Door Car",4)</f>
        <v>2</v>
      </c>
      <c r="U764" s="4">
        <f t="shared" ca="1" si="83"/>
        <v>30</v>
      </c>
    </row>
    <row r="765" spans="1:21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s="4" t="str">
        <f t="shared" si="78"/>
        <v>M</v>
      </c>
      <c r="O765" s="4" t="str">
        <f t="shared" si="79"/>
        <v>Arizona</v>
      </c>
      <c r="P765" s="4" t="str">
        <f t="shared" si="80"/>
        <v>College</v>
      </c>
      <c r="Q765" s="6">
        <f t="shared" si="77"/>
        <v>216387</v>
      </c>
      <c r="R765" s="4">
        <f t="shared" si="81"/>
        <v>302</v>
      </c>
      <c r="S765" s="4" t="str">
        <f t="shared" si="82"/>
        <v>Corporate</v>
      </c>
      <c r="T765" s="4" cm="1">
        <f t="array" ref="T765">_xlfn.SWITCH(J765,"Luxury Car",2,"Two-Door Car",2,"SUV",4,"Luxury SUV",4,"Four-Door Car",4)</f>
        <v>2</v>
      </c>
      <c r="U765" s="4">
        <f t="shared" ca="1" si="83"/>
        <v>29</v>
      </c>
    </row>
    <row r="766" spans="1:21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s="4" t="str">
        <f t="shared" si="78"/>
        <v>M</v>
      </c>
      <c r="O766" s="4" t="str">
        <f t="shared" si="79"/>
        <v>Nevada</v>
      </c>
      <c r="P766" s="4" t="str">
        <f t="shared" si="80"/>
        <v>High School or Below</v>
      </c>
      <c r="Q766" s="6">
        <f t="shared" si="77"/>
        <v>978780.8</v>
      </c>
      <c r="R766" s="4">
        <f t="shared" si="81"/>
        <v>422</v>
      </c>
      <c r="S766" s="4" t="str">
        <f t="shared" si="82"/>
        <v>Personal</v>
      </c>
      <c r="T766" s="4" cm="1">
        <f t="array" ref="T766">_xlfn.SWITCH(J766,"Luxury Car",2,"Two-Door Car",2,"SUV",4,"Luxury SUV",4,"Four-Door Car",4)</f>
        <v>2</v>
      </c>
      <c r="U766" s="4">
        <f t="shared" ca="1" si="83"/>
        <v>29</v>
      </c>
    </row>
    <row r="767" spans="1:21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s="4" t="str">
        <f t="shared" si="78"/>
        <v>F</v>
      </c>
      <c r="O767" s="4" t="str">
        <f t="shared" si="79"/>
        <v>Oregon</v>
      </c>
      <c r="P767" s="4" t="str">
        <f t="shared" si="80"/>
        <v>High School or Below</v>
      </c>
      <c r="Q767" s="6">
        <f t="shared" si="77"/>
        <v>520764</v>
      </c>
      <c r="R767" s="4">
        <f t="shared" si="81"/>
        <v>317</v>
      </c>
      <c r="S767" s="4" t="str">
        <f t="shared" si="82"/>
        <v>Personal</v>
      </c>
      <c r="T767" s="4" cm="1">
        <f t="array" ref="T767">_xlfn.SWITCH(J767,"Luxury Car",2,"Two-Door Car",2,"SUV",4,"Luxury SUV",4,"Four-Door Car",4)</f>
        <v>4</v>
      </c>
      <c r="U767" s="4">
        <f t="shared" ca="1" si="83"/>
        <v>29</v>
      </c>
    </row>
    <row r="768" spans="1:21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s="4" t="str">
        <f t="shared" si="78"/>
        <v>F</v>
      </c>
      <c r="O768" s="4" t="str">
        <f t="shared" si="79"/>
        <v>Oregon</v>
      </c>
      <c r="P768" s="4" t="str">
        <f t="shared" si="80"/>
        <v>Bachelor</v>
      </c>
      <c r="Q768" s="6">
        <f t="shared" si="77"/>
        <v>2114727.7000000002</v>
      </c>
      <c r="R768" s="4">
        <f t="shared" si="81"/>
        <v>640</v>
      </c>
      <c r="S768" s="4" t="str">
        <f t="shared" si="82"/>
        <v>Corporate</v>
      </c>
      <c r="T768" s="4" t="e" cm="1">
        <f t="array" ref="T768">_xlfn.SWITCH(J768,"Luxury Car",2,"Two-Door Car",2,"SUV",4,"Luxury SUV",4,"Four-Door Car",4)</f>
        <v>#N/A</v>
      </c>
      <c r="U768" s="4">
        <f t="shared" ca="1" si="83"/>
        <v>28</v>
      </c>
    </row>
    <row r="769" spans="1:21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s="4" t="str">
        <f t="shared" si="78"/>
        <v>M</v>
      </c>
      <c r="O769" s="4" t="str">
        <f t="shared" si="79"/>
        <v>California</v>
      </c>
      <c r="P769" s="4" t="str">
        <f t="shared" si="80"/>
        <v>College</v>
      </c>
      <c r="Q769" s="6">
        <f t="shared" si="77"/>
        <v>1228076.6000000001</v>
      </c>
      <c r="R769" s="4">
        <f t="shared" si="81"/>
        <v>490</v>
      </c>
      <c r="S769" s="4" t="str">
        <f t="shared" si="82"/>
        <v>Personal</v>
      </c>
      <c r="T769" s="4" cm="1">
        <f t="array" ref="T769">_xlfn.SWITCH(J769,"Luxury Car",2,"Two-Door Car",2,"SUV",4,"Luxury SUV",4,"Four-Door Car",4)</f>
        <v>2</v>
      </c>
      <c r="U769" s="4">
        <f t="shared" ca="1" si="83"/>
        <v>29</v>
      </c>
    </row>
    <row r="770" spans="1:21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s="4" t="str">
        <f t="shared" si="78"/>
        <v>F</v>
      </c>
      <c r="O770" s="4" t="str">
        <f t="shared" si="79"/>
        <v>California</v>
      </c>
      <c r="P770" s="4" t="str">
        <f t="shared" si="80"/>
        <v>College</v>
      </c>
      <c r="Q770" s="6">
        <f t="shared" ref="Q770:Q833" si="84">IFERROR(VALUE(LEFT(E770,LEN(E770)-1)),"")</f>
        <v>244139.4</v>
      </c>
      <c r="R770" s="4">
        <f t="shared" si="81"/>
        <v>312</v>
      </c>
      <c r="S770" s="4" t="str">
        <f t="shared" si="82"/>
        <v>Personal</v>
      </c>
      <c r="T770" s="4" cm="1">
        <f t="array" ref="T770">_xlfn.SWITCH(J770,"Luxury Car",2,"Two-Door Car",2,"SUV",4,"Luxury SUV",4,"Four-Door Car",4)</f>
        <v>4</v>
      </c>
      <c r="U770" s="4">
        <f t="shared" ca="1" si="83"/>
        <v>29</v>
      </c>
    </row>
    <row r="771" spans="1:21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s="4" t="str">
        <f t="shared" ref="N771:N834" si="85">IF(OR(C771="Femal",C771="female"),"F",
IF(C771="Male","M",C771))</f>
        <v>M</v>
      </c>
      <c r="O771" s="4" t="str">
        <f t="shared" ref="O771:O834" si="86">IF(B771="AZ","Arizona",
IF(B771="Cali","California",
IF(B771="WA","Washington",
B771)))</f>
        <v>Oregon</v>
      </c>
      <c r="P771" s="4" t="str">
        <f t="shared" ref="P771:P834" si="87">IF(D771="Bachelors","Bachelor",
D771)</f>
        <v>Bachelor</v>
      </c>
      <c r="Q771" s="6">
        <f t="shared" si="84"/>
        <v>653556</v>
      </c>
      <c r="R771" s="4">
        <f t="shared" ref="R771:R834" si="88">ROUND(VALUE(K771),0)</f>
        <v>468</v>
      </c>
      <c r="S771" s="4" t="str">
        <f t="shared" ref="S771:S834" si="89">SUBSTITUTE(I771," Auto","")</f>
        <v>Corporate</v>
      </c>
      <c r="T771" s="4" cm="1">
        <f t="array" ref="T771">_xlfn.SWITCH(J771,"Luxury Car",2,"Two-Door Car",2,"SUV",4,"Luxury SUV",4,"Four-Door Car",4)</f>
        <v>4</v>
      </c>
      <c r="U771" s="4">
        <f t="shared" ref="U771:U834" ca="1" si="90">ROUND((VALUE(TODAY())-VALUE(L771))/365,0)</f>
        <v>29</v>
      </c>
    </row>
    <row r="772" spans="1:21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s="4" t="str">
        <f t="shared" si="85"/>
        <v>F</v>
      </c>
      <c r="O772" s="4" t="str">
        <f t="shared" si="86"/>
        <v>Washington</v>
      </c>
      <c r="P772" s="4" t="str">
        <f t="shared" si="87"/>
        <v>College</v>
      </c>
      <c r="Q772" s="6">
        <f t="shared" si="84"/>
        <v>920659.8</v>
      </c>
      <c r="R772" s="4">
        <f t="shared" si="88"/>
        <v>511</v>
      </c>
      <c r="S772" s="4" t="str">
        <f t="shared" si="89"/>
        <v>Personal</v>
      </c>
      <c r="T772" s="4" cm="1">
        <f t="array" ref="T772">_xlfn.SWITCH(J772,"Luxury Car",2,"Two-Door Car",2,"SUV",4,"Luxury SUV",4,"Four-Door Car",4)</f>
        <v>2</v>
      </c>
      <c r="U772" s="4">
        <f t="shared" ca="1" si="90"/>
        <v>28</v>
      </c>
    </row>
    <row r="773" spans="1:21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s="4" t="str">
        <f t="shared" si="85"/>
        <v>F</v>
      </c>
      <c r="O773" s="4" t="str">
        <f t="shared" si="86"/>
        <v>California</v>
      </c>
      <c r="P773" s="4" t="str">
        <f t="shared" si="87"/>
        <v>Bachelor</v>
      </c>
      <c r="Q773" s="6">
        <f t="shared" si="84"/>
        <v>411858.8</v>
      </c>
      <c r="R773" s="4">
        <f t="shared" si="88"/>
        <v>494</v>
      </c>
      <c r="S773" s="4" t="str">
        <f t="shared" si="89"/>
        <v>Personal</v>
      </c>
      <c r="T773" s="4" cm="1">
        <f t="array" ref="T773">_xlfn.SWITCH(J773,"Luxury Car",2,"Two-Door Car",2,"SUV",4,"Luxury SUV",4,"Four-Door Car",4)</f>
        <v>2</v>
      </c>
      <c r="U773" s="4">
        <f t="shared" ca="1" si="90"/>
        <v>29</v>
      </c>
    </row>
    <row r="774" spans="1:21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s="4" t="str">
        <f t="shared" si="85"/>
        <v>F</v>
      </c>
      <c r="O774" s="4" t="str">
        <f t="shared" si="86"/>
        <v>Nevada</v>
      </c>
      <c r="P774" s="4" t="str">
        <f t="shared" si="87"/>
        <v>Bachelor</v>
      </c>
      <c r="Q774" s="6">
        <f t="shared" si="84"/>
        <v>483820</v>
      </c>
      <c r="R774" s="4">
        <f t="shared" si="88"/>
        <v>240</v>
      </c>
      <c r="S774" s="4" t="str">
        <f t="shared" si="89"/>
        <v>Personal</v>
      </c>
      <c r="T774" s="4" cm="1">
        <f t="array" ref="T774">_xlfn.SWITCH(J774,"Luxury Car",2,"Two-Door Car",2,"SUV",4,"Luxury SUV",4,"Four-Door Car",4)</f>
        <v>4</v>
      </c>
      <c r="U774" s="4">
        <f t="shared" ca="1" si="90"/>
        <v>29</v>
      </c>
    </row>
    <row r="775" spans="1:21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s="4" t="str">
        <f t="shared" si="85"/>
        <v>F</v>
      </c>
      <c r="O775" s="4" t="str">
        <f t="shared" si="86"/>
        <v>California</v>
      </c>
      <c r="P775" s="4" t="str">
        <f t="shared" si="87"/>
        <v>College</v>
      </c>
      <c r="Q775" s="6">
        <f t="shared" si="84"/>
        <v>462554.8</v>
      </c>
      <c r="R775" s="4">
        <f t="shared" si="88"/>
        <v>518</v>
      </c>
      <c r="S775" s="4" t="str">
        <f t="shared" si="89"/>
        <v>Personal</v>
      </c>
      <c r="T775" s="4" cm="1">
        <f t="array" ref="T775">_xlfn.SWITCH(J775,"Luxury Car",2,"Two-Door Car",2,"SUV",4,"Luxury SUV",4,"Four-Door Car",4)</f>
        <v>4</v>
      </c>
      <c r="U775" s="4">
        <f t="shared" ca="1" si="90"/>
        <v>28</v>
      </c>
    </row>
    <row r="776" spans="1:21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s="4" t="str">
        <f t="shared" si="85"/>
        <v>M</v>
      </c>
      <c r="O776" s="4" t="str">
        <f t="shared" si="86"/>
        <v>Arizona</v>
      </c>
      <c r="P776" s="4" t="str">
        <f t="shared" si="87"/>
        <v>Bachelor</v>
      </c>
      <c r="Q776" s="6">
        <f t="shared" si="84"/>
        <v>1404210</v>
      </c>
      <c r="R776" s="4">
        <f t="shared" si="88"/>
        <v>715</v>
      </c>
      <c r="S776" s="4" t="str">
        <f t="shared" si="89"/>
        <v>Personal</v>
      </c>
      <c r="T776" s="4" cm="1">
        <f t="array" ref="T776">_xlfn.SWITCH(J776,"Luxury Car",2,"Two-Door Car",2,"SUV",4,"Luxury SUV",4,"Four-Door Car",4)</f>
        <v>2</v>
      </c>
      <c r="U776" s="4">
        <f t="shared" ca="1" si="90"/>
        <v>28</v>
      </c>
    </row>
    <row r="777" spans="1:21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 s="4" t="str">
        <f t="shared" si="85"/>
        <v>M</v>
      </c>
      <c r="O777" s="4" t="str">
        <f t="shared" si="86"/>
        <v>Oregon</v>
      </c>
      <c r="P777" s="4" t="str">
        <f t="shared" si="87"/>
        <v>Bachelor</v>
      </c>
      <c r="Q777" s="6">
        <f t="shared" si="84"/>
        <v>754661.3</v>
      </c>
      <c r="R777" s="4">
        <f t="shared" si="88"/>
        <v>926</v>
      </c>
      <c r="S777" s="4" t="str">
        <f t="shared" si="89"/>
        <v>Corporate</v>
      </c>
      <c r="T777" s="4" cm="1">
        <f t="array" ref="T777">_xlfn.SWITCH(J777,"Luxury Car",2,"Two-Door Car",2,"SUV",4,"Luxury SUV",4,"Four-Door Car",4)</f>
        <v>2</v>
      </c>
      <c r="U777" s="4">
        <f t="shared" ca="1" si="90"/>
        <v>27</v>
      </c>
    </row>
    <row r="778" spans="1:21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s="4" t="str">
        <f t="shared" si="85"/>
        <v>F</v>
      </c>
      <c r="O778" s="4" t="str">
        <f t="shared" si="86"/>
        <v>California</v>
      </c>
      <c r="P778" s="4" t="str">
        <f t="shared" si="87"/>
        <v>High School or Below</v>
      </c>
      <c r="Q778" s="6">
        <f t="shared" si="84"/>
        <v>251459</v>
      </c>
      <c r="R778" s="4">
        <f t="shared" si="88"/>
        <v>156</v>
      </c>
      <c r="S778" s="4" t="str">
        <f t="shared" si="89"/>
        <v>Personal</v>
      </c>
      <c r="T778" s="4" cm="1">
        <f t="array" ref="T778">_xlfn.SWITCH(J778,"Luxury Car",2,"Two-Door Car",2,"SUV",4,"Luxury SUV",4,"Four-Door Car",4)</f>
        <v>4</v>
      </c>
      <c r="U778" s="4">
        <f t="shared" ca="1" si="90"/>
        <v>29</v>
      </c>
    </row>
    <row r="779" spans="1:21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s="4" t="str">
        <f t="shared" si="85"/>
        <v>M</v>
      </c>
      <c r="O779" s="4" t="str">
        <f t="shared" si="86"/>
        <v>California</v>
      </c>
      <c r="P779" s="4" t="str">
        <f t="shared" si="87"/>
        <v>Bachelor</v>
      </c>
      <c r="Q779" s="6">
        <f t="shared" si="84"/>
        <v>517035.8</v>
      </c>
      <c r="R779" s="4">
        <f t="shared" si="88"/>
        <v>402</v>
      </c>
      <c r="S779" s="4" t="str">
        <f t="shared" si="89"/>
        <v>Corporate</v>
      </c>
      <c r="T779" s="4" cm="1">
        <f t="array" ref="T779">_xlfn.SWITCH(J779,"Luxury Car",2,"Two-Door Car",2,"SUV",4,"Luxury SUV",4,"Four-Door Car",4)</f>
        <v>4</v>
      </c>
      <c r="U779" s="4">
        <f t="shared" ca="1" si="90"/>
        <v>29</v>
      </c>
    </row>
    <row r="780" spans="1:21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s="4" t="str">
        <f t="shared" si="85"/>
        <v>M</v>
      </c>
      <c r="O780" s="4" t="str">
        <f t="shared" si="86"/>
        <v>Oregon</v>
      </c>
      <c r="P780" s="4" t="str">
        <f t="shared" si="87"/>
        <v>College</v>
      </c>
      <c r="Q780" s="6">
        <f t="shared" si="84"/>
        <v>1391737.7</v>
      </c>
      <c r="R780" s="4">
        <f t="shared" si="88"/>
        <v>95</v>
      </c>
      <c r="S780" s="4" t="str">
        <f t="shared" si="89"/>
        <v>Corporate</v>
      </c>
      <c r="T780" s="4" cm="1">
        <f t="array" ref="T780">_xlfn.SWITCH(J780,"Luxury Car",2,"Two-Door Car",2,"SUV",4,"Luxury SUV",4,"Four-Door Car",4)</f>
        <v>4</v>
      </c>
      <c r="U780" s="4">
        <f t="shared" ca="1" si="90"/>
        <v>30</v>
      </c>
    </row>
    <row r="781" spans="1:21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s="4" t="str">
        <f t="shared" si="85"/>
        <v>F</v>
      </c>
      <c r="O781" s="4" t="str">
        <f t="shared" si="86"/>
        <v>California</v>
      </c>
      <c r="P781" s="4" t="str">
        <f t="shared" si="87"/>
        <v>High School or Below</v>
      </c>
      <c r="Q781" s="6">
        <f t="shared" si="84"/>
        <v>1131813</v>
      </c>
      <c r="R781" s="4">
        <f t="shared" si="88"/>
        <v>456</v>
      </c>
      <c r="S781" s="4" t="str">
        <f t="shared" si="89"/>
        <v>Personal</v>
      </c>
      <c r="T781" s="4" cm="1">
        <f t="array" ref="T781">_xlfn.SWITCH(J781,"Luxury Car",2,"Two-Door Car",2,"SUV",4,"Luxury SUV",4,"Four-Door Car",4)</f>
        <v>4</v>
      </c>
      <c r="U781" s="4">
        <f t="shared" ca="1" si="90"/>
        <v>29</v>
      </c>
    </row>
    <row r="782" spans="1:21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s="4" t="str">
        <f t="shared" si="85"/>
        <v>M</v>
      </c>
      <c r="O782" s="4" t="str">
        <f t="shared" si="86"/>
        <v>Oregon</v>
      </c>
      <c r="P782" s="4" t="str">
        <f t="shared" si="87"/>
        <v>Bachelor</v>
      </c>
      <c r="Q782" s="6">
        <f t="shared" si="84"/>
        <v>427636.3</v>
      </c>
      <c r="R782" s="4">
        <f t="shared" si="88"/>
        <v>523</v>
      </c>
      <c r="S782" s="4" t="str">
        <f t="shared" si="89"/>
        <v>Personal</v>
      </c>
      <c r="T782" s="4" cm="1">
        <f t="array" ref="T782">_xlfn.SWITCH(J782,"Luxury Car",2,"Two-Door Car",2,"SUV",4,"Luxury SUV",4,"Four-Door Car",4)</f>
        <v>4</v>
      </c>
      <c r="U782" s="4">
        <f t="shared" ca="1" si="90"/>
        <v>28</v>
      </c>
    </row>
    <row r="783" spans="1:21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s="4" t="str">
        <f t="shared" si="85"/>
        <v>F</v>
      </c>
      <c r="O783" s="4" t="str">
        <f t="shared" si="86"/>
        <v>Oregon</v>
      </c>
      <c r="P783" s="4" t="str">
        <f t="shared" si="87"/>
        <v>High School or Below</v>
      </c>
      <c r="Q783" s="6">
        <f t="shared" si="84"/>
        <v>432224</v>
      </c>
      <c r="R783" s="4">
        <f t="shared" si="88"/>
        <v>571</v>
      </c>
      <c r="S783" s="4" t="str">
        <f t="shared" si="89"/>
        <v>Personal</v>
      </c>
      <c r="T783" s="4" cm="1">
        <f t="array" ref="T783">_xlfn.SWITCH(J783,"Luxury Car",2,"Two-Door Car",2,"SUV",4,"Luxury SUV",4,"Four-Door Car",4)</f>
        <v>4</v>
      </c>
      <c r="U783" s="4">
        <f t="shared" ca="1" si="90"/>
        <v>28</v>
      </c>
    </row>
    <row r="784" spans="1:21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s="4" t="str">
        <f t="shared" si="85"/>
        <v>F</v>
      </c>
      <c r="O784" s="4" t="str">
        <f t="shared" si="86"/>
        <v>California</v>
      </c>
      <c r="P784" s="4" t="str">
        <f t="shared" si="87"/>
        <v>College</v>
      </c>
      <c r="Q784" s="6">
        <f t="shared" si="84"/>
        <v>800230.8</v>
      </c>
      <c r="R784" s="4">
        <f t="shared" si="88"/>
        <v>514</v>
      </c>
      <c r="S784" s="4" t="str">
        <f t="shared" si="89"/>
        <v>Corporate</v>
      </c>
      <c r="T784" s="4" cm="1">
        <f t="array" ref="T784">_xlfn.SWITCH(J784,"Luxury Car",2,"Two-Door Car",2,"SUV",4,"Luxury SUV",4,"Four-Door Car",4)</f>
        <v>4</v>
      </c>
      <c r="U784" s="4">
        <f t="shared" ca="1" si="90"/>
        <v>28</v>
      </c>
    </row>
    <row r="785" spans="1:21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s="4" t="str">
        <f t="shared" si="85"/>
        <v>M</v>
      </c>
      <c r="O785" s="4" t="str">
        <f t="shared" si="86"/>
        <v>Nevada</v>
      </c>
      <c r="P785" s="4" t="str">
        <f t="shared" si="87"/>
        <v>College</v>
      </c>
      <c r="Q785" s="6">
        <f t="shared" si="84"/>
        <v>388545.6</v>
      </c>
      <c r="R785" s="4">
        <f t="shared" si="88"/>
        <v>504</v>
      </c>
      <c r="S785" s="4" t="str">
        <f t="shared" si="89"/>
        <v>Corporate</v>
      </c>
      <c r="T785" s="4" cm="1">
        <f t="array" ref="T785">_xlfn.SWITCH(J785,"Luxury Car",2,"Two-Door Car",2,"SUV",4,"Luxury SUV",4,"Four-Door Car",4)</f>
        <v>4</v>
      </c>
      <c r="U785" s="4">
        <f t="shared" ca="1" si="90"/>
        <v>29</v>
      </c>
    </row>
    <row r="786" spans="1:21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s="4" t="str">
        <f t="shared" si="85"/>
        <v>M</v>
      </c>
      <c r="O786" s="4" t="str">
        <f t="shared" si="86"/>
        <v>Oregon</v>
      </c>
      <c r="P786" s="4" t="str">
        <f t="shared" si="87"/>
        <v>College</v>
      </c>
      <c r="Q786" s="6">
        <f t="shared" si="84"/>
        <v>447177.8</v>
      </c>
      <c r="R786" s="4">
        <f t="shared" si="88"/>
        <v>972</v>
      </c>
      <c r="S786" s="4" t="str">
        <f t="shared" si="89"/>
        <v>Personal</v>
      </c>
      <c r="T786" s="4" cm="1">
        <f t="array" ref="T786">_xlfn.SWITCH(J786,"Luxury Car",2,"Two-Door Car",2,"SUV",4,"Luxury SUV",4,"Four-Door Car",4)</f>
        <v>4</v>
      </c>
      <c r="U786" s="4">
        <f t="shared" ca="1" si="90"/>
        <v>27</v>
      </c>
    </row>
    <row r="787" spans="1:21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s="4" t="str">
        <f t="shared" si="85"/>
        <v>F</v>
      </c>
      <c r="O787" s="4" t="str">
        <f t="shared" si="86"/>
        <v>California</v>
      </c>
      <c r="P787" s="4" t="str">
        <f t="shared" si="87"/>
        <v>High School or Below</v>
      </c>
      <c r="Q787" s="6">
        <f t="shared" si="84"/>
        <v>849635.2</v>
      </c>
      <c r="R787" s="4">
        <f t="shared" si="88"/>
        <v>74</v>
      </c>
      <c r="S787" s="4" t="str">
        <f t="shared" si="89"/>
        <v>Special</v>
      </c>
      <c r="T787" s="4" cm="1">
        <f t="array" ref="T787">_xlfn.SWITCH(J787,"Luxury Car",2,"Two-Door Car",2,"SUV",4,"Luxury SUV",4,"Four-Door Car",4)</f>
        <v>4</v>
      </c>
      <c r="U787" s="4">
        <f t="shared" ca="1" si="90"/>
        <v>30</v>
      </c>
    </row>
    <row r="788" spans="1:21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s="4" t="str">
        <f t="shared" si="85"/>
        <v>F</v>
      </c>
      <c r="O788" s="4" t="str">
        <f t="shared" si="86"/>
        <v>Arizona</v>
      </c>
      <c r="P788" s="4" t="str">
        <f t="shared" si="87"/>
        <v>College</v>
      </c>
      <c r="Q788" s="6">
        <f t="shared" si="84"/>
        <v>2250088.2999999998</v>
      </c>
      <c r="R788" s="4">
        <f t="shared" si="88"/>
        <v>341</v>
      </c>
      <c r="S788" s="4" t="str">
        <f t="shared" si="89"/>
        <v>Corporate</v>
      </c>
      <c r="T788" s="4" cm="1">
        <f t="array" ref="T788">_xlfn.SWITCH(J788,"Luxury Car",2,"Two-Door Car",2,"SUV",4,"Luxury SUV",4,"Four-Door Car",4)</f>
        <v>4</v>
      </c>
      <c r="U788" s="4">
        <f t="shared" ca="1" si="90"/>
        <v>29</v>
      </c>
    </row>
    <row r="789" spans="1:21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s="4" t="str">
        <f t="shared" si="85"/>
        <v>F</v>
      </c>
      <c r="O789" s="4" t="str">
        <f t="shared" si="86"/>
        <v>Nevada</v>
      </c>
      <c r="P789" s="4" t="str">
        <f t="shared" si="87"/>
        <v>Master</v>
      </c>
      <c r="Q789" s="6">
        <f t="shared" si="84"/>
        <v>1630196.7</v>
      </c>
      <c r="R789" s="4">
        <f t="shared" si="88"/>
        <v>574</v>
      </c>
      <c r="S789" s="4" t="str">
        <f t="shared" si="89"/>
        <v>Personal</v>
      </c>
      <c r="T789" s="4" cm="1">
        <f t="array" ref="T789">_xlfn.SWITCH(J789,"Luxury Car",2,"Two-Door Car",2,"SUV",4,"Luxury SUV",4,"Four-Door Car",4)</f>
        <v>2</v>
      </c>
      <c r="U789" s="4">
        <f t="shared" ca="1" si="90"/>
        <v>28</v>
      </c>
    </row>
    <row r="790" spans="1:21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s="4" t="str">
        <f t="shared" si="85"/>
        <v>F</v>
      </c>
      <c r="O790" s="4" t="str">
        <f t="shared" si="86"/>
        <v>Oregon</v>
      </c>
      <c r="P790" s="4" t="str">
        <f t="shared" si="87"/>
        <v>College</v>
      </c>
      <c r="Q790" s="6">
        <f t="shared" si="84"/>
        <v>231973.5</v>
      </c>
      <c r="R790" s="4">
        <f t="shared" si="88"/>
        <v>633</v>
      </c>
      <c r="S790" s="4" t="str">
        <f t="shared" si="89"/>
        <v>Personal</v>
      </c>
      <c r="T790" s="4" cm="1">
        <f t="array" ref="T790">_xlfn.SWITCH(J790,"Luxury Car",2,"Two-Door Car",2,"SUV",4,"Luxury SUV",4,"Four-Door Car",4)</f>
        <v>4</v>
      </c>
      <c r="U790" s="4">
        <f t="shared" ca="1" si="90"/>
        <v>28</v>
      </c>
    </row>
    <row r="791" spans="1:21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s="4" t="str">
        <f t="shared" si="85"/>
        <v>M</v>
      </c>
      <c r="O791" s="4" t="str">
        <f t="shared" si="86"/>
        <v>Arizona</v>
      </c>
      <c r="P791" s="4" t="str">
        <f t="shared" si="87"/>
        <v>College</v>
      </c>
      <c r="Q791" s="6">
        <f t="shared" si="84"/>
        <v>871704.9</v>
      </c>
      <c r="R791" s="4">
        <f t="shared" si="88"/>
        <v>355</v>
      </c>
      <c r="S791" s="4" t="str">
        <f t="shared" si="89"/>
        <v>Special</v>
      </c>
      <c r="T791" s="4" cm="1">
        <f t="array" ref="T791">_xlfn.SWITCH(J791,"Luxury Car",2,"Two-Door Car",2,"SUV",4,"Luxury SUV",4,"Four-Door Car",4)</f>
        <v>4</v>
      </c>
      <c r="U791" s="4">
        <f t="shared" ca="1" si="90"/>
        <v>29</v>
      </c>
    </row>
    <row r="792" spans="1:21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s="4" t="str">
        <f t="shared" si="85"/>
        <v>M</v>
      </c>
      <c r="O792" s="4" t="str">
        <f t="shared" si="86"/>
        <v>Washington</v>
      </c>
      <c r="P792" s="4" t="str">
        <f t="shared" si="87"/>
        <v>College</v>
      </c>
      <c r="Q792" s="6">
        <f t="shared" si="84"/>
        <v>286011.09999999998</v>
      </c>
      <c r="R792" s="4">
        <f t="shared" si="88"/>
        <v>4</v>
      </c>
      <c r="S792" s="4" t="str">
        <f t="shared" si="89"/>
        <v>Personal</v>
      </c>
      <c r="T792" s="4" cm="1">
        <f t="array" ref="T792">_xlfn.SWITCH(J792,"Luxury Car",2,"Two-Door Car",2,"SUV",4,"Luxury SUV",4,"Four-Door Car",4)</f>
        <v>4</v>
      </c>
      <c r="U792" s="4">
        <f t="shared" ca="1" si="90"/>
        <v>30</v>
      </c>
    </row>
    <row r="793" spans="1:21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s="4" t="str">
        <f t="shared" si="85"/>
        <v>M</v>
      </c>
      <c r="O793" s="4" t="str">
        <f t="shared" si="86"/>
        <v>California</v>
      </c>
      <c r="P793" s="4" t="str">
        <f t="shared" si="87"/>
        <v>College</v>
      </c>
      <c r="Q793" s="6">
        <f t="shared" si="84"/>
        <v>245340.79999999999</v>
      </c>
      <c r="R793" s="4">
        <f t="shared" si="88"/>
        <v>42</v>
      </c>
      <c r="S793" s="4" t="str">
        <f t="shared" si="89"/>
        <v>Personal</v>
      </c>
      <c r="T793" s="4" cm="1">
        <f t="array" ref="T793">_xlfn.SWITCH(J793,"Luxury Car",2,"Two-Door Car",2,"SUV",4,"Luxury SUV",4,"Four-Door Car",4)</f>
        <v>2</v>
      </c>
      <c r="U793" s="4">
        <f t="shared" ca="1" si="90"/>
        <v>30</v>
      </c>
    </row>
    <row r="794" spans="1:21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s="4" t="str">
        <f t="shared" si="85"/>
        <v>M</v>
      </c>
      <c r="O794" s="4" t="str">
        <f t="shared" si="86"/>
        <v>Arizona</v>
      </c>
      <c r="P794" s="4" t="str">
        <f t="shared" si="87"/>
        <v>College</v>
      </c>
      <c r="Q794" s="6">
        <f t="shared" si="84"/>
        <v>598977.30000000005</v>
      </c>
      <c r="R794" s="4">
        <f t="shared" si="88"/>
        <v>739</v>
      </c>
      <c r="S794" s="4" t="str">
        <f t="shared" si="89"/>
        <v>Personal</v>
      </c>
      <c r="T794" s="4" t="e" cm="1">
        <f t="array" ref="T794">_xlfn.SWITCH(J794,"Luxury Car",2,"Two-Door Car",2,"SUV",4,"Luxury SUV",4,"Four-Door Car",4)</f>
        <v>#N/A</v>
      </c>
      <c r="U794" s="4">
        <f t="shared" ca="1" si="90"/>
        <v>28</v>
      </c>
    </row>
    <row r="795" spans="1:21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s="4" t="str">
        <f t="shared" si="85"/>
        <v>F</v>
      </c>
      <c r="O795" s="4" t="str">
        <f t="shared" si="86"/>
        <v>Arizona</v>
      </c>
      <c r="P795" s="4" t="str">
        <f t="shared" si="87"/>
        <v>College</v>
      </c>
      <c r="Q795" s="6">
        <f t="shared" si="84"/>
        <v>2498022.5</v>
      </c>
      <c r="R795" s="4">
        <f t="shared" si="88"/>
        <v>27</v>
      </c>
      <c r="S795" s="4" t="str">
        <f t="shared" si="89"/>
        <v>Personal</v>
      </c>
      <c r="T795" s="4" cm="1">
        <f t="array" ref="T795">_xlfn.SWITCH(J795,"Luxury Car",2,"Two-Door Car",2,"SUV",4,"Luxury SUV",4,"Four-Door Car",4)</f>
        <v>2</v>
      </c>
      <c r="U795" s="4">
        <f t="shared" ca="1" si="90"/>
        <v>30</v>
      </c>
    </row>
    <row r="796" spans="1:21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s="4" t="str">
        <f t="shared" si="85"/>
        <v>F</v>
      </c>
      <c r="O796" s="4" t="str">
        <f t="shared" si="86"/>
        <v>Arizona</v>
      </c>
      <c r="P796" s="4" t="str">
        <f t="shared" si="87"/>
        <v>Master</v>
      </c>
      <c r="Q796" s="6">
        <f t="shared" si="84"/>
        <v>748263.9</v>
      </c>
      <c r="R796" s="4">
        <f t="shared" si="88"/>
        <v>270</v>
      </c>
      <c r="S796" s="4" t="str">
        <f t="shared" si="89"/>
        <v>Personal</v>
      </c>
      <c r="T796" s="4" cm="1">
        <f t="array" ref="T796">_xlfn.SWITCH(J796,"Luxury Car",2,"Two-Door Car",2,"SUV",4,"Luxury SUV",4,"Four-Door Car",4)</f>
        <v>4</v>
      </c>
      <c r="U796" s="4">
        <f t="shared" ca="1" si="90"/>
        <v>29</v>
      </c>
    </row>
    <row r="797" spans="1:21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s="4" t="str">
        <f t="shared" si="85"/>
        <v>F</v>
      </c>
      <c r="O797" s="4" t="str">
        <f t="shared" si="86"/>
        <v>Oregon</v>
      </c>
      <c r="P797" s="4" t="str">
        <f t="shared" si="87"/>
        <v>High School or Below</v>
      </c>
      <c r="Q797" s="6">
        <f t="shared" si="84"/>
        <v>245757</v>
      </c>
      <c r="R797" s="4">
        <f t="shared" si="88"/>
        <v>293</v>
      </c>
      <c r="S797" s="4" t="str">
        <f t="shared" si="89"/>
        <v>Personal</v>
      </c>
      <c r="T797" s="4" cm="1">
        <f t="array" ref="T797">_xlfn.SWITCH(J797,"Luxury Car",2,"Two-Door Car",2,"SUV",4,"Luxury SUV",4,"Four-Door Car",4)</f>
        <v>4</v>
      </c>
      <c r="U797" s="4">
        <f t="shared" ca="1" si="90"/>
        <v>29</v>
      </c>
    </row>
    <row r="798" spans="1:21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s="4" t="str">
        <f t="shared" si="85"/>
        <v>F</v>
      </c>
      <c r="O798" s="4" t="str">
        <f t="shared" si="86"/>
        <v>Nevada</v>
      </c>
      <c r="P798" s="4" t="str">
        <f t="shared" si="87"/>
        <v>Bachelor</v>
      </c>
      <c r="Q798" s="6">
        <f t="shared" si="84"/>
        <v>237974.1</v>
      </c>
      <c r="R798" s="4">
        <f t="shared" si="88"/>
        <v>495</v>
      </c>
      <c r="S798" s="4" t="str">
        <f t="shared" si="89"/>
        <v>Personal</v>
      </c>
      <c r="T798" s="4" cm="1">
        <f t="array" ref="T798">_xlfn.SWITCH(J798,"Luxury Car",2,"Two-Door Car",2,"SUV",4,"Luxury SUV",4,"Four-Door Car",4)</f>
        <v>4</v>
      </c>
      <c r="U798" s="4">
        <f t="shared" ca="1" si="90"/>
        <v>29</v>
      </c>
    </row>
    <row r="799" spans="1:21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s="4" t="str">
        <f t="shared" si="85"/>
        <v>F</v>
      </c>
      <c r="O799" s="4" t="str">
        <f t="shared" si="86"/>
        <v>Washington</v>
      </c>
      <c r="P799" s="4" t="str">
        <f t="shared" si="87"/>
        <v>Bachelor</v>
      </c>
      <c r="Q799" s="6">
        <f t="shared" si="84"/>
        <v>828696.4</v>
      </c>
      <c r="R799" s="4">
        <f t="shared" si="88"/>
        <v>143</v>
      </c>
      <c r="S799" s="4" t="str">
        <f t="shared" si="89"/>
        <v>Personal</v>
      </c>
      <c r="T799" s="4" cm="1">
        <f t="array" ref="T799">_xlfn.SWITCH(J799,"Luxury Car",2,"Two-Door Car",2,"SUV",4,"Luxury SUV",4,"Four-Door Car",4)</f>
        <v>4</v>
      </c>
      <c r="U799" s="4">
        <f t="shared" ca="1" si="90"/>
        <v>30</v>
      </c>
    </row>
    <row r="800" spans="1:21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s="4" t="str">
        <f t="shared" si="85"/>
        <v>M</v>
      </c>
      <c r="O800" s="4" t="str">
        <f t="shared" si="86"/>
        <v>California</v>
      </c>
      <c r="P800" s="4" t="str">
        <f t="shared" si="87"/>
        <v>College</v>
      </c>
      <c r="Q800" s="6">
        <f t="shared" si="84"/>
        <v>239391.5</v>
      </c>
      <c r="R800" s="4">
        <f t="shared" si="88"/>
        <v>425</v>
      </c>
      <c r="S800" s="4" t="str">
        <f t="shared" si="89"/>
        <v>Personal</v>
      </c>
      <c r="T800" s="4" cm="1">
        <f t="array" ref="T800">_xlfn.SWITCH(J800,"Luxury Car",2,"Two-Door Car",2,"SUV",4,"Luxury SUV",4,"Four-Door Car",4)</f>
        <v>4</v>
      </c>
      <c r="U800" s="4">
        <f t="shared" ca="1" si="90"/>
        <v>29</v>
      </c>
    </row>
    <row r="801" spans="1:21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s="4" t="str">
        <f t="shared" si="85"/>
        <v>M</v>
      </c>
      <c r="O801" s="4" t="str">
        <f t="shared" si="86"/>
        <v>Oregon</v>
      </c>
      <c r="P801" s="4" t="str">
        <f t="shared" si="87"/>
        <v>College</v>
      </c>
      <c r="Q801" s="6">
        <f t="shared" si="84"/>
        <v>465715.9</v>
      </c>
      <c r="R801" s="4">
        <f t="shared" si="88"/>
        <v>312</v>
      </c>
      <c r="S801" s="4" t="str">
        <f t="shared" si="89"/>
        <v>Personal</v>
      </c>
      <c r="T801" s="4" cm="1">
        <f t="array" ref="T801">_xlfn.SWITCH(J801,"Luxury Car",2,"Two-Door Car",2,"SUV",4,"Luxury SUV",4,"Four-Door Car",4)</f>
        <v>2</v>
      </c>
      <c r="U801" s="4">
        <f t="shared" ca="1" si="90"/>
        <v>29</v>
      </c>
    </row>
    <row r="802" spans="1:21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s="4" t="str">
        <f t="shared" si="85"/>
        <v>F</v>
      </c>
      <c r="O802" s="4" t="str">
        <f t="shared" si="86"/>
        <v>Oregon</v>
      </c>
      <c r="P802" s="4" t="str">
        <f t="shared" si="87"/>
        <v>College</v>
      </c>
      <c r="Q802" s="6">
        <f t="shared" si="84"/>
        <v>1319792.8</v>
      </c>
      <c r="R802" s="4">
        <f t="shared" si="88"/>
        <v>326</v>
      </c>
      <c r="S802" s="4" t="str">
        <f t="shared" si="89"/>
        <v>Personal</v>
      </c>
      <c r="T802" s="4" cm="1">
        <f t="array" ref="T802">_xlfn.SWITCH(J802,"Luxury Car",2,"Two-Door Car",2,"SUV",4,"Luxury SUV",4,"Four-Door Car",4)</f>
        <v>4</v>
      </c>
      <c r="U802" s="4">
        <f t="shared" ca="1" si="90"/>
        <v>29</v>
      </c>
    </row>
    <row r="803" spans="1:21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s="4" t="str">
        <f t="shared" si="85"/>
        <v>F</v>
      </c>
      <c r="O803" s="4" t="str">
        <f t="shared" si="86"/>
        <v>Oregon</v>
      </c>
      <c r="P803" s="4" t="str">
        <f t="shared" si="87"/>
        <v>Bachelor</v>
      </c>
      <c r="Q803" s="6">
        <f t="shared" si="84"/>
        <v>280391.59999999998</v>
      </c>
      <c r="R803" s="4">
        <f t="shared" si="88"/>
        <v>251</v>
      </c>
      <c r="S803" s="4" t="str">
        <f t="shared" si="89"/>
        <v>Personal</v>
      </c>
      <c r="T803" s="4" cm="1">
        <f t="array" ref="T803">_xlfn.SWITCH(J803,"Luxury Car",2,"Two-Door Car",2,"SUV",4,"Luxury SUV",4,"Four-Door Car",4)</f>
        <v>4</v>
      </c>
      <c r="U803" s="4">
        <f t="shared" ca="1" si="90"/>
        <v>29</v>
      </c>
    </row>
    <row r="804" spans="1:21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s="4" t="str">
        <f t="shared" si="85"/>
        <v>F</v>
      </c>
      <c r="O804" s="4" t="str">
        <f t="shared" si="86"/>
        <v>California</v>
      </c>
      <c r="P804" s="4" t="str">
        <f t="shared" si="87"/>
        <v>High School or Below</v>
      </c>
      <c r="Q804" s="6">
        <f t="shared" si="84"/>
        <v>864650.4</v>
      </c>
      <c r="R804" s="4">
        <f t="shared" si="88"/>
        <v>370</v>
      </c>
      <c r="S804" s="4" t="str">
        <f t="shared" si="89"/>
        <v>Personal</v>
      </c>
      <c r="T804" s="4" cm="1">
        <f t="array" ref="T804">_xlfn.SWITCH(J804,"Luxury Car",2,"Two-Door Car",2,"SUV",4,"Luxury SUV",4,"Four-Door Car",4)</f>
        <v>4</v>
      </c>
      <c r="U804" s="4">
        <f t="shared" ca="1" si="90"/>
        <v>29</v>
      </c>
    </row>
    <row r="805" spans="1:21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s="4" t="str">
        <f t="shared" si="85"/>
        <v>F</v>
      </c>
      <c r="O805" s="4" t="str">
        <f t="shared" si="86"/>
        <v>Oregon</v>
      </c>
      <c r="P805" s="4" t="str">
        <f t="shared" si="87"/>
        <v>College</v>
      </c>
      <c r="Q805" s="6">
        <f t="shared" si="84"/>
        <v>742587</v>
      </c>
      <c r="R805" s="4">
        <f t="shared" si="88"/>
        <v>161</v>
      </c>
      <c r="S805" s="4" t="str">
        <f t="shared" si="89"/>
        <v>Corporate</v>
      </c>
      <c r="T805" s="4" cm="1">
        <f t="array" ref="T805">_xlfn.SWITCH(J805,"Luxury Car",2,"Two-Door Car",2,"SUV",4,"Luxury SUV",4,"Four-Door Car",4)</f>
        <v>4</v>
      </c>
      <c r="U805" s="4">
        <f t="shared" ca="1" si="90"/>
        <v>29</v>
      </c>
    </row>
    <row r="806" spans="1:21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s="4" t="str">
        <f t="shared" si="85"/>
        <v>F</v>
      </c>
      <c r="O806" s="4" t="str">
        <f t="shared" si="86"/>
        <v>Oregon</v>
      </c>
      <c r="P806" s="4" t="str">
        <f t="shared" si="87"/>
        <v>High School or Below</v>
      </c>
      <c r="Q806" s="6">
        <f t="shared" si="84"/>
        <v>452873.7</v>
      </c>
      <c r="R806" s="4">
        <f t="shared" si="88"/>
        <v>538</v>
      </c>
      <c r="S806" s="4" t="str">
        <f t="shared" si="89"/>
        <v>Corporate</v>
      </c>
      <c r="T806" s="4" cm="1">
        <f t="array" ref="T806">_xlfn.SWITCH(J806,"Luxury Car",2,"Two-Door Car",2,"SUV",4,"Luxury SUV",4,"Four-Door Car",4)</f>
        <v>4</v>
      </c>
      <c r="U806" s="4">
        <f t="shared" ca="1" si="90"/>
        <v>28</v>
      </c>
    </row>
    <row r="807" spans="1:21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s="4" t="str">
        <f t="shared" si="85"/>
        <v>M</v>
      </c>
      <c r="O807" s="4" t="str">
        <f t="shared" si="86"/>
        <v>Nevada</v>
      </c>
      <c r="P807" s="4" t="str">
        <f t="shared" si="87"/>
        <v>High School or Below</v>
      </c>
      <c r="Q807" s="6">
        <f t="shared" si="84"/>
        <v>222707.20000000001</v>
      </c>
      <c r="R807" s="4">
        <f t="shared" si="88"/>
        <v>293</v>
      </c>
      <c r="S807" s="4" t="str">
        <f t="shared" si="89"/>
        <v>Special</v>
      </c>
      <c r="T807" s="4" cm="1">
        <f t="array" ref="T807">_xlfn.SWITCH(J807,"Luxury Car",2,"Two-Door Car",2,"SUV",4,"Luxury SUV",4,"Four-Door Car",4)</f>
        <v>4</v>
      </c>
      <c r="U807" s="4">
        <f t="shared" ca="1" si="90"/>
        <v>29</v>
      </c>
    </row>
    <row r="808" spans="1:21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s="4" t="str">
        <f t="shared" si="85"/>
        <v>F</v>
      </c>
      <c r="O808" s="4" t="str">
        <f t="shared" si="86"/>
        <v>California</v>
      </c>
      <c r="P808" s="4" t="str">
        <f t="shared" si="87"/>
        <v>High School or Below</v>
      </c>
      <c r="Q808" s="6">
        <f t="shared" si="84"/>
        <v>729294.8</v>
      </c>
      <c r="R808" s="4">
        <f t="shared" si="88"/>
        <v>312</v>
      </c>
      <c r="S808" s="4" t="str">
        <f t="shared" si="89"/>
        <v>Personal</v>
      </c>
      <c r="T808" s="4" cm="1">
        <f t="array" ref="T808">_xlfn.SWITCH(J808,"Luxury Car",2,"Two-Door Car",2,"SUV",4,"Luxury SUV",4,"Four-Door Car",4)</f>
        <v>4</v>
      </c>
      <c r="U808" s="4">
        <f t="shared" ca="1" si="90"/>
        <v>29</v>
      </c>
    </row>
    <row r="809" spans="1:21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s="4" t="str">
        <f t="shared" si="85"/>
        <v>M</v>
      </c>
      <c r="O809" s="4" t="str">
        <f t="shared" si="86"/>
        <v>Arizona</v>
      </c>
      <c r="P809" s="4" t="str">
        <f t="shared" si="87"/>
        <v>Bachelor</v>
      </c>
      <c r="Q809" s="6">
        <f t="shared" si="84"/>
        <v>318435.5</v>
      </c>
      <c r="R809" s="4">
        <f t="shared" si="88"/>
        <v>256</v>
      </c>
      <c r="S809" s="4" t="str">
        <f t="shared" si="89"/>
        <v>Corporate</v>
      </c>
      <c r="T809" s="4" cm="1">
        <f t="array" ref="T809">_xlfn.SWITCH(J809,"Luxury Car",2,"Two-Door Car",2,"SUV",4,"Luxury SUV",4,"Four-Door Car",4)</f>
        <v>4</v>
      </c>
      <c r="U809" s="4">
        <f t="shared" ca="1" si="90"/>
        <v>29</v>
      </c>
    </row>
    <row r="810" spans="1:21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s="4" t="str">
        <f t="shared" si="85"/>
        <v>F</v>
      </c>
      <c r="O810" s="4" t="str">
        <f t="shared" si="86"/>
        <v>Arizona</v>
      </c>
      <c r="P810" s="4" t="str">
        <f t="shared" si="87"/>
        <v>Bachelor</v>
      </c>
      <c r="Q810" s="6">
        <f t="shared" si="84"/>
        <v>1131520.3</v>
      </c>
      <c r="R810" s="4">
        <f t="shared" si="88"/>
        <v>485</v>
      </c>
      <c r="S810" s="4" t="str">
        <f t="shared" si="89"/>
        <v>Special</v>
      </c>
      <c r="T810" s="4" cm="1">
        <f t="array" ref="T810">_xlfn.SWITCH(J810,"Luxury Car",2,"Two-Door Car",2,"SUV",4,"Luxury SUV",4,"Four-Door Car",4)</f>
        <v>4</v>
      </c>
      <c r="U810" s="4">
        <f t="shared" ca="1" si="90"/>
        <v>29</v>
      </c>
    </row>
    <row r="811" spans="1:21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s="4" t="str">
        <f t="shared" si="85"/>
        <v>F</v>
      </c>
      <c r="O811" s="4" t="str">
        <f t="shared" si="86"/>
        <v>California</v>
      </c>
      <c r="P811" s="4" t="str">
        <f t="shared" si="87"/>
        <v>Bachelor</v>
      </c>
      <c r="Q811" s="6">
        <f t="shared" si="84"/>
        <v>253070.5</v>
      </c>
      <c r="R811" s="4">
        <f t="shared" si="88"/>
        <v>62</v>
      </c>
      <c r="S811" s="4" t="str">
        <f t="shared" si="89"/>
        <v>Special</v>
      </c>
      <c r="T811" s="4" cm="1">
        <f t="array" ref="T811">_xlfn.SWITCH(J811,"Luxury Car",2,"Two-Door Car",2,"SUV",4,"Luxury SUV",4,"Four-Door Car",4)</f>
        <v>4</v>
      </c>
      <c r="U811" s="4">
        <f t="shared" ca="1" si="90"/>
        <v>30</v>
      </c>
    </row>
    <row r="812" spans="1:21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 s="4" t="str">
        <f t="shared" si="85"/>
        <v>M</v>
      </c>
      <c r="O812" s="4" t="str">
        <f t="shared" si="86"/>
        <v>Oregon</v>
      </c>
      <c r="P812" s="4" t="str">
        <f t="shared" si="87"/>
        <v>Bachelor</v>
      </c>
      <c r="Q812" s="6">
        <f t="shared" si="84"/>
        <v>1836155.5</v>
      </c>
      <c r="R812" s="4">
        <f t="shared" si="88"/>
        <v>1310</v>
      </c>
      <c r="S812" s="4" t="str">
        <f t="shared" si="89"/>
        <v>Personal</v>
      </c>
      <c r="T812" s="4" cm="1">
        <f t="array" ref="T812">_xlfn.SWITCH(J812,"Luxury Car",2,"Two-Door Car",2,"SUV",4,"Luxury SUV",4,"Four-Door Car",4)</f>
        <v>2</v>
      </c>
      <c r="U812" s="4">
        <f t="shared" ca="1" si="90"/>
        <v>26</v>
      </c>
    </row>
    <row r="813" spans="1:21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s="4" t="str">
        <f t="shared" si="85"/>
        <v>M</v>
      </c>
      <c r="O813" s="4" t="str">
        <f t="shared" si="86"/>
        <v>Washington</v>
      </c>
      <c r="P813" s="4" t="str">
        <f t="shared" si="87"/>
        <v>Bachelor</v>
      </c>
      <c r="Q813" s="6">
        <f t="shared" si="84"/>
        <v>86415</v>
      </c>
      <c r="R813" s="4">
        <f t="shared" si="88"/>
        <v>250</v>
      </c>
      <c r="S813" s="4" t="str">
        <f t="shared" si="89"/>
        <v>Personal</v>
      </c>
      <c r="T813" s="4" cm="1">
        <f t="array" ref="T813">_xlfn.SWITCH(J813,"Luxury Car",2,"Two-Door Car",2,"SUV",4,"Luxury SUV",4,"Four-Door Car",4)</f>
        <v>4</v>
      </c>
      <c r="U813" s="4">
        <f t="shared" ca="1" si="90"/>
        <v>29</v>
      </c>
    </row>
    <row r="814" spans="1:21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s="4" t="str">
        <f t="shared" si="85"/>
        <v>M</v>
      </c>
      <c r="O814" s="4" t="str">
        <f t="shared" si="86"/>
        <v>Arizona</v>
      </c>
      <c r="P814" s="4" t="str">
        <f t="shared" si="87"/>
        <v>Doctor</v>
      </c>
      <c r="Q814" s="6">
        <f t="shared" si="84"/>
        <v>327853.09999999998</v>
      </c>
      <c r="R814" s="4">
        <f t="shared" si="88"/>
        <v>142</v>
      </c>
      <c r="S814" s="4" t="str">
        <f t="shared" si="89"/>
        <v>Personal</v>
      </c>
      <c r="T814" s="4" cm="1">
        <f t="array" ref="T814">_xlfn.SWITCH(J814,"Luxury Car",2,"Two-Door Car",2,"SUV",4,"Luxury SUV",4,"Four-Door Car",4)</f>
        <v>4</v>
      </c>
      <c r="U814" s="4">
        <f t="shared" ca="1" si="90"/>
        <v>30</v>
      </c>
    </row>
    <row r="815" spans="1:21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s="4" t="str">
        <f t="shared" si="85"/>
        <v>M</v>
      </c>
      <c r="O815" s="4" t="str">
        <f t="shared" si="86"/>
        <v>Arizona</v>
      </c>
      <c r="P815" s="4" t="str">
        <f t="shared" si="87"/>
        <v>High School or Below</v>
      </c>
      <c r="Q815" s="6">
        <f t="shared" si="84"/>
        <v>527198.19999999995</v>
      </c>
      <c r="R815" s="4">
        <f t="shared" si="88"/>
        <v>322</v>
      </c>
      <c r="S815" s="4" t="str">
        <f t="shared" si="89"/>
        <v>Personal</v>
      </c>
      <c r="T815" s="4" cm="1">
        <f t="array" ref="T815">_xlfn.SWITCH(J815,"Luxury Car",2,"Two-Door Car",2,"SUV",4,"Luxury SUV",4,"Four-Door Car",4)</f>
        <v>2</v>
      </c>
      <c r="U815" s="4">
        <f t="shared" ca="1" si="90"/>
        <v>29</v>
      </c>
    </row>
    <row r="816" spans="1:21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s="4" t="str">
        <f t="shared" si="85"/>
        <v>M</v>
      </c>
      <c r="O816" s="4" t="str">
        <f t="shared" si="86"/>
        <v>Washington</v>
      </c>
      <c r="P816" s="4" t="str">
        <f t="shared" si="87"/>
        <v>High School or Below</v>
      </c>
      <c r="Q816" s="6">
        <f t="shared" si="84"/>
        <v>376363.7</v>
      </c>
      <c r="R816" s="4">
        <f t="shared" si="88"/>
        <v>50</v>
      </c>
      <c r="S816" s="4" t="str">
        <f t="shared" si="89"/>
        <v>Special</v>
      </c>
      <c r="T816" s="4" cm="1">
        <f t="array" ref="T816">_xlfn.SWITCH(J816,"Luxury Car",2,"Two-Door Car",2,"SUV",4,"Luxury SUV",4,"Four-Door Car",4)</f>
        <v>4</v>
      </c>
      <c r="U816" s="4">
        <f t="shared" ca="1" si="90"/>
        <v>30</v>
      </c>
    </row>
    <row r="817" spans="1:21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s="4" t="str">
        <f t="shared" si="85"/>
        <v>M</v>
      </c>
      <c r="O817" s="4" t="str">
        <f t="shared" si="86"/>
        <v>California</v>
      </c>
      <c r="P817" s="4" t="str">
        <f t="shared" si="87"/>
        <v>Master</v>
      </c>
      <c r="Q817" s="6">
        <f t="shared" si="84"/>
        <v>1395556.9</v>
      </c>
      <c r="R817" s="4">
        <f t="shared" si="88"/>
        <v>372</v>
      </c>
      <c r="S817" s="4" t="str">
        <f t="shared" si="89"/>
        <v>Personal</v>
      </c>
      <c r="T817" s="4" cm="1">
        <f t="array" ref="T817">_xlfn.SWITCH(J817,"Luxury Car",2,"Two-Door Car",2,"SUV",4,"Luxury SUV",4,"Four-Door Car",4)</f>
        <v>4</v>
      </c>
      <c r="U817" s="4">
        <f t="shared" ca="1" si="90"/>
        <v>29</v>
      </c>
    </row>
    <row r="818" spans="1:21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s="4" t="str">
        <f t="shared" si="85"/>
        <v>F</v>
      </c>
      <c r="O818" s="4" t="str">
        <f t="shared" si="86"/>
        <v>Oregon</v>
      </c>
      <c r="P818" s="4" t="str">
        <f t="shared" si="87"/>
        <v>College</v>
      </c>
      <c r="Q818" s="6">
        <f t="shared" si="84"/>
        <v>500152.7</v>
      </c>
      <c r="R818" s="4">
        <f t="shared" si="88"/>
        <v>542</v>
      </c>
      <c r="S818" s="4" t="str">
        <f t="shared" si="89"/>
        <v>Personal</v>
      </c>
      <c r="T818" s="4" cm="1">
        <f t="array" ref="T818">_xlfn.SWITCH(J818,"Luxury Car",2,"Two-Door Car",2,"SUV",4,"Luxury SUV",4,"Four-Door Car",4)</f>
        <v>4</v>
      </c>
      <c r="U818" s="4">
        <f t="shared" ca="1" si="90"/>
        <v>28</v>
      </c>
    </row>
    <row r="819" spans="1:21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 s="4" t="str">
        <f t="shared" si="85"/>
        <v>M</v>
      </c>
      <c r="O819" s="4" t="str">
        <f t="shared" si="86"/>
        <v>California</v>
      </c>
      <c r="P819" s="4" t="str">
        <f t="shared" si="87"/>
        <v>Bachelor</v>
      </c>
      <c r="Q819" s="6">
        <f t="shared" si="84"/>
        <v>708283</v>
      </c>
      <c r="R819" s="4">
        <f t="shared" si="88"/>
        <v>1361</v>
      </c>
      <c r="S819" s="4" t="str">
        <f t="shared" si="89"/>
        <v>Personal</v>
      </c>
      <c r="T819" s="4" cm="1">
        <f t="array" ref="T819">_xlfn.SWITCH(J819,"Luxury Car",2,"Two-Door Car",2,"SUV",4,"Luxury SUV",4,"Four-Door Car",4)</f>
        <v>2</v>
      </c>
      <c r="U819" s="4">
        <f t="shared" ca="1" si="90"/>
        <v>26</v>
      </c>
    </row>
    <row r="820" spans="1:21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s="4" t="str">
        <f t="shared" si="85"/>
        <v>M</v>
      </c>
      <c r="O820" s="4" t="str">
        <f t="shared" si="86"/>
        <v>California</v>
      </c>
      <c r="P820" s="4" t="str">
        <f t="shared" si="87"/>
        <v>College</v>
      </c>
      <c r="Q820" s="6">
        <f t="shared" si="84"/>
        <v>761948.2</v>
      </c>
      <c r="R820" s="4">
        <f t="shared" si="88"/>
        <v>504</v>
      </c>
      <c r="S820" s="4" t="str">
        <f t="shared" si="89"/>
        <v>Personal</v>
      </c>
      <c r="T820" s="4" cm="1">
        <f t="array" ref="T820">_xlfn.SWITCH(J820,"Luxury Car",2,"Two-Door Car",2,"SUV",4,"Luxury SUV",4,"Four-Door Car",4)</f>
        <v>4</v>
      </c>
      <c r="U820" s="4">
        <f t="shared" ca="1" si="90"/>
        <v>29</v>
      </c>
    </row>
    <row r="821" spans="1:21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s="4" t="str">
        <f t="shared" si="85"/>
        <v>F</v>
      </c>
      <c r="O821" s="4" t="str">
        <f t="shared" si="86"/>
        <v>Oregon</v>
      </c>
      <c r="P821" s="4" t="str">
        <f t="shared" si="87"/>
        <v>Bachelor</v>
      </c>
      <c r="Q821" s="6">
        <f t="shared" si="84"/>
        <v>1255088</v>
      </c>
      <c r="R821" s="4">
        <f t="shared" si="88"/>
        <v>768</v>
      </c>
      <c r="S821" s="4" t="str">
        <f t="shared" si="89"/>
        <v>Personal</v>
      </c>
      <c r="T821" s="4" cm="1">
        <f t="array" ref="T821">_xlfn.SWITCH(J821,"Luxury Car",2,"Two-Door Car",2,"SUV",4,"Luxury SUV",4,"Four-Door Car",4)</f>
        <v>4</v>
      </c>
      <c r="U821" s="4">
        <f t="shared" ca="1" si="90"/>
        <v>28</v>
      </c>
    </row>
    <row r="822" spans="1:21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s="4" t="str">
        <f t="shared" si="85"/>
        <v>F</v>
      </c>
      <c r="O822" s="4" t="str">
        <f t="shared" si="86"/>
        <v>Washington</v>
      </c>
      <c r="P822" s="4" t="str">
        <f t="shared" si="87"/>
        <v>High School or Below</v>
      </c>
      <c r="Q822" s="6">
        <f t="shared" si="84"/>
        <v>3219660</v>
      </c>
      <c r="R822" s="4">
        <f t="shared" si="88"/>
        <v>73</v>
      </c>
      <c r="S822" s="4" t="str">
        <f t="shared" si="89"/>
        <v>Personal</v>
      </c>
      <c r="T822" s="4" cm="1">
        <f t="array" ref="T822">_xlfn.SWITCH(J822,"Luxury Car",2,"Two-Door Car",2,"SUV",4,"Luxury SUV",4,"Four-Door Car",4)</f>
        <v>2</v>
      </c>
      <c r="U822" s="4">
        <f t="shared" ca="1" si="90"/>
        <v>30</v>
      </c>
    </row>
    <row r="823" spans="1:21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s="4" t="str">
        <f t="shared" si="85"/>
        <v>F</v>
      </c>
      <c r="O823" s="4" t="str">
        <f t="shared" si="86"/>
        <v>Nevada</v>
      </c>
      <c r="P823" s="4" t="str">
        <f t="shared" si="87"/>
        <v>High School or Below</v>
      </c>
      <c r="Q823" s="6">
        <f t="shared" si="84"/>
        <v>679377.4</v>
      </c>
      <c r="R823" s="4">
        <f t="shared" si="88"/>
        <v>721</v>
      </c>
      <c r="S823" s="4" t="str">
        <f t="shared" si="89"/>
        <v>Personal</v>
      </c>
      <c r="T823" s="4" cm="1">
        <f t="array" ref="T823">_xlfn.SWITCH(J823,"Luxury Car",2,"Two-Door Car",2,"SUV",4,"Luxury SUV",4,"Four-Door Car",4)</f>
        <v>2</v>
      </c>
      <c r="U823" s="4">
        <f t="shared" ca="1" si="90"/>
        <v>28</v>
      </c>
    </row>
    <row r="824" spans="1:21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s="4" t="str">
        <f t="shared" si="85"/>
        <v>M</v>
      </c>
      <c r="O824" s="4" t="str">
        <f t="shared" si="86"/>
        <v>Oregon</v>
      </c>
      <c r="P824" s="4" t="str">
        <f t="shared" si="87"/>
        <v>Bachelor</v>
      </c>
      <c r="Q824" s="6">
        <f t="shared" si="84"/>
        <v>527231.9</v>
      </c>
      <c r="R824" s="4">
        <f t="shared" si="88"/>
        <v>576</v>
      </c>
      <c r="S824" s="4" t="str">
        <f t="shared" si="89"/>
        <v>Personal</v>
      </c>
      <c r="T824" s="4" cm="1">
        <f t="array" ref="T824">_xlfn.SWITCH(J824,"Luxury Car",2,"Two-Door Car",2,"SUV",4,"Luxury SUV",4,"Four-Door Car",4)</f>
        <v>4</v>
      </c>
      <c r="U824" s="4">
        <f t="shared" ca="1" si="90"/>
        <v>28</v>
      </c>
    </row>
    <row r="825" spans="1:21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s="4" t="str">
        <f t="shared" si="85"/>
        <v>F</v>
      </c>
      <c r="O825" s="4" t="str">
        <f t="shared" si="86"/>
        <v>Oregon</v>
      </c>
      <c r="P825" s="4" t="str">
        <f t="shared" si="87"/>
        <v>Doctor</v>
      </c>
      <c r="Q825" s="6">
        <f t="shared" si="84"/>
        <v>626534.30000000005</v>
      </c>
      <c r="R825" s="4">
        <f t="shared" si="88"/>
        <v>481</v>
      </c>
      <c r="S825" s="4" t="str">
        <f t="shared" si="89"/>
        <v>Personal</v>
      </c>
      <c r="T825" s="4" cm="1">
        <f t="array" ref="T825">_xlfn.SWITCH(J825,"Luxury Car",2,"Two-Door Car",2,"SUV",4,"Luxury SUV",4,"Four-Door Car",4)</f>
        <v>4</v>
      </c>
      <c r="U825" s="4">
        <f t="shared" ca="1" si="90"/>
        <v>29</v>
      </c>
    </row>
    <row r="826" spans="1:21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s="4" t="str">
        <f t="shared" si="85"/>
        <v>F</v>
      </c>
      <c r="O826" s="4" t="str">
        <f t="shared" si="86"/>
        <v>California</v>
      </c>
      <c r="P826" s="4" t="str">
        <f t="shared" si="87"/>
        <v>High School or Below</v>
      </c>
      <c r="Q826" s="6">
        <f t="shared" si="84"/>
        <v>854758.6</v>
      </c>
      <c r="R826" s="4">
        <f t="shared" si="88"/>
        <v>466</v>
      </c>
      <c r="S826" s="4" t="str">
        <f t="shared" si="89"/>
        <v>Corporate</v>
      </c>
      <c r="T826" s="4" cm="1">
        <f t="array" ref="T826">_xlfn.SWITCH(J826,"Luxury Car",2,"Two-Door Car",2,"SUV",4,"Luxury SUV",4,"Four-Door Car",4)</f>
        <v>4</v>
      </c>
      <c r="U826" s="4">
        <f t="shared" ca="1" si="90"/>
        <v>29</v>
      </c>
    </row>
    <row r="827" spans="1:21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s="4" t="str">
        <f t="shared" si="85"/>
        <v>M</v>
      </c>
      <c r="O827" s="4" t="str">
        <f t="shared" si="86"/>
        <v>California</v>
      </c>
      <c r="P827" s="4" t="str">
        <f t="shared" si="87"/>
        <v>Bachelor</v>
      </c>
      <c r="Q827" s="6">
        <f t="shared" si="84"/>
        <v>278742.3</v>
      </c>
      <c r="R827" s="4">
        <f t="shared" si="88"/>
        <v>159</v>
      </c>
      <c r="S827" s="4" t="str">
        <f t="shared" si="89"/>
        <v>Personal</v>
      </c>
      <c r="T827" s="4" cm="1">
        <f t="array" ref="T827">_xlfn.SWITCH(J827,"Luxury Car",2,"Two-Door Car",2,"SUV",4,"Luxury SUV",4,"Four-Door Car",4)</f>
        <v>4</v>
      </c>
      <c r="U827" s="4">
        <f t="shared" ca="1" si="90"/>
        <v>29</v>
      </c>
    </row>
    <row r="828" spans="1:21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s="4" t="str">
        <f t="shared" si="85"/>
        <v>F</v>
      </c>
      <c r="O828" s="4" t="str">
        <f t="shared" si="86"/>
        <v>California</v>
      </c>
      <c r="P828" s="4" t="str">
        <f t="shared" si="87"/>
        <v>Master</v>
      </c>
      <c r="Q828" s="6">
        <f t="shared" si="84"/>
        <v>462680.1</v>
      </c>
      <c r="R828" s="4">
        <f t="shared" si="88"/>
        <v>547</v>
      </c>
      <c r="S828" s="4" t="str">
        <f t="shared" si="89"/>
        <v>Corporate</v>
      </c>
      <c r="T828" s="4" cm="1">
        <f t="array" ref="T828">_xlfn.SWITCH(J828,"Luxury Car",2,"Two-Door Car",2,"SUV",4,"Luxury SUV",4,"Four-Door Car",4)</f>
        <v>4</v>
      </c>
      <c r="U828" s="4">
        <f t="shared" ca="1" si="90"/>
        <v>28</v>
      </c>
    </row>
    <row r="829" spans="1:21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s="4" t="str">
        <f t="shared" si="85"/>
        <v>F</v>
      </c>
      <c r="O829" s="4" t="str">
        <f t="shared" si="86"/>
        <v>Nevada</v>
      </c>
      <c r="P829" s="4" t="str">
        <f t="shared" si="87"/>
        <v>Doctor</v>
      </c>
      <c r="Q829" s="6">
        <f t="shared" si="84"/>
        <v>866336</v>
      </c>
      <c r="R829" s="4">
        <f t="shared" si="88"/>
        <v>41</v>
      </c>
      <c r="S829" s="4" t="str">
        <f t="shared" si="89"/>
        <v>Personal</v>
      </c>
      <c r="T829" s="4" cm="1">
        <f t="array" ref="T829">_xlfn.SWITCH(J829,"Luxury Car",2,"Two-Door Car",2,"SUV",4,"Luxury SUV",4,"Four-Door Car",4)</f>
        <v>4</v>
      </c>
      <c r="U829" s="4">
        <f t="shared" ca="1" si="90"/>
        <v>30</v>
      </c>
    </row>
    <row r="830" spans="1:21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s="4" t="str">
        <f t="shared" si="85"/>
        <v>M</v>
      </c>
      <c r="O830" s="4" t="str">
        <f t="shared" si="86"/>
        <v>Nevada</v>
      </c>
      <c r="P830" s="4" t="str">
        <f t="shared" si="87"/>
        <v>High School or Below</v>
      </c>
      <c r="Q830" s="6">
        <f t="shared" si="84"/>
        <v>387222.2</v>
      </c>
      <c r="R830" s="4">
        <f t="shared" si="88"/>
        <v>504</v>
      </c>
      <c r="S830" s="4" t="str">
        <f t="shared" si="89"/>
        <v>Corporate</v>
      </c>
      <c r="T830" s="4" cm="1">
        <f t="array" ref="T830">_xlfn.SWITCH(J830,"Luxury Car",2,"Two-Door Car",2,"SUV",4,"Luxury SUV",4,"Four-Door Car",4)</f>
        <v>4</v>
      </c>
      <c r="U830" s="4">
        <f t="shared" ca="1" si="90"/>
        <v>29</v>
      </c>
    </row>
    <row r="831" spans="1:21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s="4" t="str">
        <f t="shared" si="85"/>
        <v>F</v>
      </c>
      <c r="O831" s="4" t="str">
        <f t="shared" si="86"/>
        <v>Oregon</v>
      </c>
      <c r="P831" s="4" t="str">
        <f t="shared" si="87"/>
        <v>College</v>
      </c>
      <c r="Q831" s="6">
        <f t="shared" si="84"/>
        <v>517081.1</v>
      </c>
      <c r="R831" s="4">
        <f t="shared" si="88"/>
        <v>860</v>
      </c>
      <c r="S831" s="4" t="str">
        <f t="shared" si="89"/>
        <v>Corporate</v>
      </c>
      <c r="T831" s="4" cm="1">
        <f t="array" ref="T831">_xlfn.SWITCH(J831,"Luxury Car",2,"Two-Door Car",2,"SUV",4,"Luxury SUV",4,"Four-Door Car",4)</f>
        <v>4</v>
      </c>
      <c r="U831" s="4">
        <f t="shared" ca="1" si="90"/>
        <v>28</v>
      </c>
    </row>
    <row r="832" spans="1:21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s="4" t="str">
        <f t="shared" si="85"/>
        <v>F</v>
      </c>
      <c r="O832" s="4" t="str">
        <f t="shared" si="86"/>
        <v>California</v>
      </c>
      <c r="P832" s="4" t="str">
        <f t="shared" si="87"/>
        <v>Master</v>
      </c>
      <c r="Q832" s="6">
        <f t="shared" si="84"/>
        <v>896028</v>
      </c>
      <c r="R832" s="4">
        <f t="shared" si="88"/>
        <v>306</v>
      </c>
      <c r="S832" s="4" t="str">
        <f t="shared" si="89"/>
        <v>Corporate</v>
      </c>
      <c r="T832" s="4" cm="1">
        <f t="array" ref="T832">_xlfn.SWITCH(J832,"Luxury Car",2,"Two-Door Car",2,"SUV",4,"Luxury SUV",4,"Four-Door Car",4)</f>
        <v>4</v>
      </c>
      <c r="U832" s="4">
        <f t="shared" ca="1" si="90"/>
        <v>29</v>
      </c>
    </row>
    <row r="833" spans="1:21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s="4" t="str">
        <f t="shared" si="85"/>
        <v>F</v>
      </c>
      <c r="O833" s="4" t="str">
        <f t="shared" si="86"/>
        <v>Oregon</v>
      </c>
      <c r="P833" s="4" t="str">
        <f t="shared" si="87"/>
        <v>College</v>
      </c>
      <c r="Q833" s="6">
        <f t="shared" si="84"/>
        <v>547183.4</v>
      </c>
      <c r="R833" s="4">
        <f t="shared" si="88"/>
        <v>279</v>
      </c>
      <c r="S833" s="4" t="str">
        <f t="shared" si="89"/>
        <v>Personal</v>
      </c>
      <c r="T833" s="4" cm="1">
        <f t="array" ref="T833">_xlfn.SWITCH(J833,"Luxury Car",2,"Two-Door Car",2,"SUV",4,"Luxury SUV",4,"Four-Door Car",4)</f>
        <v>4</v>
      </c>
      <c r="U833" s="4">
        <f t="shared" ca="1" si="90"/>
        <v>29</v>
      </c>
    </row>
    <row r="834" spans="1:21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 s="4" t="str">
        <f t="shared" si="85"/>
        <v>M</v>
      </c>
      <c r="O834" s="4" t="str">
        <f t="shared" si="86"/>
        <v>Oregon</v>
      </c>
      <c r="P834" s="4" t="str">
        <f t="shared" si="87"/>
        <v>College</v>
      </c>
      <c r="Q834" s="6">
        <f t="shared" ref="Q834:Q897" si="91">IFERROR(VALUE(LEFT(E834,LEN(E834)-1)),"")</f>
        <v>3493100.1</v>
      </c>
      <c r="R834" s="4">
        <f t="shared" si="88"/>
        <v>1416</v>
      </c>
      <c r="S834" s="4" t="str">
        <f t="shared" si="89"/>
        <v>Personal</v>
      </c>
      <c r="T834" s="4" cm="1">
        <f t="array" ref="T834">_xlfn.SWITCH(J834,"Luxury Car",2,"Two-Door Car",2,"SUV",4,"Luxury SUV",4,"Four-Door Car",4)</f>
        <v>2</v>
      </c>
      <c r="U834" s="4">
        <f t="shared" ca="1" si="90"/>
        <v>26</v>
      </c>
    </row>
    <row r="835" spans="1:21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s="4" t="str">
        <f t="shared" ref="N835:N898" si="92">IF(OR(C835="Femal",C835="female"),"F",
IF(C835="Male","M",C835))</f>
        <v>M</v>
      </c>
      <c r="O835" s="4" t="str">
        <f t="shared" ref="O835:O898" si="93">IF(B835="AZ","Arizona",
IF(B835="Cali","California",
IF(B835="WA","Washington",
B835)))</f>
        <v>California</v>
      </c>
      <c r="P835" s="4" t="str">
        <f t="shared" ref="P835:P898" si="94">IF(D835="Bachelors","Bachelor",
D835)</f>
        <v>College</v>
      </c>
      <c r="Q835" s="6">
        <f t="shared" si="91"/>
        <v>262039.2</v>
      </c>
      <c r="R835" s="4">
        <f t="shared" ref="R835:R898" si="95">ROUND(VALUE(K835),0)</f>
        <v>140</v>
      </c>
      <c r="S835" s="4" t="str">
        <f t="shared" ref="S835:S898" si="96">SUBSTITUTE(I835," Auto","")</f>
        <v>Personal</v>
      </c>
      <c r="T835" s="4" cm="1">
        <f t="array" ref="T835">_xlfn.SWITCH(J835,"Luxury Car",2,"Two-Door Car",2,"SUV",4,"Luxury SUV",4,"Four-Door Car",4)</f>
        <v>4</v>
      </c>
      <c r="U835" s="4">
        <f t="shared" ref="U835:U898" ca="1" si="97">ROUND((VALUE(TODAY())-VALUE(L835))/365,0)</f>
        <v>30</v>
      </c>
    </row>
    <row r="836" spans="1:21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s="4" t="str">
        <f t="shared" si="92"/>
        <v>M</v>
      </c>
      <c r="O836" s="4" t="str">
        <f t="shared" si="93"/>
        <v>Washington</v>
      </c>
      <c r="P836" s="4" t="str">
        <f t="shared" si="94"/>
        <v>College</v>
      </c>
      <c r="Q836" s="6">
        <f t="shared" si="91"/>
        <v>1906949.9</v>
      </c>
      <c r="R836" s="4">
        <f t="shared" si="95"/>
        <v>734</v>
      </c>
      <c r="S836" s="4" t="str">
        <f t="shared" si="96"/>
        <v>Personal</v>
      </c>
      <c r="T836" s="4" cm="1">
        <f t="array" ref="T836">_xlfn.SWITCH(J836,"Luxury Car",2,"Two-Door Car",2,"SUV",4,"Luxury SUV",4,"Four-Door Car",4)</f>
        <v>4</v>
      </c>
      <c r="U836" s="4">
        <f t="shared" ca="1" si="97"/>
        <v>28</v>
      </c>
    </row>
    <row r="837" spans="1:21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s="4" t="str">
        <f t="shared" si="92"/>
        <v>M</v>
      </c>
      <c r="O837" s="4" t="str">
        <f t="shared" si="93"/>
        <v>Arizona</v>
      </c>
      <c r="P837" s="4" t="str">
        <f t="shared" si="94"/>
        <v>Master</v>
      </c>
      <c r="Q837" s="6">
        <f t="shared" si="91"/>
        <v>575744.19999999995</v>
      </c>
      <c r="R837" s="4">
        <f t="shared" si="95"/>
        <v>174</v>
      </c>
      <c r="S837" s="4" t="str">
        <f t="shared" si="96"/>
        <v>Personal</v>
      </c>
      <c r="T837" s="4" cm="1">
        <f t="array" ref="T837">_xlfn.SWITCH(J837,"Luxury Car",2,"Two-Door Car",2,"SUV",4,"Luxury SUV",4,"Four-Door Car",4)</f>
        <v>4</v>
      </c>
      <c r="U837" s="4">
        <f t="shared" ca="1" si="97"/>
        <v>29</v>
      </c>
    </row>
    <row r="838" spans="1:21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s="4" t="str">
        <f t="shared" si="92"/>
        <v>M</v>
      </c>
      <c r="O838" s="4" t="str">
        <f t="shared" si="93"/>
        <v>Arizona</v>
      </c>
      <c r="P838" s="4" t="str">
        <f t="shared" si="94"/>
        <v>Master</v>
      </c>
      <c r="Q838" s="6">
        <f t="shared" si="91"/>
        <v>4022401.3</v>
      </c>
      <c r="R838" s="4">
        <f t="shared" si="95"/>
        <v>533</v>
      </c>
      <c r="S838" s="4" t="str">
        <f t="shared" si="96"/>
        <v>Personal</v>
      </c>
      <c r="T838" s="4" cm="1">
        <f t="array" ref="T838">_xlfn.SWITCH(J838,"Luxury Car",2,"Two-Door Car",2,"SUV",4,"Luxury SUV",4,"Four-Door Car",4)</f>
        <v>4</v>
      </c>
      <c r="U838" s="4">
        <f t="shared" ca="1" si="97"/>
        <v>28</v>
      </c>
    </row>
    <row r="839" spans="1:21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s="4" t="str">
        <f t="shared" si="92"/>
        <v>F</v>
      </c>
      <c r="O839" s="4" t="str">
        <f t="shared" si="93"/>
        <v>Arizona</v>
      </c>
      <c r="P839" s="4" t="str">
        <f t="shared" si="94"/>
        <v>High School or Below</v>
      </c>
      <c r="Q839" s="6">
        <f t="shared" si="91"/>
        <v>270148.8</v>
      </c>
      <c r="R839" s="4">
        <f t="shared" si="95"/>
        <v>322</v>
      </c>
      <c r="S839" s="4" t="str">
        <f t="shared" si="96"/>
        <v>Personal</v>
      </c>
      <c r="T839" s="4" cm="1">
        <f t="array" ref="T839">_xlfn.SWITCH(J839,"Luxury Car",2,"Two-Door Car",2,"SUV",4,"Luxury SUV",4,"Four-Door Car",4)</f>
        <v>2</v>
      </c>
      <c r="U839" s="4">
        <f t="shared" ca="1" si="97"/>
        <v>29</v>
      </c>
    </row>
    <row r="840" spans="1:21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s="4" t="str">
        <f t="shared" si="92"/>
        <v>M</v>
      </c>
      <c r="O840" s="4" t="str">
        <f t="shared" si="93"/>
        <v>California</v>
      </c>
      <c r="P840" s="4" t="str">
        <f t="shared" si="94"/>
        <v>Bachelor</v>
      </c>
      <c r="Q840" s="6">
        <f t="shared" si="91"/>
        <v>371243</v>
      </c>
      <c r="R840" s="4">
        <f t="shared" si="95"/>
        <v>37</v>
      </c>
      <c r="S840" s="4" t="str">
        <f t="shared" si="96"/>
        <v>Personal</v>
      </c>
      <c r="T840" s="4" cm="1">
        <f t="array" ref="T840">_xlfn.SWITCH(J840,"Luxury Car",2,"Two-Door Car",2,"SUV",4,"Luxury SUV",4,"Four-Door Car",4)</f>
        <v>4</v>
      </c>
      <c r="U840" s="4">
        <f t="shared" ca="1" si="97"/>
        <v>30</v>
      </c>
    </row>
    <row r="841" spans="1:21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s="4" t="str">
        <f t="shared" si="92"/>
        <v>F</v>
      </c>
      <c r="O841" s="4" t="str">
        <f t="shared" si="93"/>
        <v>Oregon</v>
      </c>
      <c r="P841" s="4" t="str">
        <f t="shared" si="94"/>
        <v>College</v>
      </c>
      <c r="Q841" s="6">
        <f t="shared" si="91"/>
        <v>218508</v>
      </c>
      <c r="R841" s="4">
        <f t="shared" si="95"/>
        <v>96</v>
      </c>
      <c r="S841" s="4" t="str">
        <f t="shared" si="96"/>
        <v>Personal</v>
      </c>
      <c r="T841" s="4" cm="1">
        <f t="array" ref="T841">_xlfn.SWITCH(J841,"Luxury Car",2,"Two-Door Car",2,"SUV",4,"Luxury SUV",4,"Four-Door Car",4)</f>
        <v>4</v>
      </c>
      <c r="U841" s="4">
        <f t="shared" ca="1" si="97"/>
        <v>30</v>
      </c>
    </row>
    <row r="842" spans="1:21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 s="4" t="str">
        <f t="shared" si="92"/>
        <v>M</v>
      </c>
      <c r="O842" s="4" t="str">
        <f t="shared" si="93"/>
        <v>California</v>
      </c>
      <c r="P842" s="4" t="str">
        <f t="shared" si="94"/>
        <v>College</v>
      </c>
      <c r="Q842" s="6">
        <f t="shared" si="91"/>
        <v>784016.5</v>
      </c>
      <c r="R842" s="4">
        <f t="shared" si="95"/>
        <v>1008</v>
      </c>
      <c r="S842" s="4" t="str">
        <f t="shared" si="96"/>
        <v>Personal</v>
      </c>
      <c r="T842" s="4" cm="1">
        <f t="array" ref="T842">_xlfn.SWITCH(J842,"Luxury Car",2,"Two-Door Car",2,"SUV",4,"Luxury SUV",4,"Four-Door Car",4)</f>
        <v>4</v>
      </c>
      <c r="U842" s="4">
        <f t="shared" ca="1" si="97"/>
        <v>27</v>
      </c>
    </row>
    <row r="843" spans="1:21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s="4" t="str">
        <f t="shared" si="92"/>
        <v>F</v>
      </c>
      <c r="O843" s="4" t="str">
        <f t="shared" si="93"/>
        <v>California</v>
      </c>
      <c r="P843" s="4" t="str">
        <f t="shared" si="94"/>
        <v>Bachelor</v>
      </c>
      <c r="Q843" s="6">
        <f t="shared" si="91"/>
        <v>823703.7</v>
      </c>
      <c r="R843" s="4">
        <f t="shared" si="95"/>
        <v>514</v>
      </c>
      <c r="S843" s="4" t="str">
        <f t="shared" si="96"/>
        <v>Personal</v>
      </c>
      <c r="T843" s="4" cm="1">
        <f t="array" ref="T843">_xlfn.SWITCH(J843,"Luxury Car",2,"Two-Door Car",2,"SUV",4,"Luxury SUV",4,"Four-Door Car",4)</f>
        <v>4</v>
      </c>
      <c r="U843" s="4">
        <f t="shared" ca="1" si="97"/>
        <v>28</v>
      </c>
    </row>
    <row r="844" spans="1:21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s="4" t="str">
        <f t="shared" si="92"/>
        <v>F</v>
      </c>
      <c r="O844" s="4" t="str">
        <f t="shared" si="93"/>
        <v>California</v>
      </c>
      <c r="P844" s="4" t="str">
        <f t="shared" si="94"/>
        <v>High School or Below</v>
      </c>
      <c r="Q844" s="6">
        <f t="shared" si="91"/>
        <v>224347.3</v>
      </c>
      <c r="R844" s="4">
        <f t="shared" si="95"/>
        <v>446</v>
      </c>
      <c r="S844" s="4" t="str">
        <f t="shared" si="96"/>
        <v>Personal</v>
      </c>
      <c r="T844" s="4" cm="1">
        <f t="array" ref="T844">_xlfn.SWITCH(J844,"Luxury Car",2,"Two-Door Car",2,"SUV",4,"Luxury SUV",4,"Four-Door Car",4)</f>
        <v>4</v>
      </c>
      <c r="U844" s="4">
        <f t="shared" ca="1" si="97"/>
        <v>29</v>
      </c>
    </row>
    <row r="845" spans="1:21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s="4" t="str">
        <f t="shared" si="92"/>
        <v>M</v>
      </c>
      <c r="O845" s="4" t="str">
        <f t="shared" si="93"/>
        <v>California</v>
      </c>
      <c r="P845" s="4" t="str">
        <f t="shared" si="94"/>
        <v>Bachelor</v>
      </c>
      <c r="Q845" s="6">
        <f t="shared" si="91"/>
        <v>843446.4</v>
      </c>
      <c r="R845" s="4">
        <f t="shared" si="95"/>
        <v>72</v>
      </c>
      <c r="S845" s="4" t="str">
        <f t="shared" si="96"/>
        <v>Personal</v>
      </c>
      <c r="T845" s="4" cm="1">
        <f t="array" ref="T845">_xlfn.SWITCH(J845,"Luxury Car",2,"Two-Door Car",2,"SUV",4,"Luxury SUV",4,"Four-Door Car",4)</f>
        <v>4</v>
      </c>
      <c r="U845" s="4">
        <f t="shared" ca="1" si="97"/>
        <v>30</v>
      </c>
    </row>
    <row r="846" spans="1:21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s="4" t="str">
        <f t="shared" si="92"/>
        <v>M</v>
      </c>
      <c r="O846" s="4" t="str">
        <f t="shared" si="93"/>
        <v>California</v>
      </c>
      <c r="P846" s="4" t="str">
        <f t="shared" si="94"/>
        <v>High School or Below</v>
      </c>
      <c r="Q846" s="6">
        <f t="shared" si="91"/>
        <v>222707.20000000001</v>
      </c>
      <c r="R846" s="4">
        <f t="shared" si="95"/>
        <v>293</v>
      </c>
      <c r="S846" s="4" t="str">
        <f t="shared" si="96"/>
        <v>Corporate</v>
      </c>
      <c r="T846" s="4" cm="1">
        <f t="array" ref="T846">_xlfn.SWITCH(J846,"Luxury Car",2,"Two-Door Car",2,"SUV",4,"Luxury SUV",4,"Four-Door Car",4)</f>
        <v>4</v>
      </c>
      <c r="U846" s="4">
        <f t="shared" ca="1" si="97"/>
        <v>29</v>
      </c>
    </row>
    <row r="847" spans="1:21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s="4" t="str">
        <f t="shared" si="92"/>
        <v>F</v>
      </c>
      <c r="O847" s="4" t="str">
        <f t="shared" si="93"/>
        <v>Arizona</v>
      </c>
      <c r="P847" s="4" t="str">
        <f t="shared" si="94"/>
        <v>High School or Below</v>
      </c>
      <c r="Q847" s="6">
        <f t="shared" si="91"/>
        <v>517002</v>
      </c>
      <c r="R847" s="4">
        <f t="shared" si="95"/>
        <v>331</v>
      </c>
      <c r="S847" s="4" t="str">
        <f t="shared" si="96"/>
        <v>Personal</v>
      </c>
      <c r="T847" s="4" cm="1">
        <f t="array" ref="T847">_xlfn.SWITCH(J847,"Luxury Car",2,"Two-Door Car",2,"SUV",4,"Luxury SUV",4,"Four-Door Car",4)</f>
        <v>4</v>
      </c>
      <c r="U847" s="4">
        <f t="shared" ca="1" si="97"/>
        <v>29</v>
      </c>
    </row>
    <row r="848" spans="1:21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s="4" t="str">
        <f t="shared" si="92"/>
        <v>F</v>
      </c>
      <c r="O848" s="4" t="str">
        <f t="shared" si="93"/>
        <v>California</v>
      </c>
      <c r="P848" s="4" t="str">
        <f t="shared" si="94"/>
        <v>Master</v>
      </c>
      <c r="Q848" s="6">
        <f t="shared" si="91"/>
        <v>264144.59999999998</v>
      </c>
      <c r="R848" s="4">
        <f t="shared" si="95"/>
        <v>475</v>
      </c>
      <c r="S848" s="4" t="str">
        <f t="shared" si="96"/>
        <v>Personal</v>
      </c>
      <c r="T848" s="4" cm="1">
        <f t="array" ref="T848">_xlfn.SWITCH(J848,"Luxury Car",2,"Two-Door Car",2,"SUV",4,"Luxury SUV",4,"Four-Door Car",4)</f>
        <v>4</v>
      </c>
      <c r="U848" s="4">
        <f t="shared" ca="1" si="97"/>
        <v>29</v>
      </c>
    </row>
    <row r="849" spans="1:21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s="4" t="str">
        <f t="shared" si="92"/>
        <v>F</v>
      </c>
      <c r="O849" s="4" t="str">
        <f t="shared" si="93"/>
        <v>California</v>
      </c>
      <c r="P849" s="4" t="str">
        <f t="shared" si="94"/>
        <v>College</v>
      </c>
      <c r="Q849" s="6">
        <f t="shared" si="91"/>
        <v>279068</v>
      </c>
      <c r="R849" s="4">
        <f t="shared" si="95"/>
        <v>331</v>
      </c>
      <c r="S849" s="4" t="str">
        <f t="shared" si="96"/>
        <v>Personal</v>
      </c>
      <c r="T849" s="4" cm="1">
        <f t="array" ref="T849">_xlfn.SWITCH(J849,"Luxury Car",2,"Two-Door Car",2,"SUV",4,"Luxury SUV",4,"Four-Door Car",4)</f>
        <v>4</v>
      </c>
      <c r="U849" s="4">
        <f t="shared" ca="1" si="97"/>
        <v>29</v>
      </c>
    </row>
    <row r="850" spans="1:21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s="4" t="str">
        <f t="shared" si="92"/>
        <v>M</v>
      </c>
      <c r="O850" s="4" t="str">
        <f t="shared" si="93"/>
        <v>Oregon</v>
      </c>
      <c r="P850" s="4" t="str">
        <f t="shared" si="94"/>
        <v>College</v>
      </c>
      <c r="Q850" s="6">
        <f t="shared" si="91"/>
        <v>274512.90000000002</v>
      </c>
      <c r="R850" s="4">
        <f t="shared" si="95"/>
        <v>331</v>
      </c>
      <c r="S850" s="4" t="str">
        <f t="shared" si="96"/>
        <v>Personal</v>
      </c>
      <c r="T850" s="4" cm="1">
        <f t="array" ref="T850">_xlfn.SWITCH(J850,"Luxury Car",2,"Two-Door Car",2,"SUV",4,"Luxury SUV",4,"Four-Door Car",4)</f>
        <v>4</v>
      </c>
      <c r="U850" s="4">
        <f t="shared" ca="1" si="97"/>
        <v>29</v>
      </c>
    </row>
    <row r="851" spans="1:21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s="4" t="str">
        <f t="shared" si="92"/>
        <v>F</v>
      </c>
      <c r="O851" s="4" t="str">
        <f t="shared" si="93"/>
        <v>California</v>
      </c>
      <c r="P851" s="4" t="str">
        <f t="shared" si="94"/>
        <v>Bachelor</v>
      </c>
      <c r="Q851" s="6">
        <f t="shared" si="91"/>
        <v>757953.2</v>
      </c>
      <c r="R851" s="4">
        <f t="shared" si="95"/>
        <v>402</v>
      </c>
      <c r="S851" s="4" t="str">
        <f t="shared" si="96"/>
        <v>Personal</v>
      </c>
      <c r="T851" s="4" cm="1">
        <f t="array" ref="T851">_xlfn.SWITCH(J851,"Luxury Car",2,"Two-Door Car",2,"SUV",4,"Luxury SUV",4,"Four-Door Car",4)</f>
        <v>2</v>
      </c>
      <c r="U851" s="4">
        <f t="shared" ca="1" si="97"/>
        <v>29</v>
      </c>
    </row>
    <row r="852" spans="1:21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s="4" t="str">
        <f t="shared" si="92"/>
        <v>M</v>
      </c>
      <c r="O852" s="4" t="str">
        <f t="shared" si="93"/>
        <v>Oregon</v>
      </c>
      <c r="P852" s="4" t="str">
        <f t="shared" si="94"/>
        <v>Bachelor</v>
      </c>
      <c r="Q852" s="6">
        <f t="shared" si="91"/>
        <v>1097878</v>
      </c>
      <c r="R852" s="4">
        <f t="shared" si="95"/>
        <v>253</v>
      </c>
      <c r="S852" s="4" t="str">
        <f t="shared" si="96"/>
        <v>Personal</v>
      </c>
      <c r="T852" s="4" cm="1">
        <f t="array" ref="T852">_xlfn.SWITCH(J852,"Luxury Car",2,"Two-Door Car",2,"SUV",4,"Luxury SUV",4,"Four-Door Car",4)</f>
        <v>4</v>
      </c>
      <c r="U852" s="4">
        <f t="shared" ca="1" si="97"/>
        <v>29</v>
      </c>
    </row>
    <row r="853" spans="1:21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s="4" t="str">
        <f t="shared" si="92"/>
        <v>M</v>
      </c>
      <c r="O853" s="4" t="str">
        <f t="shared" si="93"/>
        <v>California</v>
      </c>
      <c r="P853" s="4" t="str">
        <f t="shared" si="94"/>
        <v>College</v>
      </c>
      <c r="Q853" s="6">
        <f t="shared" si="91"/>
        <v>825506</v>
      </c>
      <c r="R853" s="4">
        <f t="shared" si="95"/>
        <v>643</v>
      </c>
      <c r="S853" s="4" t="str">
        <f t="shared" si="96"/>
        <v>Personal</v>
      </c>
      <c r="T853" s="4" cm="1">
        <f t="array" ref="T853">_xlfn.SWITCH(J853,"Luxury Car",2,"Two-Door Car",2,"SUV",4,"Luxury SUV",4,"Four-Door Car",4)</f>
        <v>4</v>
      </c>
      <c r="U853" s="4">
        <f t="shared" ca="1" si="97"/>
        <v>28</v>
      </c>
    </row>
    <row r="854" spans="1:21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s="4" t="str">
        <f t="shared" si="92"/>
        <v>M</v>
      </c>
      <c r="O854" s="4" t="str">
        <f t="shared" si="93"/>
        <v>Oregon</v>
      </c>
      <c r="P854" s="4" t="str">
        <f t="shared" si="94"/>
        <v>College</v>
      </c>
      <c r="Q854" s="6">
        <f t="shared" si="91"/>
        <v>474773.4</v>
      </c>
      <c r="R854" s="4">
        <f t="shared" si="95"/>
        <v>800</v>
      </c>
      <c r="S854" s="4" t="str">
        <f t="shared" si="96"/>
        <v>Corporate</v>
      </c>
      <c r="T854" s="4" cm="1">
        <f t="array" ref="T854">_xlfn.SWITCH(J854,"Luxury Car",2,"Two-Door Car",2,"SUV",4,"Luxury SUV",4,"Four-Door Car",4)</f>
        <v>4</v>
      </c>
      <c r="U854" s="4">
        <f t="shared" ca="1" si="97"/>
        <v>28</v>
      </c>
    </row>
    <row r="855" spans="1:21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s="4" t="str">
        <f t="shared" si="92"/>
        <v>M</v>
      </c>
      <c r="O855" s="4" t="str">
        <f t="shared" si="93"/>
        <v>Washington</v>
      </c>
      <c r="P855" s="4" t="str">
        <f t="shared" si="94"/>
        <v>College</v>
      </c>
      <c r="Q855" s="6">
        <f t="shared" si="91"/>
        <v>354090.4</v>
      </c>
      <c r="R855" s="4">
        <f t="shared" si="95"/>
        <v>727</v>
      </c>
      <c r="S855" s="4" t="str">
        <f t="shared" si="96"/>
        <v>Personal</v>
      </c>
      <c r="T855" s="4" cm="1">
        <f t="array" ref="T855">_xlfn.SWITCH(J855,"Luxury Car",2,"Two-Door Car",2,"SUV",4,"Luxury SUV",4,"Four-Door Car",4)</f>
        <v>4</v>
      </c>
      <c r="U855" s="4">
        <f t="shared" ca="1" si="97"/>
        <v>28</v>
      </c>
    </row>
    <row r="856" spans="1:21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s="4" t="str">
        <f t="shared" si="92"/>
        <v>M</v>
      </c>
      <c r="O856" s="4" t="str">
        <f t="shared" si="93"/>
        <v>California</v>
      </c>
      <c r="P856" s="4" t="str">
        <f t="shared" si="94"/>
        <v>Doctor</v>
      </c>
      <c r="Q856" s="6">
        <f t="shared" si="91"/>
        <v>343613.4</v>
      </c>
      <c r="R856" s="4">
        <f t="shared" si="95"/>
        <v>92</v>
      </c>
      <c r="S856" s="4" t="str">
        <f t="shared" si="96"/>
        <v>Personal</v>
      </c>
      <c r="T856" s="4" cm="1">
        <f t="array" ref="T856">_xlfn.SWITCH(J856,"Luxury Car",2,"Two-Door Car",2,"SUV",4,"Luxury SUV",4,"Four-Door Car",4)</f>
        <v>4</v>
      </c>
      <c r="U856" s="4">
        <f t="shared" ca="1" si="97"/>
        <v>30</v>
      </c>
    </row>
    <row r="857" spans="1:21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s="4" t="str">
        <f t="shared" si="92"/>
        <v>M</v>
      </c>
      <c r="O857" s="4" t="str">
        <f t="shared" si="93"/>
        <v>California</v>
      </c>
      <c r="P857" s="4" t="str">
        <f t="shared" si="94"/>
        <v>Bachelor</v>
      </c>
      <c r="Q857" s="6">
        <f t="shared" si="91"/>
        <v>258218.5</v>
      </c>
      <c r="R857" s="4">
        <f t="shared" si="95"/>
        <v>28</v>
      </c>
      <c r="S857" s="4" t="str">
        <f t="shared" si="96"/>
        <v>Personal</v>
      </c>
      <c r="T857" s="4" cm="1">
        <f t="array" ref="T857">_xlfn.SWITCH(J857,"Luxury Car",2,"Two-Door Car",2,"SUV",4,"Luxury SUV",4,"Four-Door Car",4)</f>
        <v>4</v>
      </c>
      <c r="U857" s="4">
        <f t="shared" ca="1" si="97"/>
        <v>30</v>
      </c>
    </row>
    <row r="858" spans="1:21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s="4" t="str">
        <f t="shared" si="92"/>
        <v>F</v>
      </c>
      <c r="O858" s="4" t="str">
        <f t="shared" si="93"/>
        <v>Washington</v>
      </c>
      <c r="P858" s="4" t="str">
        <f t="shared" si="94"/>
        <v>College</v>
      </c>
      <c r="Q858" s="6">
        <f t="shared" si="91"/>
        <v>1166509.7</v>
      </c>
      <c r="R858" s="4">
        <f t="shared" si="95"/>
        <v>167</v>
      </c>
      <c r="S858" s="4" t="str">
        <f t="shared" si="96"/>
        <v>Corporate</v>
      </c>
      <c r="T858" s="4" cm="1">
        <f t="array" ref="T858">_xlfn.SWITCH(J858,"Luxury Car",2,"Two-Door Car",2,"SUV",4,"Luxury SUV",4,"Four-Door Car",4)</f>
        <v>4</v>
      </c>
      <c r="U858" s="4">
        <f t="shared" ca="1" si="97"/>
        <v>29</v>
      </c>
    </row>
    <row r="859" spans="1:21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s="4" t="str">
        <f t="shared" si="92"/>
        <v>F</v>
      </c>
      <c r="O859" s="4" t="str">
        <f t="shared" si="93"/>
        <v>California</v>
      </c>
      <c r="P859" s="4" t="str">
        <f t="shared" si="94"/>
        <v>Master</v>
      </c>
      <c r="Q859" s="6">
        <f t="shared" si="91"/>
        <v>739628.3</v>
      </c>
      <c r="R859" s="4">
        <f t="shared" si="95"/>
        <v>271</v>
      </c>
      <c r="S859" s="4" t="str">
        <f t="shared" si="96"/>
        <v>Personal</v>
      </c>
      <c r="T859" s="4" cm="1">
        <f t="array" ref="T859">_xlfn.SWITCH(J859,"Luxury Car",2,"Two-Door Car",2,"SUV",4,"Luxury SUV",4,"Four-Door Car",4)</f>
        <v>4</v>
      </c>
      <c r="U859" s="4">
        <f t="shared" ca="1" si="97"/>
        <v>29</v>
      </c>
    </row>
    <row r="860" spans="1:21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s="4" t="str">
        <f t="shared" si="92"/>
        <v>F</v>
      </c>
      <c r="O860" s="4" t="str">
        <f t="shared" si="93"/>
        <v>California</v>
      </c>
      <c r="P860" s="4" t="str">
        <f t="shared" si="94"/>
        <v>College</v>
      </c>
      <c r="Q860" s="6">
        <f t="shared" si="91"/>
        <v>433079.9</v>
      </c>
      <c r="R860" s="4">
        <f t="shared" si="95"/>
        <v>293</v>
      </c>
      <c r="S860" s="4" t="str">
        <f t="shared" si="96"/>
        <v>Personal</v>
      </c>
      <c r="T860" s="4" cm="1">
        <f t="array" ref="T860">_xlfn.SWITCH(J860,"Luxury Car",2,"Two-Door Car",2,"SUV",4,"Luxury SUV",4,"Four-Door Car",4)</f>
        <v>2</v>
      </c>
      <c r="U860" s="4">
        <f t="shared" ca="1" si="97"/>
        <v>29</v>
      </c>
    </row>
    <row r="861" spans="1:21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s="4" t="str">
        <f t="shared" si="92"/>
        <v>M</v>
      </c>
      <c r="O861" s="4" t="str">
        <f t="shared" si="93"/>
        <v>Oregon</v>
      </c>
      <c r="P861" s="4" t="str">
        <f t="shared" si="94"/>
        <v>Master</v>
      </c>
      <c r="Q861" s="6">
        <f t="shared" si="91"/>
        <v>907576.8</v>
      </c>
      <c r="R861" s="4">
        <f t="shared" si="95"/>
        <v>158</v>
      </c>
      <c r="S861" s="4" t="str">
        <f t="shared" si="96"/>
        <v>Personal</v>
      </c>
      <c r="T861" s="4" t="e" cm="1">
        <f t="array" ref="T861">_xlfn.SWITCH(J861,"Luxury Car",2,"Two-Door Car",2,"SUV",4,"Luxury SUV",4,"Four-Door Car",4)</f>
        <v>#N/A</v>
      </c>
      <c r="U861" s="4">
        <f t="shared" ca="1" si="97"/>
        <v>29</v>
      </c>
    </row>
    <row r="862" spans="1:21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s="4" t="str">
        <f t="shared" si="92"/>
        <v>F</v>
      </c>
      <c r="O862" s="4" t="str">
        <f t="shared" si="93"/>
        <v>Arizona</v>
      </c>
      <c r="P862" s="4" t="str">
        <f t="shared" si="94"/>
        <v>Bachelor</v>
      </c>
      <c r="Q862" s="6">
        <f t="shared" si="91"/>
        <v>1463545.1</v>
      </c>
      <c r="R862" s="4">
        <f t="shared" si="95"/>
        <v>667</v>
      </c>
      <c r="S862" s="4" t="str">
        <f t="shared" si="96"/>
        <v>Personal</v>
      </c>
      <c r="T862" s="4" cm="1">
        <f t="array" ref="T862">_xlfn.SWITCH(J862,"Luxury Car",2,"Two-Door Car",2,"SUV",4,"Luxury SUV",4,"Four-Door Car",4)</f>
        <v>4</v>
      </c>
      <c r="U862" s="4">
        <f t="shared" ca="1" si="97"/>
        <v>28</v>
      </c>
    </row>
    <row r="863" spans="1:21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s="4" t="str">
        <f t="shared" si="92"/>
        <v>M</v>
      </c>
      <c r="O863" s="4" t="str">
        <f t="shared" si="93"/>
        <v>Washington</v>
      </c>
      <c r="P863" s="4" t="str">
        <f t="shared" si="94"/>
        <v>High School or Below</v>
      </c>
      <c r="Q863" s="6">
        <f t="shared" si="91"/>
        <v>856476.8</v>
      </c>
      <c r="R863" s="4">
        <f t="shared" si="95"/>
        <v>178</v>
      </c>
      <c r="S863" s="4" t="str">
        <f t="shared" si="96"/>
        <v>Personal</v>
      </c>
      <c r="T863" s="4" t="e" cm="1">
        <f t="array" ref="T863">_xlfn.SWITCH(J863,"Luxury Car",2,"Two-Door Car",2,"SUV",4,"Luxury SUV",4,"Four-Door Car",4)</f>
        <v>#N/A</v>
      </c>
      <c r="U863" s="4">
        <f t="shared" ca="1" si="97"/>
        <v>29</v>
      </c>
    </row>
    <row r="864" spans="1:21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s="4" t="str">
        <f t="shared" si="92"/>
        <v>F</v>
      </c>
      <c r="O864" s="4" t="str">
        <f t="shared" si="93"/>
        <v>California</v>
      </c>
      <c r="P864" s="4" t="str">
        <f t="shared" si="94"/>
        <v>College</v>
      </c>
      <c r="Q864" s="6">
        <f t="shared" si="91"/>
        <v>1156568.7</v>
      </c>
      <c r="R864" s="4">
        <f t="shared" si="95"/>
        <v>404</v>
      </c>
      <c r="S864" s="4" t="str">
        <f t="shared" si="96"/>
        <v>Personal</v>
      </c>
      <c r="T864" s="4" cm="1">
        <f t="array" ref="T864">_xlfn.SWITCH(J864,"Luxury Car",2,"Two-Door Car",2,"SUV",4,"Luxury SUV",4,"Four-Door Car",4)</f>
        <v>4</v>
      </c>
      <c r="U864" s="4">
        <f t="shared" ca="1" si="97"/>
        <v>29</v>
      </c>
    </row>
    <row r="865" spans="1:21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s="4" t="str">
        <f t="shared" si="92"/>
        <v>F</v>
      </c>
      <c r="O865" s="4" t="str">
        <f t="shared" si="93"/>
        <v>Oregon</v>
      </c>
      <c r="P865" s="4" t="str">
        <f t="shared" si="94"/>
        <v>College</v>
      </c>
      <c r="Q865" s="6">
        <f t="shared" si="91"/>
        <v>277104</v>
      </c>
      <c r="R865" s="4">
        <f t="shared" si="95"/>
        <v>19</v>
      </c>
      <c r="S865" s="4" t="str">
        <f t="shared" si="96"/>
        <v>Personal</v>
      </c>
      <c r="T865" s="4" cm="1">
        <f t="array" ref="T865">_xlfn.SWITCH(J865,"Luxury Car",2,"Two-Door Car",2,"SUV",4,"Luxury SUV",4,"Four-Door Car",4)</f>
        <v>2</v>
      </c>
      <c r="U865" s="4">
        <f t="shared" ca="1" si="97"/>
        <v>30</v>
      </c>
    </row>
    <row r="866" spans="1:21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s="4" t="str">
        <f t="shared" si="92"/>
        <v>M</v>
      </c>
      <c r="O866" s="4" t="str">
        <f t="shared" si="93"/>
        <v>Oregon</v>
      </c>
      <c r="P866" s="4" t="str">
        <f t="shared" si="94"/>
        <v>High School or Below</v>
      </c>
      <c r="Q866" s="6">
        <f t="shared" si="91"/>
        <v>850712.8</v>
      </c>
      <c r="R866" s="4">
        <f t="shared" si="95"/>
        <v>514</v>
      </c>
      <c r="S866" s="4" t="str">
        <f t="shared" si="96"/>
        <v>Personal</v>
      </c>
      <c r="T866" s="4" cm="1">
        <f t="array" ref="T866">_xlfn.SWITCH(J866,"Luxury Car",2,"Two-Door Car",2,"SUV",4,"Luxury SUV",4,"Four-Door Car",4)</f>
        <v>4</v>
      </c>
      <c r="U866" s="4">
        <f t="shared" ca="1" si="97"/>
        <v>28</v>
      </c>
    </row>
    <row r="867" spans="1:21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s="4" t="str">
        <f t="shared" si="92"/>
        <v>M</v>
      </c>
      <c r="O867" s="4" t="str">
        <f t="shared" si="93"/>
        <v>California</v>
      </c>
      <c r="P867" s="4" t="str">
        <f t="shared" si="94"/>
        <v>College</v>
      </c>
      <c r="Q867" s="6">
        <f t="shared" si="91"/>
        <v>758211.3</v>
      </c>
      <c r="R867" s="4">
        <f t="shared" si="95"/>
        <v>268</v>
      </c>
      <c r="S867" s="4" t="str">
        <f t="shared" si="96"/>
        <v>Corporate</v>
      </c>
      <c r="T867" s="4" cm="1">
        <f t="array" ref="T867">_xlfn.SWITCH(J867,"Luxury Car",2,"Two-Door Car",2,"SUV",4,"Luxury SUV",4,"Four-Door Car",4)</f>
        <v>4</v>
      </c>
      <c r="U867" s="4">
        <f t="shared" ca="1" si="97"/>
        <v>29</v>
      </c>
    </row>
    <row r="868" spans="1:21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s="4" t="str">
        <f t="shared" si="92"/>
        <v>M</v>
      </c>
      <c r="O868" s="4" t="str">
        <f t="shared" si="93"/>
        <v>Arizona</v>
      </c>
      <c r="P868" s="4" t="str">
        <f t="shared" si="94"/>
        <v>Bachelor</v>
      </c>
      <c r="Q868" s="6">
        <f t="shared" si="91"/>
        <v>332309.2</v>
      </c>
      <c r="R868" s="4">
        <f t="shared" si="95"/>
        <v>132</v>
      </c>
      <c r="S868" s="4" t="str">
        <f t="shared" si="96"/>
        <v>Personal</v>
      </c>
      <c r="T868" s="4" cm="1">
        <f t="array" ref="T868">_xlfn.SWITCH(J868,"Luxury Car",2,"Two-Door Car",2,"SUV",4,"Luxury SUV",4,"Four-Door Car",4)</f>
        <v>4</v>
      </c>
      <c r="U868" s="4">
        <f t="shared" ca="1" si="97"/>
        <v>30</v>
      </c>
    </row>
    <row r="869" spans="1:21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s="4" t="str">
        <f t="shared" si="92"/>
        <v>F</v>
      </c>
      <c r="O869" s="4" t="str">
        <f t="shared" si="93"/>
        <v>Nevada</v>
      </c>
      <c r="P869" s="4" t="str">
        <f t="shared" si="94"/>
        <v>High School or Below</v>
      </c>
      <c r="Q869" s="6">
        <f t="shared" si="91"/>
        <v>523433.1</v>
      </c>
      <c r="R869" s="4">
        <f t="shared" si="95"/>
        <v>629</v>
      </c>
      <c r="S869" s="4" t="str">
        <f t="shared" si="96"/>
        <v>Personal</v>
      </c>
      <c r="T869" s="4" cm="1">
        <f t="array" ref="T869">_xlfn.SWITCH(J869,"Luxury Car",2,"Two-Door Car",2,"SUV",4,"Luxury SUV",4,"Four-Door Car",4)</f>
        <v>4</v>
      </c>
      <c r="U869" s="4">
        <f t="shared" ca="1" si="97"/>
        <v>28</v>
      </c>
    </row>
    <row r="870" spans="1:21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s="4" t="str">
        <f t="shared" si="92"/>
        <v>F</v>
      </c>
      <c r="O870" s="4" t="str">
        <f t="shared" si="93"/>
        <v>Nevada</v>
      </c>
      <c r="P870" s="4" t="str">
        <f t="shared" si="94"/>
        <v>High School or Below</v>
      </c>
      <c r="Q870" s="6">
        <f t="shared" si="91"/>
        <v>2470959.9</v>
      </c>
      <c r="R870" s="4">
        <f t="shared" si="95"/>
        <v>374</v>
      </c>
      <c r="S870" s="4" t="str">
        <f t="shared" si="96"/>
        <v>Personal</v>
      </c>
      <c r="T870" s="4" cm="1">
        <f t="array" ref="T870">_xlfn.SWITCH(J870,"Luxury Car",2,"Two-Door Car",2,"SUV",4,"Luxury SUV",4,"Four-Door Car",4)</f>
        <v>4</v>
      </c>
      <c r="U870" s="4">
        <f t="shared" ca="1" si="97"/>
        <v>29</v>
      </c>
    </row>
    <row r="871" spans="1:21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s="4" t="str">
        <f t="shared" si="92"/>
        <v>F</v>
      </c>
      <c r="O871" s="4" t="str">
        <f t="shared" si="93"/>
        <v>Washington</v>
      </c>
      <c r="P871" s="4" t="str">
        <f t="shared" si="94"/>
        <v>College</v>
      </c>
      <c r="Q871" s="6">
        <f t="shared" si="91"/>
        <v>1778627.7</v>
      </c>
      <c r="R871" s="4">
        <f t="shared" si="95"/>
        <v>179</v>
      </c>
      <c r="S871" s="4" t="str">
        <f t="shared" si="96"/>
        <v>Personal</v>
      </c>
      <c r="T871" s="4" cm="1">
        <f t="array" ref="T871">_xlfn.SWITCH(J871,"Luxury Car",2,"Two-Door Car",2,"SUV",4,"Luxury SUV",4,"Four-Door Car",4)</f>
        <v>4</v>
      </c>
      <c r="U871" s="4">
        <f t="shared" ca="1" si="97"/>
        <v>29</v>
      </c>
    </row>
    <row r="872" spans="1:21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s="4" t="str">
        <f t="shared" si="92"/>
        <v>M</v>
      </c>
      <c r="O872" s="4" t="str">
        <f t="shared" si="93"/>
        <v>Oregon</v>
      </c>
      <c r="P872" s="4" t="str">
        <f t="shared" si="94"/>
        <v>Master</v>
      </c>
      <c r="Q872" s="6">
        <f t="shared" si="91"/>
        <v>255122.6</v>
      </c>
      <c r="R872" s="4">
        <f t="shared" si="95"/>
        <v>392</v>
      </c>
      <c r="S872" s="4" t="str">
        <f t="shared" si="96"/>
        <v>Personal</v>
      </c>
      <c r="T872" s="4" cm="1">
        <f t="array" ref="T872">_xlfn.SWITCH(J872,"Luxury Car",2,"Two-Door Car",2,"SUV",4,"Luxury SUV",4,"Four-Door Car",4)</f>
        <v>2</v>
      </c>
      <c r="U872" s="4">
        <f t="shared" ca="1" si="97"/>
        <v>29</v>
      </c>
    </row>
    <row r="873" spans="1:21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 s="4" t="str">
        <f t="shared" si="92"/>
        <v>M</v>
      </c>
      <c r="O873" s="4" t="str">
        <f t="shared" si="93"/>
        <v>Arizona</v>
      </c>
      <c r="P873" s="4" t="str">
        <f t="shared" si="94"/>
        <v>High School or Below</v>
      </c>
      <c r="Q873" s="6">
        <f t="shared" si="91"/>
        <v>724771.3</v>
      </c>
      <c r="R873" s="4">
        <f t="shared" si="95"/>
        <v>874</v>
      </c>
      <c r="S873" s="4" t="str">
        <f t="shared" si="96"/>
        <v>Personal</v>
      </c>
      <c r="T873" s="4" cm="1">
        <f t="array" ref="T873">_xlfn.SWITCH(J873,"Luxury Car",2,"Two-Door Car",2,"SUV",4,"Luxury SUV",4,"Four-Door Car",4)</f>
        <v>4</v>
      </c>
      <c r="U873" s="4">
        <f t="shared" ca="1" si="97"/>
        <v>28</v>
      </c>
    </row>
    <row r="874" spans="1:21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s="4" t="str">
        <f t="shared" si="92"/>
        <v>M</v>
      </c>
      <c r="O874" s="4" t="str">
        <f t="shared" si="93"/>
        <v>Arizona</v>
      </c>
      <c r="P874" s="4" t="str">
        <f t="shared" si="94"/>
        <v>Bachelor</v>
      </c>
      <c r="Q874" s="6">
        <f t="shared" si="91"/>
        <v>453884.7</v>
      </c>
      <c r="R874" s="4">
        <f t="shared" si="95"/>
        <v>0</v>
      </c>
      <c r="S874" s="4" t="str">
        <f t="shared" si="96"/>
        <v>Personal</v>
      </c>
      <c r="T874" s="4" t="e" cm="1">
        <f t="array" ref="T874">_xlfn.SWITCH(J874,"Luxury Car",2,"Two-Door Car",2,"SUV",4,"Luxury SUV",4,"Four-Door Car",4)</f>
        <v>#N/A</v>
      </c>
      <c r="U874" s="4">
        <f t="shared" ca="1" si="97"/>
        <v>30</v>
      </c>
    </row>
    <row r="875" spans="1:21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s="4" t="str">
        <f t="shared" si="92"/>
        <v>M</v>
      </c>
      <c r="O875" s="4" t="str">
        <f t="shared" si="93"/>
        <v>Washington</v>
      </c>
      <c r="P875" s="4" t="str">
        <f t="shared" si="94"/>
        <v>College</v>
      </c>
      <c r="Q875" s="6">
        <f t="shared" si="91"/>
        <v>3164210.4</v>
      </c>
      <c r="R875" s="4">
        <f t="shared" si="95"/>
        <v>187</v>
      </c>
      <c r="S875" s="4" t="str">
        <f t="shared" si="96"/>
        <v>Corporate</v>
      </c>
      <c r="T875" s="4" cm="1">
        <f t="array" ref="T875">_xlfn.SWITCH(J875,"Luxury Car",2,"Two-Door Car",2,"SUV",4,"Luxury SUV",4,"Four-Door Car",4)</f>
        <v>2</v>
      </c>
      <c r="U875" s="4">
        <f t="shared" ca="1" si="97"/>
        <v>29</v>
      </c>
    </row>
    <row r="876" spans="1:21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s="4" t="str">
        <f t="shared" si="92"/>
        <v>M</v>
      </c>
      <c r="O876" s="4" t="str">
        <f t="shared" si="93"/>
        <v>California</v>
      </c>
      <c r="P876" s="4" t="str">
        <f t="shared" si="94"/>
        <v>High School or Below</v>
      </c>
      <c r="Q876" s="6">
        <f t="shared" si="91"/>
        <v>873042</v>
      </c>
      <c r="R876" s="4">
        <f t="shared" si="95"/>
        <v>350</v>
      </c>
      <c r="S876" s="4" t="str">
        <f t="shared" si="96"/>
        <v>Personal</v>
      </c>
      <c r="T876" s="4" cm="1">
        <f t="array" ref="T876">_xlfn.SWITCH(J876,"Luxury Car",2,"Two-Door Car",2,"SUV",4,"Luxury SUV",4,"Four-Door Car",4)</f>
        <v>4</v>
      </c>
      <c r="U876" s="4">
        <f t="shared" ca="1" si="97"/>
        <v>29</v>
      </c>
    </row>
    <row r="877" spans="1:21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s="4" t="str">
        <f t="shared" si="92"/>
        <v>M</v>
      </c>
      <c r="O877" s="4" t="str">
        <f t="shared" si="93"/>
        <v>Oregon</v>
      </c>
      <c r="P877" s="4" t="str">
        <f t="shared" si="94"/>
        <v>College</v>
      </c>
      <c r="Q877" s="6">
        <f t="shared" si="91"/>
        <v>833273</v>
      </c>
      <c r="R877" s="4">
        <f t="shared" si="95"/>
        <v>379</v>
      </c>
      <c r="S877" s="4" t="str">
        <f t="shared" si="96"/>
        <v>Personal</v>
      </c>
      <c r="T877" s="4" cm="1">
        <f t="array" ref="T877">_xlfn.SWITCH(J877,"Luxury Car",2,"Two-Door Car",2,"SUV",4,"Luxury SUV",4,"Four-Door Car",4)</f>
        <v>4</v>
      </c>
      <c r="U877" s="4">
        <f t="shared" ca="1" si="97"/>
        <v>29</v>
      </c>
    </row>
    <row r="878" spans="1:21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s="4" t="str">
        <f t="shared" si="92"/>
        <v>M</v>
      </c>
      <c r="O878" s="4" t="str">
        <f t="shared" si="93"/>
        <v>California</v>
      </c>
      <c r="P878" s="4" t="str">
        <f t="shared" si="94"/>
        <v>College</v>
      </c>
      <c r="Q878" s="6">
        <f t="shared" si="91"/>
        <v>235774</v>
      </c>
      <c r="R878" s="4">
        <f t="shared" si="95"/>
        <v>298</v>
      </c>
      <c r="S878" s="4" t="str">
        <f t="shared" si="96"/>
        <v>Personal</v>
      </c>
      <c r="T878" s="4" cm="1">
        <f t="array" ref="T878">_xlfn.SWITCH(J878,"Luxury Car",2,"Two-Door Car",2,"SUV",4,"Luxury SUV",4,"Four-Door Car",4)</f>
        <v>4</v>
      </c>
      <c r="U878" s="4">
        <f t="shared" ca="1" si="97"/>
        <v>29</v>
      </c>
    </row>
    <row r="879" spans="1:21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s="4" t="str">
        <f t="shared" si="92"/>
        <v>M</v>
      </c>
      <c r="O879" s="4" t="str">
        <f t="shared" si="93"/>
        <v>Arizona</v>
      </c>
      <c r="P879" s="4" t="str">
        <f t="shared" si="94"/>
        <v>Master</v>
      </c>
      <c r="Q879" s="6">
        <f t="shared" si="91"/>
        <v>463716</v>
      </c>
      <c r="R879" s="4">
        <f t="shared" si="95"/>
        <v>571</v>
      </c>
      <c r="S879" s="4" t="str">
        <f t="shared" si="96"/>
        <v>Personal</v>
      </c>
      <c r="T879" s="4" t="e" cm="1">
        <f t="array" ref="T879">_xlfn.SWITCH(J879,"Luxury Car",2,"Two-Door Car",2,"SUV",4,"Luxury SUV",4,"Four-Door Car",4)</f>
        <v>#N/A</v>
      </c>
      <c r="U879" s="4">
        <f t="shared" ca="1" si="97"/>
        <v>28</v>
      </c>
    </row>
    <row r="880" spans="1:21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s="4" t="str">
        <f t="shared" si="92"/>
        <v>M</v>
      </c>
      <c r="O880" s="4" t="str">
        <f t="shared" si="93"/>
        <v>California</v>
      </c>
      <c r="P880" s="4" t="str">
        <f t="shared" si="94"/>
        <v>Bachelor</v>
      </c>
      <c r="Q880" s="6">
        <f t="shared" si="91"/>
        <v>535719.19999999995</v>
      </c>
      <c r="R880" s="4">
        <f t="shared" si="95"/>
        <v>351</v>
      </c>
      <c r="S880" s="4" t="str">
        <f t="shared" si="96"/>
        <v>Personal</v>
      </c>
      <c r="T880" s="4" cm="1">
        <f t="array" ref="T880">_xlfn.SWITCH(J880,"Luxury Car",2,"Two-Door Car",2,"SUV",4,"Luxury SUV",4,"Four-Door Car",4)</f>
        <v>4</v>
      </c>
      <c r="U880" s="4">
        <f t="shared" ca="1" si="97"/>
        <v>29</v>
      </c>
    </row>
    <row r="881" spans="1:21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s="4" t="str">
        <f t="shared" si="92"/>
        <v>F</v>
      </c>
      <c r="O881" s="4" t="str">
        <f t="shared" si="93"/>
        <v>Oregon</v>
      </c>
      <c r="P881" s="4" t="str">
        <f t="shared" si="94"/>
        <v>College</v>
      </c>
      <c r="Q881" s="6">
        <f t="shared" si="91"/>
        <v>539197</v>
      </c>
      <c r="R881" s="4">
        <f t="shared" si="95"/>
        <v>218</v>
      </c>
      <c r="S881" s="4" t="str">
        <f t="shared" si="96"/>
        <v>Corporate</v>
      </c>
      <c r="T881" s="4" cm="1">
        <f t="array" ref="T881">_xlfn.SWITCH(J881,"Luxury Car",2,"Two-Door Car",2,"SUV",4,"Luxury SUV",4,"Four-Door Car",4)</f>
        <v>4</v>
      </c>
      <c r="U881" s="4">
        <f t="shared" ca="1" si="97"/>
        <v>29</v>
      </c>
    </row>
    <row r="882" spans="1:21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s="4" t="str">
        <f t="shared" si="92"/>
        <v>M</v>
      </c>
      <c r="O882" s="4" t="str">
        <f t="shared" si="93"/>
        <v>Arizona</v>
      </c>
      <c r="P882" s="4" t="str">
        <f t="shared" si="94"/>
        <v>Bachelor</v>
      </c>
      <c r="Q882" s="6">
        <f t="shared" si="91"/>
        <v>369414</v>
      </c>
      <c r="R882" s="4">
        <f t="shared" si="95"/>
        <v>442</v>
      </c>
      <c r="S882" s="4" t="str">
        <f t="shared" si="96"/>
        <v>Personal</v>
      </c>
      <c r="T882" s="4" cm="1">
        <f t="array" ref="T882">_xlfn.SWITCH(J882,"Luxury Car",2,"Two-Door Car",2,"SUV",4,"Luxury SUV",4,"Four-Door Car",4)</f>
        <v>4</v>
      </c>
      <c r="U882" s="4">
        <f t="shared" ca="1" si="97"/>
        <v>29</v>
      </c>
    </row>
    <row r="883" spans="1:21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s="4" t="str">
        <f t="shared" si="92"/>
        <v>F</v>
      </c>
      <c r="O883" s="4" t="str">
        <f t="shared" si="93"/>
        <v>Arizona</v>
      </c>
      <c r="P883" s="4" t="str">
        <f t="shared" si="94"/>
        <v>High School or Below</v>
      </c>
      <c r="Q883" s="6">
        <f t="shared" si="91"/>
        <v>504041.2</v>
      </c>
      <c r="R883" s="4">
        <f t="shared" si="95"/>
        <v>26</v>
      </c>
      <c r="S883" s="4" t="str">
        <f t="shared" si="96"/>
        <v>Personal</v>
      </c>
      <c r="T883" s="4" cm="1">
        <f t="array" ref="T883">_xlfn.SWITCH(J883,"Luxury Car",2,"Two-Door Car",2,"SUV",4,"Luxury SUV",4,"Four-Door Car",4)</f>
        <v>4</v>
      </c>
      <c r="U883" s="4">
        <f t="shared" ca="1" si="97"/>
        <v>30</v>
      </c>
    </row>
    <row r="884" spans="1:21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s="4" t="str">
        <f t="shared" si="92"/>
        <v>F</v>
      </c>
      <c r="O884" s="4" t="str">
        <f t="shared" si="93"/>
        <v>Arizona</v>
      </c>
      <c r="P884" s="4" t="str">
        <f t="shared" si="94"/>
        <v>High School or Below</v>
      </c>
      <c r="Q884" s="6">
        <f t="shared" si="91"/>
        <v>2749542.1</v>
      </c>
      <c r="R884" s="4">
        <f t="shared" si="95"/>
        <v>475</v>
      </c>
      <c r="S884" s="4" t="str">
        <f t="shared" si="96"/>
        <v>Personal</v>
      </c>
      <c r="T884" s="4" cm="1">
        <f t="array" ref="T884">_xlfn.SWITCH(J884,"Luxury Car",2,"Two-Door Car",2,"SUV",4,"Luxury SUV",4,"Four-Door Car",4)</f>
        <v>4</v>
      </c>
      <c r="U884" s="4">
        <f t="shared" ca="1" si="97"/>
        <v>29</v>
      </c>
    </row>
    <row r="885" spans="1:21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s="4" t="str">
        <f t="shared" si="92"/>
        <v>M</v>
      </c>
      <c r="O885" s="4" t="str">
        <f t="shared" si="93"/>
        <v>Oregon</v>
      </c>
      <c r="P885" s="4" t="str">
        <f t="shared" si="94"/>
        <v>High School or Below</v>
      </c>
      <c r="Q885" s="6">
        <f t="shared" si="91"/>
        <v>484228</v>
      </c>
      <c r="R885" s="4">
        <f t="shared" si="95"/>
        <v>298</v>
      </c>
      <c r="S885" s="4" t="str">
        <f t="shared" si="96"/>
        <v>Personal</v>
      </c>
      <c r="T885" s="4" cm="1">
        <f t="array" ref="T885">_xlfn.SWITCH(J885,"Luxury Car",2,"Two-Door Car",2,"SUV",4,"Luxury SUV",4,"Four-Door Car",4)</f>
        <v>4</v>
      </c>
      <c r="U885" s="4">
        <f t="shared" ca="1" si="97"/>
        <v>29</v>
      </c>
    </row>
    <row r="886" spans="1:21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s="4" t="str">
        <f t="shared" si="92"/>
        <v>F</v>
      </c>
      <c r="O886" s="4" t="str">
        <f t="shared" si="93"/>
        <v>Washington</v>
      </c>
      <c r="P886" s="4" t="str">
        <f t="shared" si="94"/>
        <v>High School or Below</v>
      </c>
      <c r="Q886" s="6">
        <f t="shared" si="91"/>
        <v>2738281.8</v>
      </c>
      <c r="R886" s="4">
        <f t="shared" si="95"/>
        <v>189</v>
      </c>
      <c r="S886" s="4" t="str">
        <f t="shared" si="96"/>
        <v>Special</v>
      </c>
      <c r="T886" s="4" cm="1">
        <f t="array" ref="T886">_xlfn.SWITCH(J886,"Luxury Car",2,"Two-Door Car",2,"SUV",4,"Luxury SUV",4,"Four-Door Car",4)</f>
        <v>2</v>
      </c>
      <c r="U886" s="4">
        <f t="shared" ca="1" si="97"/>
        <v>29</v>
      </c>
    </row>
    <row r="887" spans="1:21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s="4" t="str">
        <f t="shared" si="92"/>
        <v>F</v>
      </c>
      <c r="O887" s="4" t="str">
        <f t="shared" si="93"/>
        <v>Nevada</v>
      </c>
      <c r="P887" s="4" t="str">
        <f t="shared" si="94"/>
        <v>College</v>
      </c>
      <c r="Q887" s="6">
        <f t="shared" si="91"/>
        <v>522710.1</v>
      </c>
      <c r="R887" s="4">
        <f t="shared" si="95"/>
        <v>629</v>
      </c>
      <c r="S887" s="4" t="str">
        <f t="shared" si="96"/>
        <v>Corporate</v>
      </c>
      <c r="T887" s="4" t="e" cm="1">
        <f t="array" ref="T887">_xlfn.SWITCH(J887,"Luxury Car",2,"Two-Door Car",2,"SUV",4,"Luxury SUV",4,"Four-Door Car",4)</f>
        <v>#N/A</v>
      </c>
      <c r="U887" s="4">
        <f t="shared" ca="1" si="97"/>
        <v>28</v>
      </c>
    </row>
    <row r="888" spans="1:21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s="4" t="str">
        <f t="shared" si="92"/>
        <v>M</v>
      </c>
      <c r="O888" s="4" t="str">
        <f t="shared" si="93"/>
        <v>Arizona</v>
      </c>
      <c r="P888" s="4" t="str">
        <f t="shared" si="94"/>
        <v>High School or Below</v>
      </c>
      <c r="Q888" s="6">
        <f t="shared" si="91"/>
        <v>259009</v>
      </c>
      <c r="R888" s="4">
        <f t="shared" si="95"/>
        <v>322</v>
      </c>
      <c r="S888" s="4" t="str">
        <f t="shared" si="96"/>
        <v>Personal</v>
      </c>
      <c r="T888" s="4" cm="1">
        <f t="array" ref="T888">_xlfn.SWITCH(J888,"Luxury Car",2,"Two-Door Car",2,"SUV",4,"Luxury SUV",4,"Four-Door Car",4)</f>
        <v>4</v>
      </c>
      <c r="U888" s="4">
        <f t="shared" ca="1" si="97"/>
        <v>29</v>
      </c>
    </row>
    <row r="889" spans="1:21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s="4" t="str">
        <f t="shared" si="92"/>
        <v>M</v>
      </c>
      <c r="O889" s="4" t="str">
        <f t="shared" si="93"/>
        <v>California</v>
      </c>
      <c r="P889" s="4" t="str">
        <f t="shared" si="94"/>
        <v>High School or Below</v>
      </c>
      <c r="Q889" s="6">
        <f t="shared" si="91"/>
        <v>1053607</v>
      </c>
      <c r="R889" s="4">
        <f t="shared" si="95"/>
        <v>153</v>
      </c>
      <c r="S889" s="4" t="str">
        <f t="shared" si="96"/>
        <v>Corporate</v>
      </c>
      <c r="T889" s="4" cm="1">
        <f t="array" ref="T889">_xlfn.SWITCH(J889,"Luxury Car",2,"Two-Door Car",2,"SUV",4,"Luxury SUV",4,"Four-Door Car",4)</f>
        <v>4</v>
      </c>
      <c r="U889" s="4">
        <f t="shared" ca="1" si="97"/>
        <v>29</v>
      </c>
    </row>
    <row r="890" spans="1:21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 s="4" t="str">
        <f t="shared" si="92"/>
        <v>M</v>
      </c>
      <c r="O890" s="4" t="str">
        <f t="shared" si="93"/>
        <v>Arizona</v>
      </c>
      <c r="P890" s="4" t="str">
        <f t="shared" si="94"/>
        <v>Bachelor</v>
      </c>
      <c r="Q890" s="6">
        <f t="shared" si="91"/>
        <v>858127.8</v>
      </c>
      <c r="R890" s="4">
        <f t="shared" si="95"/>
        <v>2893</v>
      </c>
      <c r="S890" s="4" t="str">
        <f t="shared" si="96"/>
        <v>Personal</v>
      </c>
      <c r="T890" s="4" cm="1">
        <f t="array" ref="T890">_xlfn.SWITCH(J890,"Luxury Car",2,"Two-Door Car",2,"SUV",4,"Luxury SUV",4,"Four-Door Car",4)</f>
        <v>4</v>
      </c>
      <c r="U890" s="4">
        <f t="shared" ca="1" si="97"/>
        <v>22</v>
      </c>
    </row>
    <row r="891" spans="1:21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s="4" t="str">
        <f t="shared" si="92"/>
        <v>F</v>
      </c>
      <c r="O891" s="4" t="str">
        <f t="shared" si="93"/>
        <v>California</v>
      </c>
      <c r="P891" s="4" t="str">
        <f t="shared" si="94"/>
        <v>College</v>
      </c>
      <c r="Q891" s="6">
        <f t="shared" si="91"/>
        <v>946311.3</v>
      </c>
      <c r="R891" s="4">
        <f t="shared" si="95"/>
        <v>630</v>
      </c>
      <c r="S891" s="4" t="str">
        <f t="shared" si="96"/>
        <v>Corporate</v>
      </c>
      <c r="T891" s="4" cm="1">
        <f t="array" ref="T891">_xlfn.SWITCH(J891,"Luxury Car",2,"Two-Door Car",2,"SUV",4,"Luxury SUV",4,"Four-Door Car",4)</f>
        <v>4</v>
      </c>
      <c r="U891" s="4">
        <f t="shared" ca="1" si="97"/>
        <v>28</v>
      </c>
    </row>
    <row r="892" spans="1:21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s="4" t="str">
        <f t="shared" si="92"/>
        <v>F</v>
      </c>
      <c r="O892" s="4" t="str">
        <f t="shared" si="93"/>
        <v>California</v>
      </c>
      <c r="P892" s="4" t="str">
        <f t="shared" si="94"/>
        <v>Bachelor</v>
      </c>
      <c r="Q892" s="6">
        <f t="shared" si="91"/>
        <v>1344100.6</v>
      </c>
      <c r="R892" s="4">
        <f t="shared" si="95"/>
        <v>361</v>
      </c>
      <c r="S892" s="4" t="str">
        <f t="shared" si="96"/>
        <v>Personal</v>
      </c>
      <c r="T892" s="4" cm="1">
        <f t="array" ref="T892">_xlfn.SWITCH(J892,"Luxury Car",2,"Two-Door Car",2,"SUV",4,"Luxury SUV",4,"Four-Door Car",4)</f>
        <v>4</v>
      </c>
      <c r="U892" s="4">
        <f t="shared" ca="1" si="97"/>
        <v>29</v>
      </c>
    </row>
    <row r="893" spans="1:21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s="4" t="str">
        <f t="shared" si="92"/>
        <v>F</v>
      </c>
      <c r="O893" s="4" t="str">
        <f t="shared" si="93"/>
        <v>California</v>
      </c>
      <c r="P893" s="4" t="str">
        <f t="shared" si="94"/>
        <v>Bachelor</v>
      </c>
      <c r="Q893" s="6">
        <f t="shared" si="91"/>
        <v>388650.4</v>
      </c>
      <c r="R893" s="4">
        <f t="shared" si="95"/>
        <v>1186</v>
      </c>
      <c r="S893" s="4" t="str">
        <f t="shared" si="96"/>
        <v>Corporate</v>
      </c>
      <c r="T893" s="4" cm="1">
        <f t="array" ref="T893">_xlfn.SWITCH(J893,"Luxury Car",2,"Two-Door Car",2,"SUV",4,"Luxury SUV",4,"Four-Door Car",4)</f>
        <v>4</v>
      </c>
      <c r="U893" s="4">
        <f t="shared" ca="1" si="97"/>
        <v>27</v>
      </c>
    </row>
    <row r="894" spans="1:21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s="4" t="str">
        <f t="shared" si="92"/>
        <v>F</v>
      </c>
      <c r="O894" s="4" t="str">
        <f t="shared" si="93"/>
        <v>Arizona</v>
      </c>
      <c r="P894" s="4" t="str">
        <f t="shared" si="94"/>
        <v>High School or Below</v>
      </c>
      <c r="Q894" s="6">
        <f t="shared" si="91"/>
        <v>678489.3</v>
      </c>
      <c r="R894" s="4">
        <f t="shared" si="95"/>
        <v>461</v>
      </c>
      <c r="S894" s="4" t="str">
        <f t="shared" si="96"/>
        <v>Personal</v>
      </c>
      <c r="T894" s="4" cm="1">
        <f t="array" ref="T894">_xlfn.SWITCH(J894,"Luxury Car",2,"Two-Door Car",2,"SUV",4,"Luxury SUV",4,"Four-Door Car",4)</f>
        <v>4</v>
      </c>
      <c r="U894" s="4">
        <f t="shared" ca="1" si="97"/>
        <v>29</v>
      </c>
    </row>
    <row r="895" spans="1:21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s="4" t="str">
        <f t="shared" si="92"/>
        <v>M</v>
      </c>
      <c r="O895" s="4" t="str">
        <f t="shared" si="93"/>
        <v>Arizona</v>
      </c>
      <c r="P895" s="4" t="str">
        <f t="shared" si="94"/>
        <v>Bachelor</v>
      </c>
      <c r="Q895" s="6">
        <f t="shared" si="91"/>
        <v>2359468</v>
      </c>
      <c r="R895" s="4">
        <f t="shared" si="95"/>
        <v>86</v>
      </c>
      <c r="S895" s="4" t="str">
        <f t="shared" si="96"/>
        <v>Special</v>
      </c>
      <c r="T895" s="4" cm="1">
        <f t="array" ref="T895">_xlfn.SWITCH(J895,"Luxury Car",2,"Two-Door Car",2,"SUV",4,"Luxury SUV",4,"Four-Door Car",4)</f>
        <v>4</v>
      </c>
      <c r="U895" s="4">
        <f t="shared" ca="1" si="97"/>
        <v>30</v>
      </c>
    </row>
    <row r="896" spans="1:21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s="4" t="str">
        <f t="shared" si="92"/>
        <v>M</v>
      </c>
      <c r="O896" s="4" t="str">
        <f t="shared" si="93"/>
        <v>Oregon</v>
      </c>
      <c r="P896" s="4" t="str">
        <f t="shared" si="94"/>
        <v>Bachelor</v>
      </c>
      <c r="Q896" s="6">
        <f t="shared" si="91"/>
        <v>253862.6</v>
      </c>
      <c r="R896" s="4">
        <f t="shared" si="95"/>
        <v>341</v>
      </c>
      <c r="S896" s="4" t="str">
        <f t="shared" si="96"/>
        <v>Corporate</v>
      </c>
      <c r="T896" s="4" cm="1">
        <f t="array" ref="T896">_xlfn.SWITCH(J896,"Luxury Car",2,"Two-Door Car",2,"SUV",4,"Luxury SUV",4,"Four-Door Car",4)</f>
        <v>4</v>
      </c>
      <c r="U896" s="4">
        <f t="shared" ca="1" si="97"/>
        <v>29</v>
      </c>
    </row>
    <row r="897" spans="1:21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s="4" t="str">
        <f t="shared" si="92"/>
        <v>M</v>
      </c>
      <c r="O897" s="4" t="str">
        <f t="shared" si="93"/>
        <v>California</v>
      </c>
      <c r="P897" s="4" t="str">
        <f t="shared" si="94"/>
        <v>High School or Below</v>
      </c>
      <c r="Q897" s="6">
        <f t="shared" si="91"/>
        <v>563994</v>
      </c>
      <c r="R897" s="4">
        <f t="shared" si="95"/>
        <v>426</v>
      </c>
      <c r="S897" s="4" t="str">
        <f t="shared" si="96"/>
        <v>Personal</v>
      </c>
      <c r="T897" s="4" cm="1">
        <f t="array" ref="T897">_xlfn.SWITCH(J897,"Luxury Car",2,"Two-Door Car",2,"SUV",4,"Luxury SUV",4,"Four-Door Car",4)</f>
        <v>4</v>
      </c>
      <c r="U897" s="4">
        <f t="shared" ca="1" si="97"/>
        <v>29</v>
      </c>
    </row>
    <row r="898" spans="1:21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s="4" t="str">
        <f t="shared" si="92"/>
        <v>M</v>
      </c>
      <c r="O898" s="4" t="str">
        <f t="shared" si="93"/>
        <v>Washington</v>
      </c>
      <c r="P898" s="4" t="str">
        <f t="shared" si="94"/>
        <v>Bachelor</v>
      </c>
      <c r="Q898" s="6">
        <f t="shared" ref="Q898:Q961" si="98">IFERROR(VALUE(LEFT(E898,LEN(E898)-1)),"")</f>
        <v>1168137.3999999999</v>
      </c>
      <c r="R898" s="4">
        <f t="shared" si="95"/>
        <v>190</v>
      </c>
      <c r="S898" s="4" t="str">
        <f t="shared" si="96"/>
        <v>Personal</v>
      </c>
      <c r="T898" s="4" cm="1">
        <f t="array" ref="T898">_xlfn.SWITCH(J898,"Luxury Car",2,"Two-Door Car",2,"SUV",4,"Luxury SUV",4,"Four-Door Car",4)</f>
        <v>4</v>
      </c>
      <c r="U898" s="4">
        <f t="shared" ca="1" si="97"/>
        <v>29</v>
      </c>
    </row>
    <row r="899" spans="1:21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s="4" t="str">
        <f t="shared" ref="N899:N962" si="99">IF(OR(C899="Femal",C899="female"),"F",
IF(C899="Male","M",C899))</f>
        <v>F</v>
      </c>
      <c r="O899" s="4" t="str">
        <f t="shared" ref="O899:O962" si="100">IF(B899="AZ","Arizona",
IF(B899="Cali","California",
IF(B899="WA","Washington",
B899)))</f>
        <v>Washington</v>
      </c>
      <c r="P899" s="4" t="str">
        <f t="shared" ref="P899:P962" si="101">IF(D899="Bachelors","Bachelor",
D899)</f>
        <v>High School or Below</v>
      </c>
      <c r="Q899" s="6">
        <f t="shared" si="98"/>
        <v>259977</v>
      </c>
      <c r="R899" s="4">
        <f t="shared" ref="R899:R962" si="102">ROUND(VALUE(K899),0)</f>
        <v>194</v>
      </c>
      <c r="S899" s="4" t="str">
        <f t="shared" ref="S899:S962" si="103">SUBSTITUTE(I899," Auto","")</f>
        <v>Corporate</v>
      </c>
      <c r="T899" s="4" cm="1">
        <f t="array" ref="T899">_xlfn.SWITCH(J899,"Luxury Car",2,"Two-Door Car",2,"SUV",4,"Luxury SUV",4,"Four-Door Car",4)</f>
        <v>4</v>
      </c>
      <c r="U899" s="4">
        <f t="shared" ref="U899:U962" ca="1" si="104">ROUND((VALUE(TODAY())-VALUE(L899))/365,0)</f>
        <v>29</v>
      </c>
    </row>
    <row r="900" spans="1:21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s="4" t="str">
        <f t="shared" si="99"/>
        <v>F</v>
      </c>
      <c r="O900" s="4" t="str">
        <f t="shared" si="100"/>
        <v>Nevada</v>
      </c>
      <c r="P900" s="4" t="str">
        <f t="shared" si="101"/>
        <v>Master</v>
      </c>
      <c r="Q900" s="6">
        <f t="shared" si="98"/>
        <v>1377836.9</v>
      </c>
      <c r="R900" s="4">
        <f t="shared" si="102"/>
        <v>24</v>
      </c>
      <c r="S900" s="4" t="str">
        <f t="shared" si="103"/>
        <v>Corporate</v>
      </c>
      <c r="T900" s="4" cm="1">
        <f t="array" ref="T900">_xlfn.SWITCH(J900,"Luxury Car",2,"Two-Door Car",2,"SUV",4,"Luxury SUV",4,"Four-Door Car",4)</f>
        <v>2</v>
      </c>
      <c r="U900" s="4">
        <f t="shared" ca="1" si="104"/>
        <v>30</v>
      </c>
    </row>
    <row r="901" spans="1:21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s="4" t="str">
        <f t="shared" si="99"/>
        <v>F</v>
      </c>
      <c r="O901" s="4" t="str">
        <f t="shared" si="100"/>
        <v>California</v>
      </c>
      <c r="P901" s="4" t="str">
        <f t="shared" si="101"/>
        <v>Bachelor</v>
      </c>
      <c r="Q901" s="6">
        <f t="shared" si="98"/>
        <v>492318.1</v>
      </c>
      <c r="R901" s="4">
        <f t="shared" si="102"/>
        <v>302</v>
      </c>
      <c r="S901" s="4" t="str">
        <f t="shared" si="103"/>
        <v>Personal</v>
      </c>
      <c r="T901" s="4" cm="1">
        <f t="array" ref="T901">_xlfn.SWITCH(J901,"Luxury Car",2,"Two-Door Car",2,"SUV",4,"Luxury SUV",4,"Four-Door Car",4)</f>
        <v>4</v>
      </c>
      <c r="U901" s="4">
        <f t="shared" ca="1" si="104"/>
        <v>29</v>
      </c>
    </row>
    <row r="902" spans="1:21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s="4" t="str">
        <f t="shared" si="99"/>
        <v>F</v>
      </c>
      <c r="O902" s="4" t="str">
        <f t="shared" si="100"/>
        <v>Arizona</v>
      </c>
      <c r="P902" s="4" t="str">
        <f t="shared" si="101"/>
        <v>High School or Below</v>
      </c>
      <c r="Q902" s="6">
        <f t="shared" si="98"/>
        <v>227233.5</v>
      </c>
      <c r="R902" s="4">
        <f t="shared" si="102"/>
        <v>219</v>
      </c>
      <c r="S902" s="4" t="str">
        <f t="shared" si="103"/>
        <v>Special</v>
      </c>
      <c r="T902" s="4" cm="1">
        <f t="array" ref="T902">_xlfn.SWITCH(J902,"Luxury Car",2,"Two-Door Car",2,"SUV",4,"Luxury SUV",4,"Four-Door Car",4)</f>
        <v>4</v>
      </c>
      <c r="U902" s="4">
        <f t="shared" ca="1" si="104"/>
        <v>29</v>
      </c>
    </row>
    <row r="903" spans="1:21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 s="4" t="str">
        <f t="shared" si="99"/>
        <v>F</v>
      </c>
      <c r="O903" s="4" t="str">
        <f t="shared" si="100"/>
        <v>California</v>
      </c>
      <c r="P903" s="4" t="str">
        <f t="shared" si="101"/>
        <v>Bachelor</v>
      </c>
      <c r="Q903" s="6">
        <f t="shared" si="98"/>
        <v>1489539</v>
      </c>
      <c r="R903" s="4">
        <f t="shared" si="102"/>
        <v>881</v>
      </c>
      <c r="S903" s="4" t="str">
        <f t="shared" si="103"/>
        <v>Personal</v>
      </c>
      <c r="T903" s="4" cm="1">
        <f t="array" ref="T903">_xlfn.SWITCH(J903,"Luxury Car",2,"Two-Door Car",2,"SUV",4,"Luxury SUV",4,"Four-Door Car",4)</f>
        <v>4</v>
      </c>
      <c r="U903" s="4">
        <f t="shared" ca="1" si="104"/>
        <v>27</v>
      </c>
    </row>
    <row r="904" spans="1:21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s="4" t="str">
        <f t="shared" si="99"/>
        <v>M</v>
      </c>
      <c r="O904" s="4" t="str">
        <f t="shared" si="100"/>
        <v>Oregon</v>
      </c>
      <c r="P904" s="4" t="str">
        <f t="shared" si="101"/>
        <v>Doctor</v>
      </c>
      <c r="Q904" s="6">
        <f t="shared" si="98"/>
        <v>975604</v>
      </c>
      <c r="R904" s="4">
        <f t="shared" si="102"/>
        <v>27</v>
      </c>
      <c r="S904" s="4" t="str">
        <f t="shared" si="103"/>
        <v>Personal</v>
      </c>
      <c r="T904" s="4" t="e" cm="1">
        <f t="array" ref="T904">_xlfn.SWITCH(J904,"Luxury Car",2,"Two-Door Car",2,"SUV",4,"Luxury SUV",4,"Four-Door Car",4)</f>
        <v>#N/A</v>
      </c>
      <c r="U904" s="4">
        <f t="shared" ca="1" si="104"/>
        <v>30</v>
      </c>
    </row>
    <row r="905" spans="1:21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s="4" t="str">
        <f t="shared" si="99"/>
        <v>F</v>
      </c>
      <c r="O905" s="4" t="str">
        <f t="shared" si="100"/>
        <v>Oregon</v>
      </c>
      <c r="P905" s="4" t="str">
        <f t="shared" si="101"/>
        <v>Bachelor</v>
      </c>
      <c r="Q905" s="6">
        <f t="shared" si="98"/>
        <v>942297.4</v>
      </c>
      <c r="R905" s="4">
        <f t="shared" si="102"/>
        <v>466</v>
      </c>
      <c r="S905" s="4" t="str">
        <f t="shared" si="103"/>
        <v>Personal</v>
      </c>
      <c r="T905" s="4" cm="1">
        <f t="array" ref="T905">_xlfn.SWITCH(J905,"Luxury Car",2,"Two-Door Car",2,"SUV",4,"Luxury SUV",4,"Four-Door Car",4)</f>
        <v>4</v>
      </c>
      <c r="U905" s="4">
        <f t="shared" ca="1" si="104"/>
        <v>29</v>
      </c>
    </row>
    <row r="906" spans="1:21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s="4" t="str">
        <f t="shared" si="99"/>
        <v>M</v>
      </c>
      <c r="O906" s="4" t="str">
        <f t="shared" si="100"/>
        <v>Arizona</v>
      </c>
      <c r="P906" s="4" t="str">
        <f t="shared" si="101"/>
        <v>High School or Below</v>
      </c>
      <c r="Q906" s="6">
        <f t="shared" si="98"/>
        <v>383735.7</v>
      </c>
      <c r="R906" s="4">
        <f t="shared" si="102"/>
        <v>475</v>
      </c>
      <c r="S906" s="4" t="str">
        <f t="shared" si="103"/>
        <v>Personal</v>
      </c>
      <c r="T906" s="4" cm="1">
        <f t="array" ref="T906">_xlfn.SWITCH(J906,"Luxury Car",2,"Two-Door Car",2,"SUV",4,"Luxury SUV",4,"Four-Door Car",4)</f>
        <v>2</v>
      </c>
      <c r="U906" s="4">
        <f t="shared" ca="1" si="104"/>
        <v>29</v>
      </c>
    </row>
    <row r="907" spans="1:21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s="4" t="str">
        <f t="shared" si="99"/>
        <v>M</v>
      </c>
      <c r="O907" s="4" t="str">
        <f t="shared" si="100"/>
        <v>California</v>
      </c>
      <c r="P907" s="4" t="str">
        <f t="shared" si="101"/>
        <v>College</v>
      </c>
      <c r="Q907" s="6">
        <f t="shared" si="98"/>
        <v>1095213.1000000001</v>
      </c>
      <c r="R907" s="4">
        <f t="shared" si="102"/>
        <v>607</v>
      </c>
      <c r="S907" s="4" t="str">
        <f t="shared" si="103"/>
        <v>Personal</v>
      </c>
      <c r="T907" s="4" cm="1">
        <f t="array" ref="T907">_xlfn.SWITCH(J907,"Luxury Car",2,"Two-Door Car",2,"SUV",4,"Luxury SUV",4,"Four-Door Car",4)</f>
        <v>4</v>
      </c>
      <c r="U907" s="4">
        <f t="shared" ca="1" si="104"/>
        <v>28</v>
      </c>
    </row>
    <row r="908" spans="1:21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s="4" t="str">
        <f t="shared" si="99"/>
        <v>F</v>
      </c>
      <c r="O908" s="4" t="str">
        <f t="shared" si="100"/>
        <v>Arizona</v>
      </c>
      <c r="P908" s="4" t="str">
        <f t="shared" si="101"/>
        <v>College</v>
      </c>
      <c r="Q908" s="6">
        <f t="shared" si="98"/>
        <v>815913.6</v>
      </c>
      <c r="R908" s="4">
        <f t="shared" si="102"/>
        <v>331</v>
      </c>
      <c r="S908" s="4" t="str">
        <f t="shared" si="103"/>
        <v>Corporate</v>
      </c>
      <c r="T908" s="4" cm="1">
        <f t="array" ref="T908">_xlfn.SWITCH(J908,"Luxury Car",2,"Two-Door Car",2,"SUV",4,"Luxury SUV",4,"Four-Door Car",4)</f>
        <v>4</v>
      </c>
      <c r="U908" s="4">
        <f t="shared" ca="1" si="104"/>
        <v>29</v>
      </c>
    </row>
    <row r="909" spans="1:21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s="4" t="str">
        <f t="shared" si="99"/>
        <v>F</v>
      </c>
      <c r="O909" s="4" t="str">
        <f t="shared" si="100"/>
        <v>California</v>
      </c>
      <c r="P909" s="4" t="str">
        <f t="shared" si="101"/>
        <v>College</v>
      </c>
      <c r="Q909" s="6">
        <f t="shared" si="98"/>
        <v>1948049.9</v>
      </c>
      <c r="R909" s="4">
        <f t="shared" si="102"/>
        <v>290</v>
      </c>
      <c r="S909" s="4" t="str">
        <f t="shared" si="103"/>
        <v>Personal</v>
      </c>
      <c r="T909" s="4" cm="1">
        <f t="array" ref="T909">_xlfn.SWITCH(J909,"Luxury Car",2,"Two-Door Car",2,"SUV",4,"Luxury SUV",4,"Four-Door Car",4)</f>
        <v>4</v>
      </c>
      <c r="U909" s="4">
        <f t="shared" ca="1" si="104"/>
        <v>29</v>
      </c>
    </row>
    <row r="910" spans="1:21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s="4" t="str">
        <f t="shared" si="99"/>
        <v>F</v>
      </c>
      <c r="O910" s="4" t="str">
        <f t="shared" si="100"/>
        <v>Arizona</v>
      </c>
      <c r="P910" s="4" t="str">
        <f t="shared" si="101"/>
        <v>High School or Below</v>
      </c>
      <c r="Q910" s="6">
        <f t="shared" si="98"/>
        <v>391936.6</v>
      </c>
      <c r="R910" s="4">
        <f t="shared" si="102"/>
        <v>558</v>
      </c>
      <c r="S910" s="4" t="str">
        <f t="shared" si="103"/>
        <v>Personal</v>
      </c>
      <c r="T910" s="4" cm="1">
        <f t="array" ref="T910">_xlfn.SWITCH(J910,"Luxury Car",2,"Two-Door Car",2,"SUV",4,"Luxury SUV",4,"Four-Door Car",4)</f>
        <v>4</v>
      </c>
      <c r="U910" s="4">
        <f t="shared" ca="1" si="104"/>
        <v>28</v>
      </c>
    </row>
    <row r="911" spans="1:21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s="4" t="str">
        <f t="shared" si="99"/>
        <v>F</v>
      </c>
      <c r="O911" s="4" t="str">
        <f t="shared" si="100"/>
        <v>Nevada</v>
      </c>
      <c r="P911" s="4" t="str">
        <f t="shared" si="101"/>
        <v>Bachelor</v>
      </c>
      <c r="Q911" s="6">
        <f t="shared" si="98"/>
        <v>798514.2</v>
      </c>
      <c r="R911" s="4">
        <f t="shared" si="102"/>
        <v>336</v>
      </c>
      <c r="S911" s="4" t="str">
        <f t="shared" si="103"/>
        <v>Corporate</v>
      </c>
      <c r="T911" s="4" cm="1">
        <f t="array" ref="T911">_xlfn.SWITCH(J911,"Luxury Car",2,"Two-Door Car",2,"SUV",4,"Luxury SUV",4,"Four-Door Car",4)</f>
        <v>4</v>
      </c>
      <c r="U911" s="4">
        <f t="shared" ca="1" si="104"/>
        <v>29</v>
      </c>
    </row>
    <row r="912" spans="1:21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s="4" t="str">
        <f t="shared" si="99"/>
        <v>M</v>
      </c>
      <c r="O912" s="4" t="str">
        <f t="shared" si="100"/>
        <v>Oregon</v>
      </c>
      <c r="P912" s="4" t="str">
        <f t="shared" si="101"/>
        <v>Bachelor</v>
      </c>
      <c r="Q912" s="6">
        <f t="shared" si="98"/>
        <v>1216874.3999999999</v>
      </c>
      <c r="R912" s="4">
        <f t="shared" si="102"/>
        <v>828</v>
      </c>
      <c r="S912" s="4" t="str">
        <f t="shared" si="103"/>
        <v>Personal</v>
      </c>
      <c r="T912" s="4" cm="1">
        <f t="array" ref="T912">_xlfn.SWITCH(J912,"Luxury Car",2,"Two-Door Car",2,"SUV",4,"Luxury SUV",4,"Four-Door Car",4)</f>
        <v>4</v>
      </c>
      <c r="U912" s="4">
        <f t="shared" ca="1" si="104"/>
        <v>28</v>
      </c>
    </row>
    <row r="913" spans="1:21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s="4" t="str">
        <f t="shared" si="99"/>
        <v>F</v>
      </c>
      <c r="O913" s="4" t="str">
        <f t="shared" si="100"/>
        <v>Arizona</v>
      </c>
      <c r="P913" s="4" t="str">
        <f t="shared" si="101"/>
        <v>High School or Below</v>
      </c>
      <c r="Q913" s="6">
        <f t="shared" si="98"/>
        <v>584932.1</v>
      </c>
      <c r="R913" s="4">
        <f t="shared" si="102"/>
        <v>541</v>
      </c>
      <c r="S913" s="4" t="str">
        <f t="shared" si="103"/>
        <v>Corporate</v>
      </c>
      <c r="T913" s="4" cm="1">
        <f t="array" ref="T913">_xlfn.SWITCH(J913,"Luxury Car",2,"Two-Door Car",2,"SUV",4,"Luxury SUV",4,"Four-Door Car",4)</f>
        <v>4</v>
      </c>
      <c r="U913" s="4">
        <f t="shared" ca="1" si="104"/>
        <v>28</v>
      </c>
    </row>
    <row r="914" spans="1:21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s="4" t="str">
        <f t="shared" si="99"/>
        <v>F</v>
      </c>
      <c r="O914" s="4" t="str">
        <f t="shared" si="100"/>
        <v>Arizona</v>
      </c>
      <c r="P914" s="4" t="str">
        <f t="shared" si="101"/>
        <v>Bachelor</v>
      </c>
      <c r="Q914" s="6">
        <f t="shared" si="98"/>
        <v>508583.6</v>
      </c>
      <c r="R914" s="4">
        <f t="shared" si="102"/>
        <v>100</v>
      </c>
      <c r="S914" s="4" t="str">
        <f t="shared" si="103"/>
        <v>Personal</v>
      </c>
      <c r="T914" s="4" cm="1">
        <f t="array" ref="T914">_xlfn.SWITCH(J914,"Luxury Car",2,"Two-Door Car",2,"SUV",4,"Luxury SUV",4,"Four-Door Car",4)</f>
        <v>4</v>
      </c>
      <c r="U914" s="4">
        <f t="shared" ca="1" si="104"/>
        <v>30</v>
      </c>
    </row>
    <row r="915" spans="1:21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s="4" t="str">
        <f t="shared" si="99"/>
        <v>F</v>
      </c>
      <c r="O915" s="4" t="str">
        <f t="shared" si="100"/>
        <v>California</v>
      </c>
      <c r="P915" s="4" t="str">
        <f t="shared" si="101"/>
        <v>College</v>
      </c>
      <c r="Q915" s="6">
        <f t="shared" si="98"/>
        <v>290393.90000000002</v>
      </c>
      <c r="R915" s="4">
        <f t="shared" si="102"/>
        <v>60</v>
      </c>
      <c r="S915" s="4" t="str">
        <f t="shared" si="103"/>
        <v>Personal</v>
      </c>
      <c r="T915" s="4" cm="1">
        <f t="array" ref="T915">_xlfn.SWITCH(J915,"Luxury Car",2,"Two-Door Car",2,"SUV",4,"Luxury SUV",4,"Four-Door Car",4)</f>
        <v>4</v>
      </c>
      <c r="U915" s="4">
        <f t="shared" ca="1" si="104"/>
        <v>30</v>
      </c>
    </row>
    <row r="916" spans="1:21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s="4" t="str">
        <f t="shared" si="99"/>
        <v>F</v>
      </c>
      <c r="O916" s="4" t="str">
        <f t="shared" si="100"/>
        <v>Washington</v>
      </c>
      <c r="P916" s="4" t="str">
        <f t="shared" si="101"/>
        <v>College</v>
      </c>
      <c r="Q916" s="6">
        <f t="shared" si="98"/>
        <v>627317.30000000005</v>
      </c>
      <c r="R916" s="4">
        <f t="shared" si="102"/>
        <v>194</v>
      </c>
      <c r="S916" s="4" t="str">
        <f t="shared" si="103"/>
        <v>Corporate</v>
      </c>
      <c r="T916" s="4" cm="1">
        <f t="array" ref="T916">_xlfn.SWITCH(J916,"Luxury Car",2,"Two-Door Car",2,"SUV",4,"Luxury SUV",4,"Four-Door Car",4)</f>
        <v>4</v>
      </c>
      <c r="U916" s="4">
        <f t="shared" ca="1" si="104"/>
        <v>29</v>
      </c>
    </row>
    <row r="917" spans="1:21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s="4" t="str">
        <f t="shared" si="99"/>
        <v>M</v>
      </c>
      <c r="O917" s="4" t="str">
        <f t="shared" si="100"/>
        <v>Washington</v>
      </c>
      <c r="P917" s="4" t="str">
        <f t="shared" si="101"/>
        <v>College</v>
      </c>
      <c r="Q917" s="6">
        <f t="shared" si="98"/>
        <v>1832141</v>
      </c>
      <c r="R917" s="4">
        <f t="shared" si="102"/>
        <v>200</v>
      </c>
      <c r="S917" s="4" t="str">
        <f t="shared" si="103"/>
        <v>Corporate</v>
      </c>
      <c r="T917" s="4" cm="1">
        <f t="array" ref="T917">_xlfn.SWITCH(J917,"Luxury Car",2,"Two-Door Car",2,"SUV",4,"Luxury SUV",4,"Four-Door Car",4)</f>
        <v>4</v>
      </c>
      <c r="U917" s="4">
        <f t="shared" ca="1" si="104"/>
        <v>29</v>
      </c>
    </row>
    <row r="918" spans="1:21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s="4" t="str">
        <f t="shared" si="99"/>
        <v>F</v>
      </c>
      <c r="O918" s="4" t="str">
        <f t="shared" si="100"/>
        <v>Oregon</v>
      </c>
      <c r="P918" s="4" t="str">
        <f t="shared" si="101"/>
        <v>College</v>
      </c>
      <c r="Q918" s="6">
        <f t="shared" si="98"/>
        <v>517870.4</v>
      </c>
      <c r="R918" s="4">
        <f t="shared" si="102"/>
        <v>53</v>
      </c>
      <c r="S918" s="4" t="str">
        <f t="shared" si="103"/>
        <v>Special</v>
      </c>
      <c r="T918" s="4" cm="1">
        <f t="array" ref="T918">_xlfn.SWITCH(J918,"Luxury Car",2,"Two-Door Car",2,"SUV",4,"Luxury SUV",4,"Four-Door Car",4)</f>
        <v>4</v>
      </c>
      <c r="U918" s="4">
        <f t="shared" ca="1" si="104"/>
        <v>30</v>
      </c>
    </row>
    <row r="919" spans="1:21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s="4" t="str">
        <f t="shared" si="99"/>
        <v>F</v>
      </c>
      <c r="O919" s="4" t="str">
        <f t="shared" si="100"/>
        <v>Arizona</v>
      </c>
      <c r="P919" s="4" t="str">
        <f t="shared" si="101"/>
        <v>High School or Below</v>
      </c>
      <c r="Q919" s="6">
        <f t="shared" si="98"/>
        <v>1402435.8</v>
      </c>
      <c r="R919" s="4">
        <f t="shared" si="102"/>
        <v>256</v>
      </c>
      <c r="S919" s="4" t="str">
        <f t="shared" si="103"/>
        <v>Special</v>
      </c>
      <c r="T919" s="4" cm="1">
        <f t="array" ref="T919">_xlfn.SWITCH(J919,"Luxury Car",2,"Two-Door Car",2,"SUV",4,"Luxury SUV",4,"Four-Door Car",4)</f>
        <v>4</v>
      </c>
      <c r="U919" s="4">
        <f t="shared" ca="1" si="104"/>
        <v>29</v>
      </c>
    </row>
    <row r="920" spans="1:21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s="4" t="str">
        <f t="shared" si="99"/>
        <v>F</v>
      </c>
      <c r="O920" s="4" t="str">
        <f t="shared" si="100"/>
        <v>Washington</v>
      </c>
      <c r="P920" s="4" t="str">
        <f t="shared" si="101"/>
        <v>College</v>
      </c>
      <c r="Q920" s="6">
        <f t="shared" si="98"/>
        <v>530943.5</v>
      </c>
      <c r="R920" s="4">
        <f t="shared" si="102"/>
        <v>211</v>
      </c>
      <c r="S920" s="4" t="str">
        <f t="shared" si="103"/>
        <v>Personal</v>
      </c>
      <c r="T920" s="4" cm="1">
        <f t="array" ref="T920">_xlfn.SWITCH(J920,"Luxury Car",2,"Two-Door Car",2,"SUV",4,"Luxury SUV",4,"Four-Door Car",4)</f>
        <v>4</v>
      </c>
      <c r="U920" s="4">
        <f t="shared" ca="1" si="104"/>
        <v>29</v>
      </c>
    </row>
    <row r="921" spans="1:21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s="4" t="str">
        <f t="shared" si="99"/>
        <v>F</v>
      </c>
      <c r="O921" s="4" t="str">
        <f t="shared" si="100"/>
        <v>California</v>
      </c>
      <c r="P921" s="4" t="str">
        <f t="shared" si="101"/>
        <v>High School or Below</v>
      </c>
      <c r="Q921" s="6">
        <f t="shared" si="98"/>
        <v>494980.3</v>
      </c>
      <c r="R921" s="4">
        <f t="shared" si="102"/>
        <v>74</v>
      </c>
      <c r="S921" s="4" t="str">
        <f t="shared" si="103"/>
        <v>Personal</v>
      </c>
      <c r="T921" s="4" cm="1">
        <f t="array" ref="T921">_xlfn.SWITCH(J921,"Luxury Car",2,"Two-Door Car",2,"SUV",4,"Luxury SUV",4,"Four-Door Car",4)</f>
        <v>4</v>
      </c>
      <c r="U921" s="4">
        <f t="shared" ca="1" si="104"/>
        <v>30</v>
      </c>
    </row>
    <row r="922" spans="1:21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s="4" t="str">
        <f t="shared" si="99"/>
        <v>M</v>
      </c>
      <c r="O922" s="4" t="str">
        <f t="shared" si="100"/>
        <v>California</v>
      </c>
      <c r="P922" s="4" t="str">
        <f t="shared" si="101"/>
        <v>Bachelor</v>
      </c>
      <c r="Q922" s="6">
        <f t="shared" si="98"/>
        <v>859566.5</v>
      </c>
      <c r="R922" s="4">
        <f t="shared" si="102"/>
        <v>621</v>
      </c>
      <c r="S922" s="4" t="str">
        <f t="shared" si="103"/>
        <v>Corporate</v>
      </c>
      <c r="T922" s="4" cm="1">
        <f t="array" ref="T922">_xlfn.SWITCH(J922,"Luxury Car",2,"Two-Door Car",2,"SUV",4,"Luxury SUV",4,"Four-Door Car",4)</f>
        <v>4</v>
      </c>
      <c r="U922" s="4">
        <f t="shared" ca="1" si="104"/>
        <v>28</v>
      </c>
    </row>
    <row r="923" spans="1:21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s="4" t="str">
        <f t="shared" si="99"/>
        <v>M</v>
      </c>
      <c r="O923" s="4" t="str">
        <f t="shared" si="100"/>
        <v>Oregon</v>
      </c>
      <c r="P923" s="4" t="str">
        <f t="shared" si="101"/>
        <v>College</v>
      </c>
      <c r="Q923" s="6">
        <f t="shared" si="98"/>
        <v>2295189</v>
      </c>
      <c r="R923" s="4">
        <f t="shared" si="102"/>
        <v>307</v>
      </c>
      <c r="S923" s="4" t="str">
        <f t="shared" si="103"/>
        <v>Personal</v>
      </c>
      <c r="T923" s="4" cm="1">
        <f t="array" ref="T923">_xlfn.SWITCH(J923,"Luxury Car",2,"Two-Door Car",2,"SUV",4,"Luxury SUV",4,"Four-Door Car",4)</f>
        <v>4</v>
      </c>
      <c r="U923" s="4">
        <f t="shared" ca="1" si="104"/>
        <v>29</v>
      </c>
    </row>
    <row r="924" spans="1:21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s="4" t="str">
        <f t="shared" si="99"/>
        <v>M</v>
      </c>
      <c r="O924" s="4" t="str">
        <f t="shared" si="100"/>
        <v>Oregon</v>
      </c>
      <c r="P924" s="4" t="str">
        <f t="shared" si="101"/>
        <v>High School or Below</v>
      </c>
      <c r="Q924" s="6">
        <f t="shared" si="98"/>
        <v>379213</v>
      </c>
      <c r="R924" s="4">
        <f t="shared" si="102"/>
        <v>360</v>
      </c>
      <c r="S924" s="4" t="str">
        <f t="shared" si="103"/>
        <v>Personal</v>
      </c>
      <c r="T924" s="4" cm="1">
        <f t="array" ref="T924">_xlfn.SWITCH(J924,"Luxury Car",2,"Two-Door Car",2,"SUV",4,"Luxury SUV",4,"Four-Door Car",4)</f>
        <v>2</v>
      </c>
      <c r="U924" s="4">
        <f t="shared" ca="1" si="104"/>
        <v>29</v>
      </c>
    </row>
    <row r="925" spans="1:21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s="4" t="str">
        <f t="shared" si="99"/>
        <v>F</v>
      </c>
      <c r="O925" s="4" t="str">
        <f t="shared" si="100"/>
        <v>Arizona</v>
      </c>
      <c r="P925" s="4" t="str">
        <f t="shared" si="101"/>
        <v>Bachelor</v>
      </c>
      <c r="Q925" s="6">
        <f t="shared" si="98"/>
        <v>275574</v>
      </c>
      <c r="R925" s="4">
        <f t="shared" si="102"/>
        <v>66</v>
      </c>
      <c r="S925" s="4" t="str">
        <f t="shared" si="103"/>
        <v>Personal</v>
      </c>
      <c r="T925" s="4" cm="1">
        <f t="array" ref="T925">_xlfn.SWITCH(J925,"Luxury Car",2,"Two-Door Car",2,"SUV",4,"Luxury SUV",4,"Four-Door Car",4)</f>
        <v>4</v>
      </c>
      <c r="U925" s="4">
        <f t="shared" ca="1" si="104"/>
        <v>30</v>
      </c>
    </row>
    <row r="926" spans="1:21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s="4" t="str">
        <f t="shared" si="99"/>
        <v>M</v>
      </c>
      <c r="O926" s="4" t="str">
        <f t="shared" si="100"/>
        <v>Arizona</v>
      </c>
      <c r="P926" s="4" t="str">
        <f t="shared" si="101"/>
        <v>College</v>
      </c>
      <c r="Q926" s="6">
        <f t="shared" si="98"/>
        <v>488033.9</v>
      </c>
      <c r="R926" s="4">
        <f t="shared" si="102"/>
        <v>407</v>
      </c>
      <c r="S926" s="4" t="str">
        <f t="shared" si="103"/>
        <v>Personal</v>
      </c>
      <c r="T926" s="4" cm="1">
        <f t="array" ref="T926">_xlfn.SWITCH(J926,"Luxury Car",2,"Two-Door Car",2,"SUV",4,"Luxury SUV",4,"Four-Door Car",4)</f>
        <v>4</v>
      </c>
      <c r="U926" s="4">
        <f t="shared" ca="1" si="104"/>
        <v>29</v>
      </c>
    </row>
    <row r="927" spans="1:21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s="4" t="str">
        <f t="shared" si="99"/>
        <v>F</v>
      </c>
      <c r="O927" s="4" t="str">
        <f t="shared" si="100"/>
        <v>California</v>
      </c>
      <c r="P927" s="4" t="str">
        <f t="shared" si="101"/>
        <v>College</v>
      </c>
      <c r="Q927" s="6">
        <f t="shared" si="98"/>
        <v>905190.5</v>
      </c>
      <c r="R927" s="4">
        <f t="shared" si="102"/>
        <v>547</v>
      </c>
      <c r="S927" s="4" t="str">
        <f t="shared" si="103"/>
        <v>Corporate</v>
      </c>
      <c r="T927" s="4" cm="1">
        <f t="array" ref="T927">_xlfn.SWITCH(J927,"Luxury Car",2,"Two-Door Car",2,"SUV",4,"Luxury SUV",4,"Four-Door Car",4)</f>
        <v>4</v>
      </c>
      <c r="U927" s="4">
        <f t="shared" ca="1" si="104"/>
        <v>28</v>
      </c>
    </row>
    <row r="928" spans="1:21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 s="4" t="str">
        <f t="shared" si="99"/>
        <v>F</v>
      </c>
      <c r="O928" s="4" t="str">
        <f t="shared" si="100"/>
        <v>Oregon</v>
      </c>
      <c r="P928" s="4" t="str">
        <f t="shared" si="101"/>
        <v>College</v>
      </c>
      <c r="Q928" s="6">
        <f t="shared" si="98"/>
        <v>1011544.6</v>
      </c>
      <c r="R928" s="4">
        <f t="shared" si="102"/>
        <v>1229</v>
      </c>
      <c r="S928" s="4" t="str">
        <f t="shared" si="103"/>
        <v>Personal</v>
      </c>
      <c r="T928" s="4" cm="1">
        <f t="array" ref="T928">_xlfn.SWITCH(J928,"Luxury Car",2,"Two-Door Car",2,"SUV",4,"Luxury SUV",4,"Four-Door Car",4)</f>
        <v>2</v>
      </c>
      <c r="U928" s="4">
        <f t="shared" ca="1" si="104"/>
        <v>27</v>
      </c>
    </row>
    <row r="929" spans="1:21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s="4" t="str">
        <f t="shared" si="99"/>
        <v>M</v>
      </c>
      <c r="O929" s="4" t="str">
        <f t="shared" si="100"/>
        <v>Nevada</v>
      </c>
      <c r="P929" s="4" t="str">
        <f t="shared" si="101"/>
        <v>College</v>
      </c>
      <c r="Q929" s="6">
        <f t="shared" si="98"/>
        <v>826907.5</v>
      </c>
      <c r="R929" s="4">
        <f t="shared" si="102"/>
        <v>547</v>
      </c>
      <c r="S929" s="4" t="str">
        <f t="shared" si="103"/>
        <v>Special</v>
      </c>
      <c r="T929" s="4" cm="1">
        <f t="array" ref="T929">_xlfn.SWITCH(J929,"Luxury Car",2,"Two-Door Car",2,"SUV",4,"Luxury SUV",4,"Four-Door Car",4)</f>
        <v>4</v>
      </c>
      <c r="U929" s="4">
        <f t="shared" ca="1" si="104"/>
        <v>28</v>
      </c>
    </row>
    <row r="930" spans="1:21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s="4" t="str">
        <f t="shared" si="99"/>
        <v>M</v>
      </c>
      <c r="O930" s="4" t="str">
        <f t="shared" si="100"/>
        <v>Nevada</v>
      </c>
      <c r="P930" s="4" t="str">
        <f t="shared" si="101"/>
        <v>High School or Below</v>
      </c>
      <c r="Q930" s="6">
        <f t="shared" si="98"/>
        <v>807165</v>
      </c>
      <c r="R930" s="4">
        <f t="shared" si="102"/>
        <v>806</v>
      </c>
      <c r="S930" s="4" t="str">
        <f t="shared" si="103"/>
        <v>Personal</v>
      </c>
      <c r="T930" s="4" cm="1">
        <f t="array" ref="T930">_xlfn.SWITCH(J930,"Luxury Car",2,"Two-Door Car",2,"SUV",4,"Luxury SUV",4,"Four-Door Car",4)</f>
        <v>4</v>
      </c>
      <c r="U930" s="4">
        <f t="shared" ca="1" si="104"/>
        <v>28</v>
      </c>
    </row>
    <row r="931" spans="1:21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s="4" t="str">
        <f t="shared" si="99"/>
        <v>F</v>
      </c>
      <c r="O931" s="4" t="str">
        <f t="shared" si="100"/>
        <v>Oregon</v>
      </c>
      <c r="P931" s="4" t="str">
        <f t="shared" si="101"/>
        <v>High School or Below</v>
      </c>
      <c r="Q931" s="6">
        <f t="shared" si="98"/>
        <v>772699.3</v>
      </c>
      <c r="R931" s="4">
        <f t="shared" si="102"/>
        <v>24</v>
      </c>
      <c r="S931" s="4" t="str">
        <f t="shared" si="103"/>
        <v>Personal</v>
      </c>
      <c r="T931" s="4" cm="1">
        <f t="array" ref="T931">_xlfn.SWITCH(J931,"Luxury Car",2,"Two-Door Car",2,"SUV",4,"Luxury SUV",4,"Four-Door Car",4)</f>
        <v>4</v>
      </c>
      <c r="U931" s="4">
        <f t="shared" ca="1" si="104"/>
        <v>30</v>
      </c>
    </row>
    <row r="932" spans="1:21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s="4" t="str">
        <f t="shared" si="99"/>
        <v>F</v>
      </c>
      <c r="O932" s="4" t="str">
        <f t="shared" si="100"/>
        <v>California</v>
      </c>
      <c r="P932" s="4" t="str">
        <f t="shared" si="101"/>
        <v>Bachelor</v>
      </c>
      <c r="Q932" s="6">
        <f t="shared" si="98"/>
        <v>831113.5</v>
      </c>
      <c r="R932" s="4">
        <f t="shared" si="102"/>
        <v>311</v>
      </c>
      <c r="S932" s="4" t="str">
        <f t="shared" si="103"/>
        <v>Corporate</v>
      </c>
      <c r="T932" s="4" cm="1">
        <f t="array" ref="T932">_xlfn.SWITCH(J932,"Luxury Car",2,"Two-Door Car",2,"SUV",4,"Luxury SUV",4,"Four-Door Car",4)</f>
        <v>4</v>
      </c>
      <c r="U932" s="4">
        <f t="shared" ca="1" si="104"/>
        <v>29</v>
      </c>
    </row>
    <row r="933" spans="1:21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s="4" t="str">
        <f t="shared" si="99"/>
        <v>F</v>
      </c>
      <c r="O933" s="4" t="str">
        <f t="shared" si="100"/>
        <v>Nevada</v>
      </c>
      <c r="P933" s="4" t="str">
        <f t="shared" si="101"/>
        <v>Master</v>
      </c>
      <c r="Q933" s="6">
        <f t="shared" si="98"/>
        <v>257402</v>
      </c>
      <c r="R933" s="4">
        <f t="shared" si="102"/>
        <v>43</v>
      </c>
      <c r="S933" s="4" t="str">
        <f t="shared" si="103"/>
        <v>Personal</v>
      </c>
      <c r="T933" s="4" cm="1">
        <f t="array" ref="T933">_xlfn.SWITCH(J933,"Luxury Car",2,"Two-Door Car",2,"SUV",4,"Luxury SUV",4,"Four-Door Car",4)</f>
        <v>4</v>
      </c>
      <c r="U933" s="4">
        <f t="shared" ca="1" si="104"/>
        <v>30</v>
      </c>
    </row>
    <row r="934" spans="1:21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s="4" t="str">
        <f t="shared" si="99"/>
        <v>M</v>
      </c>
      <c r="O934" s="4" t="str">
        <f t="shared" si="100"/>
        <v>Oregon</v>
      </c>
      <c r="P934" s="4" t="str">
        <f t="shared" si="101"/>
        <v>Bachelor</v>
      </c>
      <c r="Q934" s="6">
        <f t="shared" si="98"/>
        <v>572732.69999999995</v>
      </c>
      <c r="R934" s="4">
        <f t="shared" si="102"/>
        <v>460</v>
      </c>
      <c r="S934" s="4" t="str">
        <f t="shared" si="103"/>
        <v>Special</v>
      </c>
      <c r="T934" s="4" cm="1">
        <f t="array" ref="T934">_xlfn.SWITCH(J934,"Luxury Car",2,"Two-Door Car",2,"SUV",4,"Luxury SUV",4,"Four-Door Car",4)</f>
        <v>4</v>
      </c>
      <c r="U934" s="4">
        <f t="shared" ca="1" si="104"/>
        <v>29</v>
      </c>
    </row>
    <row r="935" spans="1:21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s="4" t="str">
        <f t="shared" si="99"/>
        <v>M</v>
      </c>
      <c r="O935" s="4" t="str">
        <f t="shared" si="100"/>
        <v>Washington</v>
      </c>
      <c r="P935" s="4" t="str">
        <f t="shared" si="101"/>
        <v>Master</v>
      </c>
      <c r="Q935" s="6">
        <f t="shared" si="98"/>
        <v>367914.2</v>
      </c>
      <c r="R935" s="4">
        <f t="shared" si="102"/>
        <v>213</v>
      </c>
      <c r="S935" s="4" t="str">
        <f t="shared" si="103"/>
        <v>Personal</v>
      </c>
      <c r="T935" s="4" cm="1">
        <f t="array" ref="T935">_xlfn.SWITCH(J935,"Luxury Car",2,"Two-Door Car",2,"SUV",4,"Luxury SUV",4,"Four-Door Car",4)</f>
        <v>4</v>
      </c>
      <c r="U935" s="4">
        <f t="shared" ca="1" si="104"/>
        <v>29</v>
      </c>
    </row>
    <row r="936" spans="1:21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s="4" t="str">
        <f t="shared" si="99"/>
        <v>M</v>
      </c>
      <c r="O936" s="4" t="str">
        <f t="shared" si="100"/>
        <v>Oregon</v>
      </c>
      <c r="P936" s="4" t="str">
        <f t="shared" si="101"/>
        <v>Bachelor</v>
      </c>
      <c r="Q936" s="6">
        <f t="shared" si="98"/>
        <v>274451.90000000002</v>
      </c>
      <c r="R936" s="4">
        <f t="shared" si="102"/>
        <v>331</v>
      </c>
      <c r="S936" s="4" t="str">
        <f t="shared" si="103"/>
        <v>Personal</v>
      </c>
      <c r="T936" s="4" cm="1">
        <f t="array" ref="T936">_xlfn.SWITCH(J936,"Luxury Car",2,"Two-Door Car",2,"SUV",4,"Luxury SUV",4,"Four-Door Car",4)</f>
        <v>4</v>
      </c>
      <c r="U936" s="4">
        <f t="shared" ca="1" si="104"/>
        <v>29</v>
      </c>
    </row>
    <row r="937" spans="1:21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s="4" t="str">
        <f t="shared" si="99"/>
        <v>F</v>
      </c>
      <c r="O937" s="4" t="str">
        <f t="shared" si="100"/>
        <v>California</v>
      </c>
      <c r="P937" s="4" t="str">
        <f t="shared" si="101"/>
        <v>High School or Below</v>
      </c>
      <c r="Q937" s="6">
        <f t="shared" si="98"/>
        <v>563674</v>
      </c>
      <c r="R937" s="4">
        <f t="shared" si="102"/>
        <v>301</v>
      </c>
      <c r="S937" s="4" t="str">
        <f t="shared" si="103"/>
        <v>Personal</v>
      </c>
      <c r="T937" s="4" cm="1">
        <f t="array" ref="T937">_xlfn.SWITCH(J937,"Luxury Car",2,"Two-Door Car",2,"SUV",4,"Luxury SUV",4,"Four-Door Car",4)</f>
        <v>4</v>
      </c>
      <c r="U937" s="4">
        <f t="shared" ca="1" si="104"/>
        <v>29</v>
      </c>
    </row>
    <row r="938" spans="1:21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s="4" t="str">
        <f t="shared" si="99"/>
        <v>M</v>
      </c>
      <c r="O938" s="4" t="str">
        <f t="shared" si="100"/>
        <v>Arizona</v>
      </c>
      <c r="P938" s="4" t="str">
        <f t="shared" si="101"/>
        <v>Bachelor</v>
      </c>
      <c r="Q938" s="6">
        <f t="shared" si="98"/>
        <v>1687038.8</v>
      </c>
      <c r="R938" s="4">
        <f t="shared" si="102"/>
        <v>263</v>
      </c>
      <c r="S938" s="4" t="str">
        <f t="shared" si="103"/>
        <v>Personal</v>
      </c>
      <c r="T938" s="4" cm="1">
        <f t="array" ref="T938">_xlfn.SWITCH(J938,"Luxury Car",2,"Two-Door Car",2,"SUV",4,"Luxury SUV",4,"Four-Door Car",4)</f>
        <v>4</v>
      </c>
      <c r="U938" s="4">
        <f t="shared" ca="1" si="104"/>
        <v>29</v>
      </c>
    </row>
    <row r="939" spans="1:21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s="4" t="str">
        <f t="shared" si="99"/>
        <v>M</v>
      </c>
      <c r="O939" s="4" t="str">
        <f t="shared" si="100"/>
        <v>California</v>
      </c>
      <c r="P939" s="4" t="str">
        <f t="shared" si="101"/>
        <v>Master</v>
      </c>
      <c r="Q939" s="6">
        <f t="shared" si="98"/>
        <v>273800</v>
      </c>
      <c r="R939" s="4">
        <f t="shared" si="102"/>
        <v>263</v>
      </c>
      <c r="S939" s="4" t="str">
        <f t="shared" si="103"/>
        <v>Personal</v>
      </c>
      <c r="T939" s="4" cm="1">
        <f t="array" ref="T939">_xlfn.SWITCH(J939,"Luxury Car",2,"Two-Door Car",2,"SUV",4,"Luxury SUV",4,"Four-Door Car",4)</f>
        <v>2</v>
      </c>
      <c r="U939" s="4">
        <f t="shared" ca="1" si="104"/>
        <v>29</v>
      </c>
    </row>
    <row r="940" spans="1:21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s="4" t="str">
        <f t="shared" si="99"/>
        <v>M</v>
      </c>
      <c r="O940" s="4" t="str">
        <f t="shared" si="100"/>
        <v>Oregon</v>
      </c>
      <c r="P940" s="4" t="str">
        <f t="shared" si="101"/>
        <v>Bachelor</v>
      </c>
      <c r="Q940" s="6">
        <f t="shared" si="98"/>
        <v>464470</v>
      </c>
      <c r="R940" s="4">
        <f t="shared" si="102"/>
        <v>307</v>
      </c>
      <c r="S940" s="4" t="str">
        <f t="shared" si="103"/>
        <v>Corporate</v>
      </c>
      <c r="T940" s="4" cm="1">
        <f t="array" ref="T940">_xlfn.SWITCH(J940,"Luxury Car",2,"Two-Door Car",2,"SUV",4,"Luxury SUV",4,"Four-Door Car",4)</f>
        <v>4</v>
      </c>
      <c r="U940" s="4">
        <f t="shared" ca="1" si="104"/>
        <v>29</v>
      </c>
    </row>
    <row r="941" spans="1:21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s="4" t="str">
        <f t="shared" si="99"/>
        <v>F</v>
      </c>
      <c r="O941" s="4" t="str">
        <f t="shared" si="100"/>
        <v>California</v>
      </c>
      <c r="P941" s="4" t="str">
        <f t="shared" si="101"/>
        <v>High School or Below</v>
      </c>
      <c r="Q941" s="6">
        <f t="shared" si="98"/>
        <v>474668.6</v>
      </c>
      <c r="R941" s="4">
        <f t="shared" si="102"/>
        <v>302</v>
      </c>
      <c r="S941" s="4" t="str">
        <f t="shared" si="103"/>
        <v>Personal</v>
      </c>
      <c r="T941" s="4" cm="1">
        <f t="array" ref="T941">_xlfn.SWITCH(J941,"Luxury Car",2,"Two-Door Car",2,"SUV",4,"Luxury SUV",4,"Four-Door Car",4)</f>
        <v>4</v>
      </c>
      <c r="U941" s="4">
        <f t="shared" ca="1" si="104"/>
        <v>29</v>
      </c>
    </row>
    <row r="942" spans="1:21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s="4" t="str">
        <f t="shared" si="99"/>
        <v>M</v>
      </c>
      <c r="O942" s="4" t="str">
        <f t="shared" si="100"/>
        <v>Arizona</v>
      </c>
      <c r="P942" s="4" t="str">
        <f t="shared" si="101"/>
        <v>College</v>
      </c>
      <c r="Q942" s="6">
        <f t="shared" si="98"/>
        <v>1687432.8</v>
      </c>
      <c r="R942" s="4">
        <f t="shared" si="102"/>
        <v>256</v>
      </c>
      <c r="S942" s="4" t="str">
        <f t="shared" si="103"/>
        <v>Corporate</v>
      </c>
      <c r="T942" s="4" cm="1">
        <f t="array" ref="T942">_xlfn.SWITCH(J942,"Luxury Car",2,"Two-Door Car",2,"SUV",4,"Luxury SUV",4,"Four-Door Car",4)</f>
        <v>2</v>
      </c>
      <c r="U942" s="4">
        <f t="shared" ca="1" si="104"/>
        <v>29</v>
      </c>
    </row>
    <row r="943" spans="1:21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s="4" t="str">
        <f t="shared" si="99"/>
        <v>F</v>
      </c>
      <c r="O943" s="4" t="str">
        <f t="shared" si="100"/>
        <v>Oregon</v>
      </c>
      <c r="P943" s="4" t="str">
        <f t="shared" si="101"/>
        <v>Bachelor</v>
      </c>
      <c r="Q943" s="6">
        <f t="shared" si="98"/>
        <v>238760.6</v>
      </c>
      <c r="R943" s="4">
        <f t="shared" si="102"/>
        <v>298</v>
      </c>
      <c r="S943" s="4" t="str">
        <f t="shared" si="103"/>
        <v>Personal</v>
      </c>
      <c r="T943" s="4" cm="1">
        <f t="array" ref="T943">_xlfn.SWITCH(J943,"Luxury Car",2,"Two-Door Car",2,"SUV",4,"Luxury SUV",4,"Four-Door Car",4)</f>
        <v>4</v>
      </c>
      <c r="U943" s="4">
        <f t="shared" ca="1" si="104"/>
        <v>29</v>
      </c>
    </row>
    <row r="944" spans="1:21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s="4" t="str">
        <f t="shared" si="99"/>
        <v>F</v>
      </c>
      <c r="O944" s="4" t="str">
        <f t="shared" si="100"/>
        <v>Washington</v>
      </c>
      <c r="P944" s="4" t="str">
        <f t="shared" si="101"/>
        <v>College</v>
      </c>
      <c r="Q944" s="6">
        <f t="shared" si="98"/>
        <v>446533.5</v>
      </c>
      <c r="R944" s="4">
        <f t="shared" si="102"/>
        <v>216</v>
      </c>
      <c r="S944" s="4" t="str">
        <f t="shared" si="103"/>
        <v>Personal</v>
      </c>
      <c r="T944" s="4" cm="1">
        <f t="array" ref="T944">_xlfn.SWITCH(J944,"Luxury Car",2,"Two-Door Car",2,"SUV",4,"Luxury SUV",4,"Four-Door Car",4)</f>
        <v>4</v>
      </c>
      <c r="U944" s="4">
        <f t="shared" ca="1" si="104"/>
        <v>29</v>
      </c>
    </row>
    <row r="945" spans="1:21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s="4" t="str">
        <f t="shared" si="99"/>
        <v>F</v>
      </c>
      <c r="O945" s="4" t="str">
        <f t="shared" si="100"/>
        <v>Arizona</v>
      </c>
      <c r="P945" s="4" t="str">
        <f t="shared" si="101"/>
        <v>High School or Below</v>
      </c>
      <c r="Q945" s="6">
        <f t="shared" si="98"/>
        <v>459162.5</v>
      </c>
      <c r="R945" s="4">
        <f t="shared" si="102"/>
        <v>542</v>
      </c>
      <c r="S945" s="4" t="str">
        <f t="shared" si="103"/>
        <v>Personal</v>
      </c>
      <c r="T945" s="4" cm="1">
        <f t="array" ref="T945">_xlfn.SWITCH(J945,"Luxury Car",2,"Two-Door Car",2,"SUV",4,"Luxury SUV",4,"Four-Door Car",4)</f>
        <v>4</v>
      </c>
      <c r="U945" s="4">
        <f t="shared" ca="1" si="104"/>
        <v>28</v>
      </c>
    </row>
    <row r="946" spans="1:21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 s="4" t="str">
        <f t="shared" si="99"/>
        <v>F</v>
      </c>
      <c r="O946" s="4" t="str">
        <f t="shared" si="100"/>
        <v>Arizona</v>
      </c>
      <c r="P946" s="4" t="str">
        <f t="shared" si="101"/>
        <v>College</v>
      </c>
      <c r="Q946" s="6">
        <f t="shared" si="98"/>
        <v>1309258.5</v>
      </c>
      <c r="R946" s="4">
        <f t="shared" si="102"/>
        <v>1354</v>
      </c>
      <c r="S946" s="4" t="str">
        <f t="shared" si="103"/>
        <v>Special</v>
      </c>
      <c r="T946" s="4" cm="1">
        <f t="array" ref="T946">_xlfn.SWITCH(J946,"Luxury Car",2,"Two-Door Car",2,"SUV",4,"Luxury SUV",4,"Four-Door Car",4)</f>
        <v>2</v>
      </c>
      <c r="U946" s="4">
        <f t="shared" ca="1" si="104"/>
        <v>26</v>
      </c>
    </row>
    <row r="947" spans="1:21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s="4" t="str">
        <f t="shared" si="99"/>
        <v>M</v>
      </c>
      <c r="O947" s="4" t="str">
        <f t="shared" si="100"/>
        <v>Oregon</v>
      </c>
      <c r="P947" s="4" t="str">
        <f t="shared" si="101"/>
        <v>Bachelor</v>
      </c>
      <c r="Q947" s="6">
        <f t="shared" si="98"/>
        <v>911226.6</v>
      </c>
      <c r="R947" s="4">
        <f t="shared" si="102"/>
        <v>432</v>
      </c>
      <c r="S947" s="4" t="str">
        <f t="shared" si="103"/>
        <v>Personal</v>
      </c>
      <c r="T947" s="4" cm="1">
        <f t="array" ref="T947">_xlfn.SWITCH(J947,"Luxury Car",2,"Two-Door Car",2,"SUV",4,"Luxury SUV",4,"Four-Door Car",4)</f>
        <v>4</v>
      </c>
      <c r="U947" s="4">
        <f t="shared" ca="1" si="104"/>
        <v>29</v>
      </c>
    </row>
    <row r="948" spans="1:21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s="4" t="str">
        <f t="shared" si="99"/>
        <v>F</v>
      </c>
      <c r="O948" s="4" t="str">
        <f t="shared" si="100"/>
        <v>California</v>
      </c>
      <c r="P948" s="4" t="str">
        <f t="shared" si="101"/>
        <v>High School or Below</v>
      </c>
      <c r="Q948" s="6">
        <f t="shared" si="98"/>
        <v>416516.6</v>
      </c>
      <c r="R948" s="4">
        <f t="shared" si="102"/>
        <v>499</v>
      </c>
      <c r="S948" s="4" t="str">
        <f t="shared" si="103"/>
        <v>Personal</v>
      </c>
      <c r="T948" s="4" cm="1">
        <f t="array" ref="T948">_xlfn.SWITCH(J948,"Luxury Car",2,"Two-Door Car",2,"SUV",4,"Luxury SUV",4,"Four-Door Car",4)</f>
        <v>4</v>
      </c>
      <c r="U948" s="4">
        <f t="shared" ca="1" si="104"/>
        <v>29</v>
      </c>
    </row>
    <row r="949" spans="1:21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s="4" t="str">
        <f t="shared" si="99"/>
        <v>M</v>
      </c>
      <c r="O949" s="4" t="str">
        <f t="shared" si="100"/>
        <v>Arizona</v>
      </c>
      <c r="P949" s="4" t="str">
        <f t="shared" si="101"/>
        <v>Bachelor</v>
      </c>
      <c r="Q949" s="6">
        <f t="shared" si="98"/>
        <v>265998</v>
      </c>
      <c r="R949" s="4">
        <f t="shared" si="102"/>
        <v>46</v>
      </c>
      <c r="S949" s="4" t="str">
        <f t="shared" si="103"/>
        <v>Personal</v>
      </c>
      <c r="T949" s="4" cm="1">
        <f t="array" ref="T949">_xlfn.SWITCH(J949,"Luxury Car",2,"Two-Door Car",2,"SUV",4,"Luxury SUV",4,"Four-Door Car",4)</f>
        <v>4</v>
      </c>
      <c r="U949" s="4">
        <f t="shared" ca="1" si="104"/>
        <v>30</v>
      </c>
    </row>
    <row r="950" spans="1:21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s="4" t="str">
        <f t="shared" si="99"/>
        <v>F</v>
      </c>
      <c r="O950" s="4" t="str">
        <f t="shared" si="100"/>
        <v>Arizona</v>
      </c>
      <c r="P950" s="4" t="str">
        <f t="shared" si="101"/>
        <v>Master</v>
      </c>
      <c r="Q950" s="6">
        <f t="shared" si="98"/>
        <v>1198659.2</v>
      </c>
      <c r="R950" s="4">
        <f t="shared" si="102"/>
        <v>470</v>
      </c>
      <c r="S950" s="4" t="str">
        <f t="shared" si="103"/>
        <v>Personal</v>
      </c>
      <c r="T950" s="4" cm="1">
        <f t="array" ref="T950">_xlfn.SWITCH(J950,"Luxury Car",2,"Two-Door Car",2,"SUV",4,"Luxury SUV",4,"Four-Door Car",4)</f>
        <v>2</v>
      </c>
      <c r="U950" s="4">
        <f t="shared" ca="1" si="104"/>
        <v>29</v>
      </c>
    </row>
    <row r="951" spans="1:21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s="4" t="str">
        <f t="shared" si="99"/>
        <v>F</v>
      </c>
      <c r="O951" s="4" t="str">
        <f t="shared" si="100"/>
        <v>Oregon</v>
      </c>
      <c r="P951" s="4" t="str">
        <f t="shared" si="101"/>
        <v>High School or Below</v>
      </c>
      <c r="Q951" s="6">
        <f t="shared" si="98"/>
        <v>289873.2</v>
      </c>
      <c r="R951" s="4">
        <f t="shared" si="102"/>
        <v>691</v>
      </c>
      <c r="S951" s="4" t="str">
        <f t="shared" si="103"/>
        <v>Personal</v>
      </c>
      <c r="T951" s="4" cm="1">
        <f t="array" ref="T951">_xlfn.SWITCH(J951,"Luxury Car",2,"Two-Door Car",2,"SUV",4,"Luxury SUV",4,"Four-Door Car",4)</f>
        <v>4</v>
      </c>
      <c r="U951" s="4">
        <f t="shared" ca="1" si="104"/>
        <v>28</v>
      </c>
    </row>
    <row r="952" spans="1:21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s="4" t="str">
        <f t="shared" si="99"/>
        <v>F</v>
      </c>
      <c r="O952" s="4" t="str">
        <f t="shared" si="100"/>
        <v>Oregon</v>
      </c>
      <c r="P952" s="4" t="str">
        <f t="shared" si="101"/>
        <v>Bachelor</v>
      </c>
      <c r="Q952" s="6">
        <f t="shared" si="98"/>
        <v>289424.3</v>
      </c>
      <c r="R952" s="4">
        <f t="shared" si="102"/>
        <v>408</v>
      </c>
      <c r="S952" s="4" t="str">
        <f t="shared" si="103"/>
        <v>Personal</v>
      </c>
      <c r="T952" s="4" cm="1">
        <f t="array" ref="T952">_xlfn.SWITCH(J952,"Luxury Car",2,"Two-Door Car",2,"SUV",4,"Luxury SUV",4,"Four-Door Car",4)</f>
        <v>4</v>
      </c>
      <c r="U952" s="4">
        <f t="shared" ca="1" si="104"/>
        <v>29</v>
      </c>
    </row>
    <row r="953" spans="1:21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s="4" t="str">
        <f t="shared" si="99"/>
        <v>F</v>
      </c>
      <c r="O953" s="4" t="str">
        <f t="shared" si="100"/>
        <v>Arizona</v>
      </c>
      <c r="P953" s="4" t="str">
        <f t="shared" si="101"/>
        <v>Doctor</v>
      </c>
      <c r="Q953" s="6">
        <f t="shared" si="98"/>
        <v>350045.4</v>
      </c>
      <c r="R953" s="4">
        <f t="shared" si="102"/>
        <v>82</v>
      </c>
      <c r="S953" s="4" t="str">
        <f t="shared" si="103"/>
        <v>Personal</v>
      </c>
      <c r="T953" s="4" cm="1">
        <f t="array" ref="T953">_xlfn.SWITCH(J953,"Luxury Car",2,"Two-Door Car",2,"SUV",4,"Luxury SUV",4,"Four-Door Car",4)</f>
        <v>4</v>
      </c>
      <c r="U953" s="4">
        <f t="shared" ca="1" si="104"/>
        <v>30</v>
      </c>
    </row>
    <row r="954" spans="1:21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s="4" t="str">
        <f t="shared" si="99"/>
        <v>F</v>
      </c>
      <c r="O954" s="4" t="str">
        <f t="shared" si="100"/>
        <v>California</v>
      </c>
      <c r="P954" s="4" t="str">
        <f t="shared" si="101"/>
        <v>College</v>
      </c>
      <c r="Q954" s="6">
        <f t="shared" si="98"/>
        <v>262180.8</v>
      </c>
      <c r="R954" s="4">
        <f t="shared" si="102"/>
        <v>358</v>
      </c>
      <c r="S954" s="4" t="str">
        <f t="shared" si="103"/>
        <v>Corporate</v>
      </c>
      <c r="T954" s="4" cm="1">
        <f t="array" ref="T954">_xlfn.SWITCH(J954,"Luxury Car",2,"Two-Door Car",2,"SUV",4,"Luxury SUV",4,"Four-Door Car",4)</f>
        <v>4</v>
      </c>
      <c r="U954" s="4">
        <f t="shared" ca="1" si="104"/>
        <v>29</v>
      </c>
    </row>
    <row r="955" spans="1:21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s="4" t="str">
        <f t="shared" si="99"/>
        <v>F</v>
      </c>
      <c r="O955" s="4" t="str">
        <f t="shared" si="100"/>
        <v>Oregon</v>
      </c>
      <c r="P955" s="4" t="str">
        <f t="shared" si="101"/>
        <v>College</v>
      </c>
      <c r="Q955" s="6">
        <f t="shared" si="98"/>
        <v>1022180</v>
      </c>
      <c r="R955" s="4">
        <f t="shared" si="102"/>
        <v>643</v>
      </c>
      <c r="S955" s="4" t="str">
        <f t="shared" si="103"/>
        <v>Personal</v>
      </c>
      <c r="T955" s="4" cm="1">
        <f t="array" ref="T955">_xlfn.SWITCH(J955,"Luxury Car",2,"Two-Door Car",2,"SUV",4,"Luxury SUV",4,"Four-Door Car",4)</f>
        <v>4</v>
      </c>
      <c r="U955" s="4">
        <f t="shared" ca="1" si="104"/>
        <v>28</v>
      </c>
    </row>
    <row r="956" spans="1:21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s="4" t="str">
        <f t="shared" si="99"/>
        <v>M</v>
      </c>
      <c r="O956" s="4" t="str">
        <f t="shared" si="100"/>
        <v>California</v>
      </c>
      <c r="P956" s="4" t="str">
        <f t="shared" si="101"/>
        <v>High School or Below</v>
      </c>
      <c r="Q956" s="6">
        <f t="shared" si="98"/>
        <v>257827</v>
      </c>
      <c r="R956" s="4">
        <f t="shared" si="102"/>
        <v>420</v>
      </c>
      <c r="S956" s="4" t="str">
        <f t="shared" si="103"/>
        <v>Personal</v>
      </c>
      <c r="T956" s="4" cm="1">
        <f t="array" ref="T956">_xlfn.SWITCH(J956,"Luxury Car",2,"Two-Door Car",2,"SUV",4,"Luxury SUV",4,"Four-Door Car",4)</f>
        <v>2</v>
      </c>
      <c r="U956" s="4">
        <f t="shared" ca="1" si="104"/>
        <v>29</v>
      </c>
    </row>
    <row r="957" spans="1:21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s="4" t="str">
        <f t="shared" si="99"/>
        <v>F</v>
      </c>
      <c r="O957" s="4" t="str">
        <f t="shared" si="100"/>
        <v>Arizona</v>
      </c>
      <c r="P957" s="4" t="str">
        <f t="shared" si="101"/>
        <v>College</v>
      </c>
      <c r="Q957" s="6">
        <f t="shared" si="98"/>
        <v>624259.5</v>
      </c>
      <c r="R957" s="4">
        <f t="shared" si="102"/>
        <v>137</v>
      </c>
      <c r="S957" s="4" t="str">
        <f t="shared" si="103"/>
        <v>Personal</v>
      </c>
      <c r="T957" s="4" cm="1">
        <f t="array" ref="T957">_xlfn.SWITCH(J957,"Luxury Car",2,"Two-Door Car",2,"SUV",4,"Luxury SUV",4,"Four-Door Car",4)</f>
        <v>4</v>
      </c>
      <c r="U957" s="4">
        <f t="shared" ca="1" si="104"/>
        <v>30</v>
      </c>
    </row>
    <row r="958" spans="1:21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s="4" t="str">
        <f t="shared" si="99"/>
        <v>F</v>
      </c>
      <c r="O958" s="4" t="str">
        <f t="shared" si="100"/>
        <v>Nevada</v>
      </c>
      <c r="P958" s="4" t="str">
        <f t="shared" si="101"/>
        <v>Doctor</v>
      </c>
      <c r="Q958" s="6">
        <f t="shared" si="98"/>
        <v>522028</v>
      </c>
      <c r="R958" s="4">
        <f t="shared" si="102"/>
        <v>331</v>
      </c>
      <c r="S958" s="4" t="str">
        <f t="shared" si="103"/>
        <v>Personal</v>
      </c>
      <c r="T958" s="4" cm="1">
        <f t="array" ref="T958">_xlfn.SWITCH(J958,"Luxury Car",2,"Two-Door Car",2,"SUV",4,"Luxury SUV",4,"Four-Door Car",4)</f>
        <v>4</v>
      </c>
      <c r="U958" s="4">
        <f t="shared" ca="1" si="104"/>
        <v>29</v>
      </c>
    </row>
    <row r="959" spans="1:21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s="4" t="str">
        <f t="shared" si="99"/>
        <v>F</v>
      </c>
      <c r="O959" s="4" t="str">
        <f t="shared" si="100"/>
        <v>Washington</v>
      </c>
      <c r="P959" s="4" t="str">
        <f t="shared" si="101"/>
        <v>College</v>
      </c>
      <c r="Q959" s="6">
        <f t="shared" si="98"/>
        <v>313643.2</v>
      </c>
      <c r="R959" s="4">
        <f t="shared" si="102"/>
        <v>220</v>
      </c>
      <c r="S959" s="4" t="str">
        <f t="shared" si="103"/>
        <v>Personal</v>
      </c>
      <c r="T959" s="4" cm="1">
        <f t="array" ref="T959">_xlfn.SWITCH(J959,"Luxury Car",2,"Two-Door Car",2,"SUV",4,"Luxury SUV",4,"Four-Door Car",4)</f>
        <v>4</v>
      </c>
      <c r="U959" s="4">
        <f t="shared" ca="1" si="104"/>
        <v>29</v>
      </c>
    </row>
    <row r="960" spans="1:21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s="4" t="str">
        <f t="shared" si="99"/>
        <v>M</v>
      </c>
      <c r="O960" s="4" t="str">
        <f t="shared" si="100"/>
        <v>Arizona</v>
      </c>
      <c r="P960" s="4" t="str">
        <f t="shared" si="101"/>
        <v>Bachelor</v>
      </c>
      <c r="Q960" s="6">
        <f t="shared" si="98"/>
        <v>452536.5</v>
      </c>
      <c r="R960" s="4">
        <f t="shared" si="102"/>
        <v>171</v>
      </c>
      <c r="S960" s="4" t="str">
        <f t="shared" si="103"/>
        <v>Personal</v>
      </c>
      <c r="T960" s="4" cm="1">
        <f t="array" ref="T960">_xlfn.SWITCH(J960,"Luxury Car",2,"Two-Door Car",2,"SUV",4,"Luxury SUV",4,"Four-Door Car",4)</f>
        <v>2</v>
      </c>
      <c r="U960" s="4">
        <f t="shared" ca="1" si="104"/>
        <v>29</v>
      </c>
    </row>
    <row r="961" spans="1:21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s="4" t="str">
        <f t="shared" si="99"/>
        <v>M</v>
      </c>
      <c r="O961" s="4" t="str">
        <f t="shared" si="100"/>
        <v>California</v>
      </c>
      <c r="P961" s="4" t="str">
        <f t="shared" si="101"/>
        <v>College</v>
      </c>
      <c r="Q961" s="6">
        <f t="shared" si="98"/>
        <v>497035.7</v>
      </c>
      <c r="R961" s="4">
        <f t="shared" si="102"/>
        <v>266</v>
      </c>
      <c r="S961" s="4" t="str">
        <f t="shared" si="103"/>
        <v>Personal</v>
      </c>
      <c r="T961" s="4" cm="1">
        <f t="array" ref="T961">_xlfn.SWITCH(J961,"Luxury Car",2,"Two-Door Car",2,"SUV",4,"Luxury SUV",4,"Four-Door Car",4)</f>
        <v>4</v>
      </c>
      <c r="U961" s="4">
        <f t="shared" ca="1" si="104"/>
        <v>29</v>
      </c>
    </row>
    <row r="962" spans="1:21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s="4" t="str">
        <f t="shared" si="99"/>
        <v>M</v>
      </c>
      <c r="O962" s="4" t="str">
        <f t="shared" si="100"/>
        <v>California</v>
      </c>
      <c r="P962" s="4" t="str">
        <f t="shared" si="101"/>
        <v>High School or Below</v>
      </c>
      <c r="Q962" s="6">
        <f t="shared" ref="Q962:Q1025" si="105">IFERROR(VALUE(LEFT(E962,LEN(E962)-1)),"")</f>
        <v>1546778</v>
      </c>
      <c r="R962" s="4">
        <f t="shared" si="102"/>
        <v>99</v>
      </c>
      <c r="S962" s="4" t="str">
        <f t="shared" si="103"/>
        <v>Corporate</v>
      </c>
      <c r="T962" s="4" cm="1">
        <f t="array" ref="T962">_xlfn.SWITCH(J962,"Luxury Car",2,"Two-Door Car",2,"SUV",4,"Luxury SUV",4,"Four-Door Car",4)</f>
        <v>4</v>
      </c>
      <c r="U962" s="4">
        <f t="shared" ca="1" si="104"/>
        <v>30</v>
      </c>
    </row>
    <row r="963" spans="1:21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s="4" t="str">
        <f t="shared" ref="N963:N1026" si="106">IF(OR(C963="Femal",C963="female"),"F",
IF(C963="Male","M",C963))</f>
        <v>M</v>
      </c>
      <c r="O963" s="4" t="str">
        <f t="shared" ref="O963:O1026" si="107">IF(B963="AZ","Arizona",
IF(B963="Cali","California",
IF(B963="WA","Washington",
B963)))</f>
        <v>Oregon</v>
      </c>
      <c r="P963" s="4" t="str">
        <f t="shared" ref="P963:P1026" si="108">IF(D963="Bachelors","Bachelor",
D963)</f>
        <v>High School or Below</v>
      </c>
      <c r="Q963" s="6">
        <f t="shared" si="105"/>
        <v>583889.9</v>
      </c>
      <c r="R963" s="4">
        <f t="shared" ref="R963:R1026" si="109">ROUND(VALUE(K963),0)</f>
        <v>281</v>
      </c>
      <c r="S963" s="4" t="str">
        <f t="shared" ref="S963:S1026" si="110">SUBSTITUTE(I963," Auto","")</f>
        <v>Personal</v>
      </c>
      <c r="T963" s="4" cm="1">
        <f t="array" ref="T963">_xlfn.SWITCH(J963,"Luxury Car",2,"Two-Door Car",2,"SUV",4,"Luxury SUV",4,"Four-Door Car",4)</f>
        <v>4</v>
      </c>
      <c r="U963" s="4">
        <f t="shared" ref="U963:U1026" ca="1" si="111">ROUND((VALUE(TODAY())-VALUE(L963))/365,0)</f>
        <v>29</v>
      </c>
    </row>
    <row r="964" spans="1:21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s="4" t="str">
        <f t="shared" si="106"/>
        <v>F</v>
      </c>
      <c r="O964" s="4" t="str">
        <f t="shared" si="107"/>
        <v>Oregon</v>
      </c>
      <c r="P964" s="4" t="str">
        <f t="shared" si="108"/>
        <v>Bachelor</v>
      </c>
      <c r="Q964" s="6">
        <f t="shared" si="105"/>
        <v>1065688</v>
      </c>
      <c r="R964" s="4">
        <f t="shared" si="109"/>
        <v>632</v>
      </c>
      <c r="S964" s="4" t="str">
        <f t="shared" si="110"/>
        <v>Corporate</v>
      </c>
      <c r="T964" s="4" cm="1">
        <f t="array" ref="T964">_xlfn.SWITCH(J964,"Luxury Car",2,"Two-Door Car",2,"SUV",4,"Luxury SUV",4,"Four-Door Car",4)</f>
        <v>2</v>
      </c>
      <c r="U964" s="4">
        <f t="shared" ca="1" si="111"/>
        <v>28</v>
      </c>
    </row>
    <row r="965" spans="1:21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s="4" t="str">
        <f t="shared" si="106"/>
        <v>F</v>
      </c>
      <c r="O965" s="4" t="str">
        <f t="shared" si="107"/>
        <v>Oregon</v>
      </c>
      <c r="P965" s="4" t="str">
        <f t="shared" si="108"/>
        <v>High School or Below</v>
      </c>
      <c r="Q965" s="6">
        <f t="shared" si="105"/>
        <v>228961.8</v>
      </c>
      <c r="R965" s="4">
        <f t="shared" si="109"/>
        <v>468</v>
      </c>
      <c r="S965" s="4" t="str">
        <f t="shared" si="110"/>
        <v>Personal</v>
      </c>
      <c r="T965" s="4" cm="1">
        <f t="array" ref="T965">_xlfn.SWITCH(J965,"Luxury Car",2,"Two-Door Car",2,"SUV",4,"Luxury SUV",4,"Four-Door Car",4)</f>
        <v>4</v>
      </c>
      <c r="U965" s="4">
        <f t="shared" ca="1" si="111"/>
        <v>29</v>
      </c>
    </row>
    <row r="966" spans="1:21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s="4" t="str">
        <f t="shared" si="106"/>
        <v>M</v>
      </c>
      <c r="O966" s="4" t="str">
        <f t="shared" si="107"/>
        <v>California</v>
      </c>
      <c r="P966" s="4" t="str">
        <f t="shared" si="108"/>
        <v>High School or Below</v>
      </c>
      <c r="Q966" s="6">
        <f t="shared" si="105"/>
        <v>543980.4</v>
      </c>
      <c r="R966" s="4">
        <f t="shared" si="109"/>
        <v>29</v>
      </c>
      <c r="S966" s="4" t="str">
        <f t="shared" si="110"/>
        <v>Corporate</v>
      </c>
      <c r="T966" s="4" cm="1">
        <f t="array" ref="T966">_xlfn.SWITCH(J966,"Luxury Car",2,"Two-Door Car",2,"SUV",4,"Luxury SUV",4,"Four-Door Car",4)</f>
        <v>2</v>
      </c>
      <c r="U966" s="4">
        <f t="shared" ca="1" si="111"/>
        <v>30</v>
      </c>
    </row>
    <row r="967" spans="1:21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s="4" t="str">
        <f t="shared" si="106"/>
        <v>F</v>
      </c>
      <c r="O967" s="4" t="str">
        <f t="shared" si="107"/>
        <v>California</v>
      </c>
      <c r="P967" s="4" t="str">
        <f t="shared" si="108"/>
        <v>Master</v>
      </c>
      <c r="Q967" s="6">
        <f t="shared" si="105"/>
        <v>795615</v>
      </c>
      <c r="R967" s="4">
        <f t="shared" si="109"/>
        <v>137</v>
      </c>
      <c r="S967" s="4" t="str">
        <f t="shared" si="110"/>
        <v>Personal</v>
      </c>
      <c r="T967" s="4" cm="1">
        <f t="array" ref="T967">_xlfn.SWITCH(J967,"Luxury Car",2,"Two-Door Car",2,"SUV",4,"Luxury SUV",4,"Four-Door Car",4)</f>
        <v>2</v>
      </c>
      <c r="U967" s="4">
        <f t="shared" ca="1" si="111"/>
        <v>30</v>
      </c>
    </row>
    <row r="968" spans="1:21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s="4" t="str">
        <f t="shared" si="106"/>
        <v>M</v>
      </c>
      <c r="O968" s="4" t="str">
        <f t="shared" si="107"/>
        <v>Arizona</v>
      </c>
      <c r="P968" s="4" t="str">
        <f t="shared" si="108"/>
        <v>Bachelor</v>
      </c>
      <c r="Q968" s="6">
        <f t="shared" si="105"/>
        <v>445811.3</v>
      </c>
      <c r="R968" s="4">
        <f t="shared" si="109"/>
        <v>312</v>
      </c>
      <c r="S968" s="4" t="str">
        <f t="shared" si="110"/>
        <v>Personal</v>
      </c>
      <c r="T968" s="4" cm="1">
        <f t="array" ref="T968">_xlfn.SWITCH(J968,"Luxury Car",2,"Two-Door Car",2,"SUV",4,"Luxury SUV",4,"Four-Door Car",4)</f>
        <v>4</v>
      </c>
      <c r="U968" s="4">
        <f t="shared" ca="1" si="111"/>
        <v>29</v>
      </c>
    </row>
    <row r="969" spans="1:21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s="4" t="str">
        <f t="shared" si="106"/>
        <v>F</v>
      </c>
      <c r="O969" s="4" t="str">
        <f t="shared" si="107"/>
        <v>Oregon</v>
      </c>
      <c r="P969" s="4" t="str">
        <f t="shared" si="108"/>
        <v>College</v>
      </c>
      <c r="Q969" s="6">
        <f t="shared" si="105"/>
        <v>255505.1</v>
      </c>
      <c r="R969" s="4">
        <f t="shared" si="109"/>
        <v>518</v>
      </c>
      <c r="S969" s="4" t="str">
        <f t="shared" si="110"/>
        <v>Personal</v>
      </c>
      <c r="T969" s="4" cm="1">
        <f t="array" ref="T969">_xlfn.SWITCH(J969,"Luxury Car",2,"Two-Door Car",2,"SUV",4,"Luxury SUV",4,"Four-Door Car",4)</f>
        <v>4</v>
      </c>
      <c r="U969" s="4">
        <f t="shared" ca="1" si="111"/>
        <v>28</v>
      </c>
    </row>
    <row r="970" spans="1:21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s="4" t="str">
        <f t="shared" si="106"/>
        <v>M</v>
      </c>
      <c r="O970" s="4" t="str">
        <f t="shared" si="107"/>
        <v>California</v>
      </c>
      <c r="P970" s="4" t="str">
        <f t="shared" si="108"/>
        <v>Bachelor</v>
      </c>
      <c r="Q970" s="6">
        <f t="shared" si="105"/>
        <v>330799</v>
      </c>
      <c r="R970" s="4">
        <f t="shared" si="109"/>
        <v>32</v>
      </c>
      <c r="S970" s="4" t="str">
        <f t="shared" si="110"/>
        <v>Corporate</v>
      </c>
      <c r="T970" s="4" cm="1">
        <f t="array" ref="T970">_xlfn.SWITCH(J970,"Luxury Car",2,"Two-Door Car",2,"SUV",4,"Luxury SUV",4,"Four-Door Car",4)</f>
        <v>2</v>
      </c>
      <c r="U970" s="4">
        <f t="shared" ca="1" si="111"/>
        <v>30</v>
      </c>
    </row>
    <row r="971" spans="1:21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s="4" t="str">
        <f t="shared" si="106"/>
        <v>F</v>
      </c>
      <c r="O971" s="4" t="str">
        <f t="shared" si="107"/>
        <v>Washington</v>
      </c>
      <c r="P971" s="4" t="str">
        <f t="shared" si="108"/>
        <v>College</v>
      </c>
      <c r="Q971" s="6">
        <f t="shared" si="105"/>
        <v>845905.3</v>
      </c>
      <c r="R971" s="4">
        <f t="shared" si="109"/>
        <v>224</v>
      </c>
      <c r="S971" s="4" t="str">
        <f t="shared" si="110"/>
        <v>Personal</v>
      </c>
      <c r="T971" s="4" cm="1">
        <f t="array" ref="T971">_xlfn.SWITCH(J971,"Luxury Car",2,"Two-Door Car",2,"SUV",4,"Luxury SUV",4,"Four-Door Car",4)</f>
        <v>2</v>
      </c>
      <c r="U971" s="4">
        <f t="shared" ca="1" si="111"/>
        <v>29</v>
      </c>
    </row>
    <row r="972" spans="1:21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s="4" t="str">
        <f t="shared" si="106"/>
        <v>F</v>
      </c>
      <c r="O972" s="4" t="str">
        <f t="shared" si="107"/>
        <v>Oregon</v>
      </c>
      <c r="P972" s="4" t="str">
        <f t="shared" si="108"/>
        <v>College</v>
      </c>
      <c r="Q972" s="6">
        <f t="shared" si="105"/>
        <v>1335012</v>
      </c>
      <c r="R972" s="4">
        <f t="shared" si="109"/>
        <v>830</v>
      </c>
      <c r="S972" s="4" t="str">
        <f t="shared" si="110"/>
        <v>Personal</v>
      </c>
      <c r="T972" s="4" cm="1">
        <f t="array" ref="T972">_xlfn.SWITCH(J972,"Luxury Car",2,"Two-Door Car",2,"SUV",4,"Luxury SUV",4,"Four-Door Car",4)</f>
        <v>4</v>
      </c>
      <c r="U972" s="4">
        <f t="shared" ca="1" si="111"/>
        <v>28</v>
      </c>
    </row>
    <row r="973" spans="1:21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s="4" t="str">
        <f t="shared" si="106"/>
        <v>M</v>
      </c>
      <c r="O973" s="4" t="str">
        <f t="shared" si="107"/>
        <v>Arizona</v>
      </c>
      <c r="P973" s="4" t="str">
        <f t="shared" si="108"/>
        <v>College</v>
      </c>
      <c r="Q973" s="6">
        <f t="shared" si="105"/>
        <v>493122.1</v>
      </c>
      <c r="R973" s="4">
        <f t="shared" si="109"/>
        <v>480</v>
      </c>
      <c r="S973" s="4" t="str">
        <f t="shared" si="110"/>
        <v>Personal</v>
      </c>
      <c r="T973" s="4" cm="1">
        <f t="array" ref="T973">_xlfn.SWITCH(J973,"Luxury Car",2,"Two-Door Car",2,"SUV",4,"Luxury SUV",4,"Four-Door Car",4)</f>
        <v>4</v>
      </c>
      <c r="U973" s="4">
        <f t="shared" ca="1" si="111"/>
        <v>29</v>
      </c>
    </row>
    <row r="974" spans="1:21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s="4" t="str">
        <f t="shared" si="106"/>
        <v>M</v>
      </c>
      <c r="O974" s="4" t="str">
        <f t="shared" si="107"/>
        <v>Nevada</v>
      </c>
      <c r="P974" s="4" t="str">
        <f t="shared" si="108"/>
        <v>Bachelor</v>
      </c>
      <c r="Q974" s="6">
        <f t="shared" si="105"/>
        <v>777683.5</v>
      </c>
      <c r="R974" s="4">
        <f t="shared" si="109"/>
        <v>391</v>
      </c>
      <c r="S974" s="4" t="str">
        <f t="shared" si="110"/>
        <v>Corporate</v>
      </c>
      <c r="T974" s="4" cm="1">
        <f t="array" ref="T974">_xlfn.SWITCH(J974,"Luxury Car",2,"Two-Door Car",2,"SUV",4,"Luxury SUV",4,"Four-Door Car",4)</f>
        <v>2</v>
      </c>
      <c r="U974" s="4">
        <f t="shared" ca="1" si="111"/>
        <v>29</v>
      </c>
    </row>
    <row r="975" spans="1:21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s="4" t="str">
        <f t="shared" si="106"/>
        <v>F</v>
      </c>
      <c r="O975" s="4" t="str">
        <f t="shared" si="107"/>
        <v>Nevada</v>
      </c>
      <c r="P975" s="4" t="str">
        <f t="shared" si="108"/>
        <v>College</v>
      </c>
      <c r="Q975" s="6">
        <f t="shared" si="105"/>
        <v>255367.2</v>
      </c>
      <c r="R975" s="4">
        <f t="shared" si="109"/>
        <v>72</v>
      </c>
      <c r="S975" s="4" t="str">
        <f t="shared" si="110"/>
        <v>Corporate</v>
      </c>
      <c r="T975" s="4" cm="1">
        <f t="array" ref="T975">_xlfn.SWITCH(J975,"Luxury Car",2,"Two-Door Car",2,"SUV",4,"Luxury SUV",4,"Four-Door Car",4)</f>
        <v>4</v>
      </c>
      <c r="U975" s="4">
        <f t="shared" ca="1" si="111"/>
        <v>30</v>
      </c>
    </row>
    <row r="976" spans="1:21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s="4" t="str">
        <f t="shared" si="106"/>
        <v>F</v>
      </c>
      <c r="O976" s="4" t="str">
        <f t="shared" si="107"/>
        <v>Arizona</v>
      </c>
      <c r="P976" s="4" t="str">
        <f t="shared" si="108"/>
        <v>High School or Below</v>
      </c>
      <c r="Q976" s="6">
        <f t="shared" si="105"/>
        <v>487646.9</v>
      </c>
      <c r="R976" s="4">
        <f t="shared" si="109"/>
        <v>317</v>
      </c>
      <c r="S976" s="4" t="str">
        <f t="shared" si="110"/>
        <v>Corporate</v>
      </c>
      <c r="T976" s="4" cm="1">
        <f t="array" ref="T976">_xlfn.SWITCH(J976,"Luxury Car",2,"Two-Door Car",2,"SUV",4,"Luxury SUV",4,"Four-Door Car",4)</f>
        <v>2</v>
      </c>
      <c r="U976" s="4">
        <f t="shared" ca="1" si="111"/>
        <v>29</v>
      </c>
    </row>
    <row r="977" spans="1:21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s="4" t="str">
        <f t="shared" si="106"/>
        <v>F</v>
      </c>
      <c r="O977" s="4" t="str">
        <f t="shared" si="107"/>
        <v>Oregon</v>
      </c>
      <c r="P977" s="4" t="str">
        <f t="shared" si="108"/>
        <v>Bachelor</v>
      </c>
      <c r="Q977" s="6">
        <f t="shared" si="105"/>
        <v>903430.5</v>
      </c>
      <c r="R977" s="4">
        <f t="shared" si="109"/>
        <v>552</v>
      </c>
      <c r="S977" s="4" t="str">
        <f t="shared" si="110"/>
        <v>Personal</v>
      </c>
      <c r="T977" s="4" cm="1">
        <f t="array" ref="T977">_xlfn.SWITCH(J977,"Luxury Car",2,"Two-Door Car",2,"SUV",4,"Luxury SUV",4,"Four-Door Car",4)</f>
        <v>4</v>
      </c>
      <c r="U977" s="4">
        <f t="shared" ca="1" si="111"/>
        <v>28</v>
      </c>
    </row>
    <row r="978" spans="1:21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s="4" t="str">
        <f t="shared" si="106"/>
        <v>F</v>
      </c>
      <c r="O978" s="4" t="str">
        <f t="shared" si="107"/>
        <v>Arizona</v>
      </c>
      <c r="P978" s="4" t="str">
        <f t="shared" si="108"/>
        <v>High School or Below</v>
      </c>
      <c r="Q978" s="6">
        <f t="shared" si="105"/>
        <v>810591</v>
      </c>
      <c r="R978" s="4">
        <f t="shared" si="109"/>
        <v>42</v>
      </c>
      <c r="S978" s="4" t="str">
        <f t="shared" si="110"/>
        <v>Personal</v>
      </c>
      <c r="T978" s="4" cm="1">
        <f t="array" ref="T978">_xlfn.SWITCH(J978,"Luxury Car",2,"Two-Door Car",2,"SUV",4,"Luxury SUV",4,"Four-Door Car",4)</f>
        <v>4</v>
      </c>
      <c r="U978" s="4">
        <f t="shared" ca="1" si="111"/>
        <v>30</v>
      </c>
    </row>
    <row r="979" spans="1:21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s="4" t="str">
        <f t="shared" si="106"/>
        <v>M</v>
      </c>
      <c r="O979" s="4" t="str">
        <f t="shared" si="107"/>
        <v>Oregon</v>
      </c>
      <c r="P979" s="4" t="str">
        <f t="shared" si="108"/>
        <v>High School or Below</v>
      </c>
      <c r="Q979" s="6">
        <f t="shared" si="105"/>
        <v>561968.9</v>
      </c>
      <c r="R979" s="4">
        <f t="shared" si="109"/>
        <v>1027</v>
      </c>
      <c r="S979" s="4" t="str">
        <f t="shared" si="110"/>
        <v>Special</v>
      </c>
      <c r="T979" s="4" cm="1">
        <f t="array" ref="T979">_xlfn.SWITCH(J979,"Luxury Car",2,"Two-Door Car",2,"SUV",4,"Luxury SUV",4,"Four-Door Car",4)</f>
        <v>4</v>
      </c>
      <c r="U979" s="4">
        <f t="shared" ca="1" si="111"/>
        <v>27</v>
      </c>
    </row>
    <row r="980" spans="1:21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s="4" t="str">
        <f t="shared" si="106"/>
        <v>M</v>
      </c>
      <c r="O980" s="4" t="str">
        <f t="shared" si="107"/>
        <v>California</v>
      </c>
      <c r="P980" s="4" t="str">
        <f t="shared" si="108"/>
        <v>Bachelor</v>
      </c>
      <c r="Q980" s="6">
        <f t="shared" si="105"/>
        <v>1572713</v>
      </c>
      <c r="R980" s="4">
        <f t="shared" si="109"/>
        <v>320</v>
      </c>
      <c r="S980" s="4" t="str">
        <f t="shared" si="110"/>
        <v>Corporate</v>
      </c>
      <c r="T980" s="4" cm="1">
        <f t="array" ref="T980">_xlfn.SWITCH(J980,"Luxury Car",2,"Two-Door Car",2,"SUV",4,"Luxury SUV",4,"Four-Door Car",4)</f>
        <v>4</v>
      </c>
      <c r="U980" s="4">
        <f t="shared" ca="1" si="111"/>
        <v>29</v>
      </c>
    </row>
    <row r="981" spans="1:21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s="4" t="str">
        <f t="shared" si="106"/>
        <v>F</v>
      </c>
      <c r="O981" s="4" t="str">
        <f t="shared" si="107"/>
        <v>California</v>
      </c>
      <c r="P981" s="4" t="str">
        <f t="shared" si="108"/>
        <v>High School or Below</v>
      </c>
      <c r="Q981" s="6">
        <f t="shared" si="105"/>
        <v>661801.6</v>
      </c>
      <c r="R981" s="4">
        <f t="shared" si="109"/>
        <v>411</v>
      </c>
      <c r="S981" s="4" t="str">
        <f t="shared" si="110"/>
        <v>Corporate</v>
      </c>
      <c r="T981" s="4" cm="1">
        <f t="array" ref="T981">_xlfn.SWITCH(J981,"Luxury Car",2,"Two-Door Car",2,"SUV",4,"Luxury SUV",4,"Four-Door Car",4)</f>
        <v>4</v>
      </c>
      <c r="U981" s="4">
        <f t="shared" ca="1" si="111"/>
        <v>29</v>
      </c>
    </row>
    <row r="982" spans="1:21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s="4" t="str">
        <f t="shared" si="106"/>
        <v>M</v>
      </c>
      <c r="O982" s="4" t="str">
        <f t="shared" si="107"/>
        <v>Oregon</v>
      </c>
      <c r="P982" s="4" t="str">
        <f t="shared" si="108"/>
        <v>Doctor</v>
      </c>
      <c r="Q982" s="6">
        <f t="shared" si="105"/>
        <v>467004</v>
      </c>
      <c r="R982" s="4">
        <f t="shared" si="109"/>
        <v>600</v>
      </c>
      <c r="S982" s="4" t="str">
        <f t="shared" si="110"/>
        <v>Corporate</v>
      </c>
      <c r="T982" s="4" cm="1">
        <f t="array" ref="T982">_xlfn.SWITCH(J982,"Luxury Car",2,"Two-Door Car",2,"SUV",4,"Luxury SUV",4,"Four-Door Car",4)</f>
        <v>4</v>
      </c>
      <c r="U982" s="4">
        <f t="shared" ca="1" si="111"/>
        <v>28</v>
      </c>
    </row>
    <row r="983" spans="1:21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s="4" t="str">
        <f t="shared" si="106"/>
        <v>F</v>
      </c>
      <c r="O983" s="4" t="str">
        <f t="shared" si="107"/>
        <v>Arizona</v>
      </c>
      <c r="P983" s="4" t="str">
        <f t="shared" si="108"/>
        <v>High School or Below</v>
      </c>
      <c r="Q983" s="6">
        <f t="shared" si="105"/>
        <v>1016936.9</v>
      </c>
      <c r="R983" s="4">
        <f t="shared" si="109"/>
        <v>648</v>
      </c>
      <c r="S983" s="4" t="str">
        <f t="shared" si="110"/>
        <v>Personal</v>
      </c>
      <c r="T983" s="4" t="e" cm="1">
        <f t="array" ref="T983">_xlfn.SWITCH(J983,"Luxury Car",2,"Two-Door Car",2,"SUV",4,"Luxury SUV",4,"Four-Door Car",4)</f>
        <v>#N/A</v>
      </c>
      <c r="U983" s="4">
        <f t="shared" ca="1" si="111"/>
        <v>28</v>
      </c>
    </row>
    <row r="984" spans="1:21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s="4" t="str">
        <f t="shared" si="106"/>
        <v>M</v>
      </c>
      <c r="O984" s="4" t="str">
        <f t="shared" si="107"/>
        <v>California</v>
      </c>
      <c r="P984" s="4" t="str">
        <f t="shared" si="108"/>
        <v>Bachelor</v>
      </c>
      <c r="Q984" s="6">
        <f t="shared" si="105"/>
        <v>832307</v>
      </c>
      <c r="R984" s="4">
        <f t="shared" si="109"/>
        <v>4</v>
      </c>
      <c r="S984" s="4" t="str">
        <f t="shared" si="110"/>
        <v>Personal</v>
      </c>
      <c r="T984" s="4" cm="1">
        <f t="array" ref="T984">_xlfn.SWITCH(J984,"Luxury Car",2,"Two-Door Car",2,"SUV",4,"Luxury SUV",4,"Four-Door Car",4)</f>
        <v>4</v>
      </c>
      <c r="U984" s="4">
        <f t="shared" ca="1" si="111"/>
        <v>30</v>
      </c>
    </row>
    <row r="985" spans="1:21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s="4" t="str">
        <f t="shared" si="106"/>
        <v>F</v>
      </c>
      <c r="O985" s="4" t="str">
        <f t="shared" si="107"/>
        <v>California</v>
      </c>
      <c r="P985" s="4" t="str">
        <f t="shared" si="108"/>
        <v>College</v>
      </c>
      <c r="Q985" s="6">
        <f t="shared" si="105"/>
        <v>24177</v>
      </c>
      <c r="R985" s="4">
        <f t="shared" si="109"/>
        <v>351</v>
      </c>
      <c r="S985" s="4" t="str">
        <f t="shared" si="110"/>
        <v>Personal</v>
      </c>
      <c r="T985" s="4" cm="1">
        <f t="array" ref="T985">_xlfn.SWITCH(J985,"Luxury Car",2,"Two-Door Car",2,"SUV",4,"Luxury SUV",4,"Four-Door Car",4)</f>
        <v>4</v>
      </c>
      <c r="U985" s="4">
        <f t="shared" ca="1" si="111"/>
        <v>29</v>
      </c>
    </row>
    <row r="986" spans="1:21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s="4" t="str">
        <f t="shared" si="106"/>
        <v>M</v>
      </c>
      <c r="O986" s="4" t="str">
        <f t="shared" si="107"/>
        <v>California</v>
      </c>
      <c r="P986" s="4" t="str">
        <f t="shared" si="108"/>
        <v>Bachelor</v>
      </c>
      <c r="Q986" s="6">
        <f t="shared" si="105"/>
        <v>804487.2</v>
      </c>
      <c r="R986" s="4">
        <f t="shared" si="109"/>
        <v>284</v>
      </c>
      <c r="S986" s="4" t="str">
        <f t="shared" si="110"/>
        <v>Personal</v>
      </c>
      <c r="T986" s="4" cm="1">
        <f t="array" ref="T986">_xlfn.SWITCH(J986,"Luxury Car",2,"Two-Door Car",2,"SUV",4,"Luxury SUV",4,"Four-Door Car",4)</f>
        <v>4</v>
      </c>
      <c r="U986" s="4">
        <f t="shared" ca="1" si="111"/>
        <v>29</v>
      </c>
    </row>
    <row r="987" spans="1:21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s="4" t="str">
        <f t="shared" si="106"/>
        <v>M</v>
      </c>
      <c r="O987" s="4" t="str">
        <f t="shared" si="107"/>
        <v>Oregon</v>
      </c>
      <c r="P987" s="4" t="str">
        <f t="shared" si="108"/>
        <v>High School or Below</v>
      </c>
      <c r="Q987" s="6">
        <f t="shared" si="105"/>
        <v>532572.4</v>
      </c>
      <c r="R987" s="4">
        <f t="shared" si="109"/>
        <v>496</v>
      </c>
      <c r="S987" s="4" t="str">
        <f t="shared" si="110"/>
        <v>Personal</v>
      </c>
      <c r="T987" s="4" cm="1">
        <f t="array" ref="T987">_xlfn.SWITCH(J987,"Luxury Car",2,"Two-Door Car",2,"SUV",4,"Luxury SUV",4,"Four-Door Car",4)</f>
        <v>2</v>
      </c>
      <c r="U987" s="4">
        <f t="shared" ca="1" si="111"/>
        <v>29</v>
      </c>
    </row>
    <row r="988" spans="1:21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s="4" t="str">
        <f t="shared" si="106"/>
        <v>M</v>
      </c>
      <c r="O988" s="4" t="str">
        <f t="shared" si="107"/>
        <v>Arizona</v>
      </c>
      <c r="P988" s="4" t="str">
        <f t="shared" si="108"/>
        <v>Bachelor</v>
      </c>
      <c r="Q988" s="6">
        <f t="shared" si="105"/>
        <v>694752</v>
      </c>
      <c r="R988" s="4">
        <f t="shared" si="109"/>
        <v>925</v>
      </c>
      <c r="S988" s="4" t="str">
        <f t="shared" si="110"/>
        <v>Personal</v>
      </c>
      <c r="T988" s="4" cm="1">
        <f t="array" ref="T988">_xlfn.SWITCH(J988,"Luxury Car",2,"Two-Door Car",2,"SUV",4,"Luxury SUV",4,"Four-Door Car",4)</f>
        <v>4</v>
      </c>
      <c r="U988" s="4">
        <f t="shared" ca="1" si="111"/>
        <v>27</v>
      </c>
    </row>
    <row r="989" spans="1:21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s="4" t="str">
        <f t="shared" si="106"/>
        <v>F</v>
      </c>
      <c r="O989" s="4" t="str">
        <f t="shared" si="107"/>
        <v>Oregon</v>
      </c>
      <c r="P989" s="4" t="str">
        <f t="shared" si="108"/>
        <v>College</v>
      </c>
      <c r="Q989" s="6">
        <f t="shared" si="105"/>
        <v>584741.5</v>
      </c>
      <c r="R989" s="4">
        <f t="shared" si="109"/>
        <v>13</v>
      </c>
      <c r="S989" s="4" t="str">
        <f t="shared" si="110"/>
        <v>Special</v>
      </c>
      <c r="T989" s="4" cm="1">
        <f t="array" ref="T989">_xlfn.SWITCH(J989,"Luxury Car",2,"Two-Door Car",2,"SUV",4,"Luxury SUV",4,"Four-Door Car",4)</f>
        <v>4</v>
      </c>
      <c r="U989" s="4">
        <f t="shared" ca="1" si="111"/>
        <v>30</v>
      </c>
    </row>
    <row r="990" spans="1:21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s="4" t="str">
        <f t="shared" si="106"/>
        <v>M</v>
      </c>
      <c r="O990" s="4" t="str">
        <f t="shared" si="107"/>
        <v>Washington</v>
      </c>
      <c r="P990" s="4" t="str">
        <f t="shared" si="108"/>
        <v>High School or Below</v>
      </c>
      <c r="Q990" s="6" t="str">
        <f t="shared" si="105"/>
        <v/>
      </c>
      <c r="R990" s="4">
        <f t="shared" si="109"/>
        <v>228</v>
      </c>
      <c r="S990" s="4" t="str">
        <f t="shared" si="110"/>
        <v>Personal</v>
      </c>
      <c r="T990" s="4" cm="1">
        <f t="array" ref="T990">_xlfn.SWITCH(J990,"Luxury Car",2,"Two-Door Car",2,"SUV",4,"Luxury SUV",4,"Four-Door Car",4)</f>
        <v>4</v>
      </c>
      <c r="U990" s="4">
        <f t="shared" ca="1" si="111"/>
        <v>29</v>
      </c>
    </row>
    <row r="991" spans="1:21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s="4" t="str">
        <f t="shared" si="106"/>
        <v>F</v>
      </c>
      <c r="O991" s="4" t="str">
        <f t="shared" si="107"/>
        <v>Nevada</v>
      </c>
      <c r="P991" s="4" t="str">
        <f t="shared" si="108"/>
        <v>College</v>
      </c>
      <c r="Q991" s="6">
        <f t="shared" si="105"/>
        <v>472478.6</v>
      </c>
      <c r="R991" s="4">
        <f t="shared" si="109"/>
        <v>463</v>
      </c>
      <c r="S991" s="4" t="str">
        <f t="shared" si="110"/>
        <v>Corporate</v>
      </c>
      <c r="T991" s="4" cm="1">
        <f t="array" ref="T991">_xlfn.SWITCH(J991,"Luxury Car",2,"Two-Door Car",2,"SUV",4,"Luxury SUV",4,"Four-Door Car",4)</f>
        <v>4</v>
      </c>
      <c r="U991" s="4">
        <f t="shared" ca="1" si="111"/>
        <v>29</v>
      </c>
    </row>
    <row r="992" spans="1:21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s="4" t="str">
        <f t="shared" si="106"/>
        <v>F</v>
      </c>
      <c r="O992" s="4" t="str">
        <f t="shared" si="107"/>
        <v>Arizona</v>
      </c>
      <c r="P992" s="4" t="str">
        <f t="shared" si="108"/>
        <v>Master</v>
      </c>
      <c r="Q992" s="6">
        <f t="shared" si="105"/>
        <v>279022</v>
      </c>
      <c r="R992" s="4">
        <f t="shared" si="109"/>
        <v>181</v>
      </c>
      <c r="S992" s="4" t="str">
        <f t="shared" si="110"/>
        <v>Personal</v>
      </c>
      <c r="T992" s="4" cm="1">
        <f t="array" ref="T992">_xlfn.SWITCH(J992,"Luxury Car",2,"Two-Door Car",2,"SUV",4,"Luxury SUV",4,"Four-Door Car",4)</f>
        <v>4</v>
      </c>
      <c r="U992" s="4">
        <f t="shared" ca="1" si="111"/>
        <v>29</v>
      </c>
    </row>
    <row r="993" spans="1:21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s="4" t="str">
        <f t="shared" si="106"/>
        <v>F</v>
      </c>
      <c r="O993" s="4" t="str">
        <f t="shared" si="107"/>
        <v>Oregon</v>
      </c>
      <c r="P993" s="4" t="str">
        <f t="shared" si="108"/>
        <v>High School or Below</v>
      </c>
      <c r="Q993" s="6">
        <f t="shared" si="105"/>
        <v>2153133.2000000002</v>
      </c>
      <c r="R993" s="4">
        <f t="shared" si="109"/>
        <v>485</v>
      </c>
      <c r="S993" s="4" t="str">
        <f t="shared" si="110"/>
        <v>Personal</v>
      </c>
      <c r="T993" s="4" cm="1">
        <f t="array" ref="T993">_xlfn.SWITCH(J993,"Luxury Car",2,"Two-Door Car",2,"SUV",4,"Luxury SUV",4,"Four-Door Car",4)</f>
        <v>4</v>
      </c>
      <c r="U993" s="4">
        <f t="shared" ca="1" si="111"/>
        <v>29</v>
      </c>
    </row>
    <row r="994" spans="1:21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s="4" t="str">
        <f t="shared" si="106"/>
        <v>M</v>
      </c>
      <c r="O994" s="4" t="str">
        <f t="shared" si="107"/>
        <v>Arizona</v>
      </c>
      <c r="P994" s="4" t="str">
        <f t="shared" si="108"/>
        <v>Bachelor</v>
      </c>
      <c r="Q994" s="6">
        <f t="shared" si="105"/>
        <v>1262283.2</v>
      </c>
      <c r="R994" s="4">
        <f t="shared" si="109"/>
        <v>509</v>
      </c>
      <c r="S994" s="4" t="str">
        <f t="shared" si="110"/>
        <v>Personal</v>
      </c>
      <c r="T994" s="4" t="e" cm="1">
        <f t="array" ref="T994">_xlfn.SWITCH(J994,"Luxury Car",2,"Two-Door Car",2,"SUV",4,"Luxury SUV",4,"Four-Door Car",4)</f>
        <v>#N/A</v>
      </c>
      <c r="U994" s="4">
        <f t="shared" ca="1" si="111"/>
        <v>29</v>
      </c>
    </row>
    <row r="995" spans="1:21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s="4" t="str">
        <f t="shared" si="106"/>
        <v>M</v>
      </c>
      <c r="O995" s="4" t="str">
        <f t="shared" si="107"/>
        <v>Arizona</v>
      </c>
      <c r="P995" s="4" t="str">
        <f t="shared" si="108"/>
        <v>Doctor</v>
      </c>
      <c r="Q995" s="6">
        <f t="shared" si="105"/>
        <v>2017196.1</v>
      </c>
      <c r="R995" s="4">
        <f t="shared" si="109"/>
        <v>350</v>
      </c>
      <c r="S995" s="4" t="str">
        <f t="shared" si="110"/>
        <v>Personal</v>
      </c>
      <c r="T995" s="4" cm="1">
        <f t="array" ref="T995">_xlfn.SWITCH(J995,"Luxury Car",2,"Two-Door Car",2,"SUV",4,"Luxury SUV",4,"Four-Door Car",4)</f>
        <v>2</v>
      </c>
      <c r="U995" s="4">
        <f t="shared" ca="1" si="111"/>
        <v>29</v>
      </c>
    </row>
    <row r="996" spans="1:21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s="4" t="str">
        <f t="shared" si="106"/>
        <v>F</v>
      </c>
      <c r="O996" s="4" t="str">
        <f t="shared" si="107"/>
        <v>California</v>
      </c>
      <c r="P996" s="4" t="str">
        <f t="shared" si="108"/>
        <v>Bachelor</v>
      </c>
      <c r="Q996" s="6">
        <f t="shared" si="105"/>
        <v>1646436.5</v>
      </c>
      <c r="R996" s="4">
        <f t="shared" si="109"/>
        <v>303</v>
      </c>
      <c r="S996" s="4" t="str">
        <f t="shared" si="110"/>
        <v>Personal</v>
      </c>
      <c r="T996" s="4" cm="1">
        <f t="array" ref="T996">_xlfn.SWITCH(J996,"Luxury Car",2,"Two-Door Car",2,"SUV",4,"Luxury SUV",4,"Four-Door Car",4)</f>
        <v>4</v>
      </c>
      <c r="U996" s="4">
        <f t="shared" ca="1" si="111"/>
        <v>29</v>
      </c>
    </row>
    <row r="997" spans="1:21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s="4" t="str">
        <f t="shared" si="106"/>
        <v>F</v>
      </c>
      <c r="O997" s="4" t="str">
        <f t="shared" si="107"/>
        <v>Oregon</v>
      </c>
      <c r="P997" s="4" t="str">
        <f t="shared" si="108"/>
        <v>High School or Below</v>
      </c>
      <c r="Q997" s="6">
        <f t="shared" si="105"/>
        <v>559538.9</v>
      </c>
      <c r="R997" s="4">
        <f t="shared" si="109"/>
        <v>341</v>
      </c>
      <c r="S997" s="4" t="str">
        <f t="shared" si="110"/>
        <v>Personal</v>
      </c>
      <c r="T997" s="4" cm="1">
        <f t="array" ref="T997">_xlfn.SWITCH(J997,"Luxury Car",2,"Two-Door Car",2,"SUV",4,"Luxury SUV",4,"Four-Door Car",4)</f>
        <v>4</v>
      </c>
      <c r="U997" s="4">
        <f t="shared" ca="1" si="111"/>
        <v>29</v>
      </c>
    </row>
    <row r="998" spans="1:21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s="4" t="str">
        <f t="shared" si="106"/>
        <v>F</v>
      </c>
      <c r="O998" s="4" t="str">
        <f t="shared" si="107"/>
        <v>Oregon</v>
      </c>
      <c r="P998" s="4" t="str">
        <f t="shared" si="108"/>
        <v>Master</v>
      </c>
      <c r="Q998" s="6">
        <f t="shared" si="105"/>
        <v>417068.7</v>
      </c>
      <c r="R998" s="4">
        <f t="shared" si="109"/>
        <v>514</v>
      </c>
      <c r="S998" s="4" t="str">
        <f t="shared" si="110"/>
        <v>Personal</v>
      </c>
      <c r="T998" s="4" cm="1">
        <f t="array" ref="T998">_xlfn.SWITCH(J998,"Luxury Car",2,"Two-Door Car",2,"SUV",4,"Luxury SUV",4,"Four-Door Car",4)</f>
        <v>4</v>
      </c>
      <c r="U998" s="4">
        <f t="shared" ca="1" si="111"/>
        <v>28</v>
      </c>
    </row>
    <row r="999" spans="1:21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s="4" t="str">
        <f t="shared" si="106"/>
        <v>F</v>
      </c>
      <c r="O999" s="4" t="str">
        <f t="shared" si="107"/>
        <v>Arizona</v>
      </c>
      <c r="P999" s="4" t="str">
        <f t="shared" si="108"/>
        <v>College</v>
      </c>
      <c r="Q999" s="6">
        <f t="shared" si="105"/>
        <v>266544.7</v>
      </c>
      <c r="R999" s="4">
        <f t="shared" si="109"/>
        <v>142</v>
      </c>
      <c r="S999" s="4" t="str">
        <f t="shared" si="110"/>
        <v>Corporate</v>
      </c>
      <c r="T999" s="4" cm="1">
        <f t="array" ref="T999">_xlfn.SWITCH(J999,"Luxury Car",2,"Two-Door Car",2,"SUV",4,"Luxury SUV",4,"Four-Door Car",4)</f>
        <v>2</v>
      </c>
      <c r="U999" s="4">
        <f t="shared" ca="1" si="111"/>
        <v>30</v>
      </c>
    </row>
    <row r="1000" spans="1:21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s="4" t="str">
        <f t="shared" si="106"/>
        <v>M</v>
      </c>
      <c r="O1000" s="4" t="str">
        <f t="shared" si="107"/>
        <v>Oregon</v>
      </c>
      <c r="P1000" s="4" t="str">
        <f t="shared" si="108"/>
        <v>Bachelor</v>
      </c>
      <c r="Q1000" s="6">
        <f t="shared" si="105"/>
        <v>709891.4</v>
      </c>
      <c r="R1000" s="4">
        <f t="shared" si="109"/>
        <v>350</v>
      </c>
      <c r="S1000" s="4" t="str">
        <f t="shared" si="110"/>
        <v>Personal</v>
      </c>
      <c r="T1000" s="4" cm="1">
        <f t="array" ref="T1000">_xlfn.SWITCH(J1000,"Luxury Car",2,"Two-Door Car",2,"SUV",4,"Luxury SUV",4,"Four-Door Car",4)</f>
        <v>2</v>
      </c>
      <c r="U1000" s="4">
        <f t="shared" ca="1" si="111"/>
        <v>29</v>
      </c>
    </row>
    <row r="1001" spans="1:21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s="4" t="str">
        <f t="shared" si="106"/>
        <v>M</v>
      </c>
      <c r="O1001" s="4" t="str">
        <f t="shared" si="107"/>
        <v>California</v>
      </c>
      <c r="P1001" s="4" t="str">
        <f t="shared" si="108"/>
        <v>Doctor</v>
      </c>
      <c r="Q1001" s="6">
        <f t="shared" si="105"/>
        <v>397134.5</v>
      </c>
      <c r="R1001" s="4">
        <f t="shared" si="109"/>
        <v>494</v>
      </c>
      <c r="S1001" s="4" t="str">
        <f t="shared" si="110"/>
        <v>Corporate</v>
      </c>
      <c r="T1001" s="4" cm="1">
        <f t="array" ref="T1001">_xlfn.SWITCH(J1001,"Luxury Car",2,"Two-Door Car",2,"SUV",4,"Luxury SUV",4,"Four-Door Car",4)</f>
        <v>4</v>
      </c>
      <c r="U1001" s="4">
        <f t="shared" ca="1" si="111"/>
        <v>29</v>
      </c>
    </row>
    <row r="1002" spans="1:21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s="4" t="str">
        <f t="shared" si="106"/>
        <v>M</v>
      </c>
      <c r="O1002" s="4" t="str">
        <f t="shared" si="107"/>
        <v>Oregon</v>
      </c>
      <c r="P1002" s="4" t="str">
        <f t="shared" si="108"/>
        <v>Bachelor</v>
      </c>
      <c r="Q1002" s="6">
        <f t="shared" si="105"/>
        <v>552821.19999999995</v>
      </c>
      <c r="R1002" s="4">
        <f t="shared" si="109"/>
        <v>346</v>
      </c>
      <c r="S1002" s="4" t="str">
        <f t="shared" si="110"/>
        <v>Personal</v>
      </c>
      <c r="T1002" s="4" cm="1">
        <f t="array" ref="T1002">_xlfn.SWITCH(J1002,"Luxury Car",2,"Two-Door Car",2,"SUV",4,"Luxury SUV",4,"Four-Door Car",4)</f>
        <v>4</v>
      </c>
      <c r="U1002" s="4">
        <f t="shared" ca="1" si="111"/>
        <v>29</v>
      </c>
    </row>
    <row r="1003" spans="1:21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s="4" t="str">
        <f t="shared" si="106"/>
        <v>F</v>
      </c>
      <c r="O1003" s="4" t="str">
        <f t="shared" si="107"/>
        <v>California</v>
      </c>
      <c r="P1003" s="4" t="str">
        <f t="shared" si="108"/>
        <v>High School or Below</v>
      </c>
      <c r="Q1003" s="6">
        <f t="shared" si="105"/>
        <v>833899.5</v>
      </c>
      <c r="R1003" s="4">
        <f t="shared" si="109"/>
        <v>54</v>
      </c>
      <c r="S1003" s="4" t="str">
        <f t="shared" si="110"/>
        <v>Personal</v>
      </c>
      <c r="T1003" s="4" cm="1">
        <f t="array" ref="T1003">_xlfn.SWITCH(J1003,"Luxury Car",2,"Two-Door Car",2,"SUV",4,"Luxury SUV",4,"Four-Door Car",4)</f>
        <v>4</v>
      </c>
      <c r="U1003" s="4">
        <f t="shared" ca="1" si="111"/>
        <v>30</v>
      </c>
    </row>
    <row r="1004" spans="1:21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s="4" t="str">
        <f t="shared" si="106"/>
        <v>M</v>
      </c>
      <c r="O1004" s="4" t="str">
        <f t="shared" si="107"/>
        <v>Oregon</v>
      </c>
      <c r="P1004" s="4" t="str">
        <f t="shared" si="108"/>
        <v>College</v>
      </c>
      <c r="Q1004" s="6">
        <f t="shared" si="105"/>
        <v>3844585.5</v>
      </c>
      <c r="R1004" s="4">
        <f t="shared" si="109"/>
        <v>600</v>
      </c>
      <c r="S1004" s="4" t="str">
        <f t="shared" si="110"/>
        <v>Personal</v>
      </c>
      <c r="T1004" s="4" cm="1">
        <f t="array" ref="T1004">_xlfn.SWITCH(J1004,"Luxury Car",2,"Two-Door Car",2,"SUV",4,"Luxury SUV",4,"Four-Door Car",4)</f>
        <v>4</v>
      </c>
      <c r="U1004" s="4">
        <f t="shared" ca="1" si="111"/>
        <v>28</v>
      </c>
    </row>
    <row r="1005" spans="1:21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s="4" t="str">
        <f t="shared" si="106"/>
        <v>M</v>
      </c>
      <c r="O1005" s="4" t="str">
        <f t="shared" si="107"/>
        <v>Nevada</v>
      </c>
      <c r="P1005" s="4" t="str">
        <f t="shared" si="108"/>
        <v>Bachelor</v>
      </c>
      <c r="Q1005" s="6">
        <f t="shared" si="105"/>
        <v>544855.5</v>
      </c>
      <c r="R1005" s="4">
        <f t="shared" si="109"/>
        <v>343</v>
      </c>
      <c r="S1005" s="4" t="str">
        <f t="shared" si="110"/>
        <v>Personal</v>
      </c>
      <c r="T1005" s="4" cm="1">
        <f t="array" ref="T1005">_xlfn.SWITCH(J1005,"Luxury Car",2,"Two-Door Car",2,"SUV",4,"Luxury SUV",4,"Four-Door Car",4)</f>
        <v>4</v>
      </c>
      <c r="U1005" s="4">
        <f t="shared" ca="1" si="111"/>
        <v>29</v>
      </c>
    </row>
    <row r="1006" spans="1:21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s="4" t="str">
        <f t="shared" si="106"/>
        <v>M</v>
      </c>
      <c r="O1006" s="4" t="str">
        <f t="shared" si="107"/>
        <v>Arizona</v>
      </c>
      <c r="P1006" s="4" t="str">
        <f t="shared" si="108"/>
        <v>High School or Below</v>
      </c>
      <c r="Q1006" s="6">
        <f t="shared" si="105"/>
        <v>1080806</v>
      </c>
      <c r="R1006" s="4">
        <f t="shared" si="109"/>
        <v>442</v>
      </c>
      <c r="S1006" s="4" t="str">
        <f t="shared" si="110"/>
        <v>Personal</v>
      </c>
      <c r="T1006" s="4" cm="1">
        <f t="array" ref="T1006">_xlfn.SWITCH(J1006,"Luxury Car",2,"Two-Door Car",2,"SUV",4,"Luxury SUV",4,"Four-Door Car",4)</f>
        <v>4</v>
      </c>
      <c r="U1006" s="4">
        <f t="shared" ca="1" si="111"/>
        <v>29</v>
      </c>
    </row>
    <row r="1007" spans="1:21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s="4" t="str">
        <f t="shared" si="106"/>
        <v>M</v>
      </c>
      <c r="O1007" s="4" t="str">
        <f t="shared" si="107"/>
        <v>California</v>
      </c>
      <c r="P1007" s="4" t="str">
        <f t="shared" si="108"/>
        <v>Bachelor</v>
      </c>
      <c r="Q1007" s="6">
        <f t="shared" si="105"/>
        <v>618509.6</v>
      </c>
      <c r="R1007" s="4">
        <f t="shared" si="109"/>
        <v>1027</v>
      </c>
      <c r="S1007" s="4" t="str">
        <f t="shared" si="110"/>
        <v>Personal</v>
      </c>
      <c r="T1007" s="4" cm="1">
        <f t="array" ref="T1007">_xlfn.SWITCH(J1007,"Luxury Car",2,"Two-Door Car",2,"SUV",4,"Luxury SUV",4,"Four-Door Car",4)</f>
        <v>2</v>
      </c>
      <c r="U1007" s="4">
        <f t="shared" ca="1" si="111"/>
        <v>27</v>
      </c>
    </row>
    <row r="1008" spans="1:21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s="4" t="str">
        <f t="shared" si="106"/>
        <v>M</v>
      </c>
      <c r="O1008" s="4" t="str">
        <f t="shared" si="107"/>
        <v>Nevada</v>
      </c>
      <c r="P1008" s="4" t="str">
        <f t="shared" si="108"/>
        <v>High School or Below</v>
      </c>
      <c r="Q1008" s="6">
        <f t="shared" si="105"/>
        <v>320822.5</v>
      </c>
      <c r="R1008" s="4">
        <f t="shared" si="109"/>
        <v>276</v>
      </c>
      <c r="S1008" s="4" t="str">
        <f t="shared" si="110"/>
        <v>Personal</v>
      </c>
      <c r="T1008" s="4" cm="1">
        <f t="array" ref="T1008">_xlfn.SWITCH(J1008,"Luxury Car",2,"Two-Door Car",2,"SUV",4,"Luxury SUV",4,"Four-Door Car",4)</f>
        <v>4</v>
      </c>
      <c r="U1008" s="4">
        <f t="shared" ca="1" si="111"/>
        <v>29</v>
      </c>
    </row>
    <row r="1009" spans="1:21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s="4" t="str">
        <f t="shared" si="106"/>
        <v>M</v>
      </c>
      <c r="O1009" s="4" t="str">
        <f t="shared" si="107"/>
        <v>Arizona</v>
      </c>
      <c r="P1009" s="4" t="str">
        <f t="shared" si="108"/>
        <v>College</v>
      </c>
      <c r="Q1009" s="6">
        <f t="shared" si="105"/>
        <v>548010.4</v>
      </c>
      <c r="R1009" s="4">
        <f t="shared" si="109"/>
        <v>473</v>
      </c>
      <c r="S1009" s="4" t="str">
        <f t="shared" si="110"/>
        <v>Personal</v>
      </c>
      <c r="T1009" s="4" cm="1">
        <f t="array" ref="T1009">_xlfn.SWITCH(J1009,"Luxury Car",2,"Two-Door Car",2,"SUV",4,"Luxury SUV",4,"Four-Door Car",4)</f>
        <v>4</v>
      </c>
      <c r="U1009" s="4">
        <f t="shared" ca="1" si="111"/>
        <v>29</v>
      </c>
    </row>
    <row r="1010" spans="1:21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s="4" t="str">
        <f t="shared" si="106"/>
        <v>F</v>
      </c>
      <c r="O1010" s="4" t="str">
        <f t="shared" si="107"/>
        <v>Nevada</v>
      </c>
      <c r="P1010" s="4" t="str">
        <f t="shared" si="108"/>
        <v>College</v>
      </c>
      <c r="Q1010" s="6">
        <f t="shared" si="105"/>
        <v>2298615.2999999998</v>
      </c>
      <c r="R1010" s="4">
        <f t="shared" si="109"/>
        <v>1337</v>
      </c>
      <c r="S1010" s="4" t="str">
        <f t="shared" si="110"/>
        <v>Special</v>
      </c>
      <c r="T1010" s="4" t="e" cm="1">
        <f t="array" ref="T1010">_xlfn.SWITCH(J1010,"Luxury Car",2,"Two-Door Car",2,"SUV",4,"Luxury SUV",4,"Four-Door Car",4)</f>
        <v>#N/A</v>
      </c>
      <c r="U1010" s="4">
        <f t="shared" ca="1" si="111"/>
        <v>26</v>
      </c>
    </row>
    <row r="1011" spans="1:21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s="4" t="str">
        <f t="shared" si="106"/>
        <v>M</v>
      </c>
      <c r="O1011" s="4" t="str">
        <f t="shared" si="107"/>
        <v>Oregon</v>
      </c>
      <c r="P1011" s="4" t="str">
        <f t="shared" si="108"/>
        <v>Bachelor</v>
      </c>
      <c r="Q1011" s="6">
        <f t="shared" si="105"/>
        <v>1310792.5</v>
      </c>
      <c r="R1011" s="4">
        <f t="shared" si="109"/>
        <v>547</v>
      </c>
      <c r="S1011" s="4" t="str">
        <f t="shared" si="110"/>
        <v>Corporate</v>
      </c>
      <c r="T1011" s="4" cm="1">
        <f t="array" ref="T1011">_xlfn.SWITCH(J1011,"Luxury Car",2,"Two-Door Car",2,"SUV",4,"Luxury SUV",4,"Four-Door Car",4)</f>
        <v>4</v>
      </c>
      <c r="U1011" s="4">
        <f t="shared" ca="1" si="111"/>
        <v>28</v>
      </c>
    </row>
    <row r="1012" spans="1:21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s="4" t="str">
        <f t="shared" si="106"/>
        <v>F</v>
      </c>
      <c r="O1012" s="4" t="str">
        <f t="shared" si="107"/>
        <v>California</v>
      </c>
      <c r="P1012" s="4" t="str">
        <f t="shared" si="108"/>
        <v>College</v>
      </c>
      <c r="Q1012" s="6">
        <f t="shared" si="105"/>
        <v>746292.6</v>
      </c>
      <c r="R1012" s="4">
        <f t="shared" si="109"/>
        <v>7</v>
      </c>
      <c r="S1012" s="4" t="str">
        <f t="shared" si="110"/>
        <v>Corporate</v>
      </c>
      <c r="T1012" s="4" cm="1">
        <f t="array" ref="T1012">_xlfn.SWITCH(J1012,"Luxury Car",2,"Two-Door Car",2,"SUV",4,"Luxury SUV",4,"Four-Door Car",4)</f>
        <v>2</v>
      </c>
      <c r="U1012" s="4">
        <f t="shared" ca="1" si="111"/>
        <v>30</v>
      </c>
    </row>
    <row r="1013" spans="1:21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 s="4" t="str">
        <f t="shared" si="106"/>
        <v>F</v>
      </c>
      <c r="O1013" s="4" t="str">
        <f t="shared" si="107"/>
        <v>Oregon</v>
      </c>
      <c r="P1013" s="4" t="str">
        <f t="shared" si="108"/>
        <v>Doctor</v>
      </c>
      <c r="Q1013" s="6">
        <f t="shared" si="105"/>
        <v>1146399</v>
      </c>
      <c r="R1013" s="4">
        <f t="shared" si="109"/>
        <v>540</v>
      </c>
      <c r="S1013" s="4" t="str">
        <f t="shared" si="110"/>
        <v>Personal</v>
      </c>
      <c r="T1013" s="4" cm="1">
        <f t="array" ref="T1013">_xlfn.SWITCH(J1013,"Luxury Car",2,"Two-Door Car",2,"SUV",4,"Luxury SUV",4,"Four-Door Car",4)</f>
        <v>4</v>
      </c>
      <c r="U1013" s="4">
        <f t="shared" ca="1" si="111"/>
        <v>28</v>
      </c>
    </row>
    <row r="1014" spans="1:21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s="4" t="str">
        <f t="shared" si="106"/>
        <v>M</v>
      </c>
      <c r="O1014" s="4" t="str">
        <f t="shared" si="107"/>
        <v>Arizona</v>
      </c>
      <c r="P1014" s="4" t="str">
        <f t="shared" si="108"/>
        <v>High School or Below</v>
      </c>
      <c r="Q1014" s="6">
        <f t="shared" si="105"/>
        <v>723613.2</v>
      </c>
      <c r="R1014" s="4">
        <f t="shared" si="109"/>
        <v>383</v>
      </c>
      <c r="S1014" s="4" t="str">
        <f t="shared" si="110"/>
        <v>Personal</v>
      </c>
      <c r="T1014" s="4" cm="1">
        <f t="array" ref="T1014">_xlfn.SWITCH(J1014,"Luxury Car",2,"Two-Door Car",2,"SUV",4,"Luxury SUV",4,"Four-Door Car",4)</f>
        <v>4</v>
      </c>
      <c r="U1014" s="4">
        <f t="shared" ca="1" si="111"/>
        <v>29</v>
      </c>
    </row>
    <row r="1015" spans="1:21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s="4" t="str">
        <f t="shared" si="106"/>
        <v>F</v>
      </c>
      <c r="O1015" s="4" t="str">
        <f t="shared" si="107"/>
        <v>California</v>
      </c>
      <c r="P1015" s="4" t="str">
        <f t="shared" si="108"/>
        <v>Bachelor</v>
      </c>
      <c r="Q1015" s="6">
        <f t="shared" si="105"/>
        <v>623268.69999999995</v>
      </c>
      <c r="R1015" s="4">
        <f t="shared" si="109"/>
        <v>538</v>
      </c>
      <c r="S1015" s="4" t="str">
        <f t="shared" si="110"/>
        <v>Special</v>
      </c>
      <c r="T1015" s="4" cm="1">
        <f t="array" ref="T1015">_xlfn.SWITCH(J1015,"Luxury Car",2,"Two-Door Car",2,"SUV",4,"Luxury SUV",4,"Four-Door Car",4)</f>
        <v>4</v>
      </c>
      <c r="U1015" s="4">
        <f t="shared" ca="1" si="111"/>
        <v>28</v>
      </c>
    </row>
    <row r="1016" spans="1:21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s="4" t="str">
        <f t="shared" si="106"/>
        <v>F</v>
      </c>
      <c r="O1016" s="4" t="str">
        <f t="shared" si="107"/>
        <v>Oregon</v>
      </c>
      <c r="P1016" s="4" t="str">
        <f t="shared" si="108"/>
        <v>Bachelor</v>
      </c>
      <c r="Q1016" s="6">
        <f t="shared" si="105"/>
        <v>2839332.9</v>
      </c>
      <c r="R1016" s="4">
        <f t="shared" si="109"/>
        <v>322</v>
      </c>
      <c r="S1016" s="4" t="str">
        <f t="shared" si="110"/>
        <v>Personal</v>
      </c>
      <c r="T1016" s="4" cm="1">
        <f t="array" ref="T1016">_xlfn.SWITCH(J1016,"Luxury Car",2,"Two-Door Car",2,"SUV",4,"Luxury SUV",4,"Four-Door Car",4)</f>
        <v>4</v>
      </c>
      <c r="U1016" s="4">
        <f t="shared" ca="1" si="111"/>
        <v>29</v>
      </c>
    </row>
    <row r="1017" spans="1:21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s="4" t="str">
        <f t="shared" si="106"/>
        <v>F</v>
      </c>
      <c r="O1017" s="4" t="str">
        <f t="shared" si="107"/>
        <v>Oregon</v>
      </c>
      <c r="P1017" s="4" t="str">
        <f t="shared" si="108"/>
        <v>College</v>
      </c>
      <c r="Q1017" s="6">
        <f t="shared" si="105"/>
        <v>374675.1</v>
      </c>
      <c r="R1017" s="4">
        <f t="shared" si="109"/>
        <v>20</v>
      </c>
      <c r="S1017" s="4" t="str">
        <f t="shared" si="110"/>
        <v>Personal</v>
      </c>
      <c r="T1017" s="4" cm="1">
        <f t="array" ref="T1017">_xlfn.SWITCH(J1017,"Luxury Car",2,"Two-Door Car",2,"SUV",4,"Luxury SUV",4,"Four-Door Car",4)</f>
        <v>2</v>
      </c>
      <c r="U1017" s="4">
        <f t="shared" ca="1" si="111"/>
        <v>30</v>
      </c>
    </row>
    <row r="1018" spans="1:21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s="4" t="str">
        <f t="shared" si="106"/>
        <v>M</v>
      </c>
      <c r="O1018" s="4" t="str">
        <f t="shared" si="107"/>
        <v>California</v>
      </c>
      <c r="P1018" s="4" t="str">
        <f t="shared" si="108"/>
        <v>Bachelor</v>
      </c>
      <c r="Q1018" s="6">
        <f t="shared" si="105"/>
        <v>2156933.7000000002</v>
      </c>
      <c r="R1018" s="4">
        <f t="shared" si="109"/>
        <v>571</v>
      </c>
      <c r="S1018" s="4" t="str">
        <f t="shared" si="110"/>
        <v>Personal</v>
      </c>
      <c r="T1018" s="4" cm="1">
        <f t="array" ref="T1018">_xlfn.SWITCH(J1018,"Luxury Car",2,"Two-Door Car",2,"SUV",4,"Luxury SUV",4,"Four-Door Car",4)</f>
        <v>4</v>
      </c>
      <c r="U1018" s="4">
        <f t="shared" ca="1" si="111"/>
        <v>28</v>
      </c>
    </row>
    <row r="1019" spans="1:21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s="4" t="str">
        <f t="shared" si="106"/>
        <v>M</v>
      </c>
      <c r="O1019" s="4" t="str">
        <f t="shared" si="107"/>
        <v>California</v>
      </c>
      <c r="P1019" s="4" t="str">
        <f t="shared" si="108"/>
        <v>College</v>
      </c>
      <c r="Q1019" s="6">
        <f t="shared" si="105"/>
        <v>501208.3</v>
      </c>
      <c r="R1019" s="4">
        <f t="shared" si="109"/>
        <v>108</v>
      </c>
      <c r="S1019" s="4" t="str">
        <f t="shared" si="110"/>
        <v>Personal</v>
      </c>
      <c r="T1019" s="4" cm="1">
        <f t="array" ref="T1019">_xlfn.SWITCH(J1019,"Luxury Car",2,"Two-Door Car",2,"SUV",4,"Luxury SUV",4,"Four-Door Car",4)</f>
        <v>2</v>
      </c>
      <c r="U1019" s="4">
        <f t="shared" ca="1" si="111"/>
        <v>30</v>
      </c>
    </row>
    <row r="1020" spans="1:21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s="4" t="str">
        <f t="shared" si="106"/>
        <v>M</v>
      </c>
      <c r="O1020" s="4" t="str">
        <f t="shared" si="107"/>
        <v>California</v>
      </c>
      <c r="P1020" s="4" t="str">
        <f t="shared" si="108"/>
        <v>High School or Below</v>
      </c>
      <c r="Q1020" s="6">
        <f t="shared" si="105"/>
        <v>337185.8</v>
      </c>
      <c r="R1020" s="4">
        <f t="shared" si="109"/>
        <v>408</v>
      </c>
      <c r="S1020" s="4" t="str">
        <f t="shared" si="110"/>
        <v>Corporate</v>
      </c>
      <c r="T1020" s="4" cm="1">
        <f t="array" ref="T1020">_xlfn.SWITCH(J1020,"Luxury Car",2,"Two-Door Car",2,"SUV",4,"Luxury SUV",4,"Four-Door Car",4)</f>
        <v>2</v>
      </c>
      <c r="U1020" s="4">
        <f t="shared" ca="1" si="111"/>
        <v>29</v>
      </c>
    </row>
    <row r="1021" spans="1:21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s="4" t="str">
        <f t="shared" si="106"/>
        <v>M</v>
      </c>
      <c r="O1021" s="4" t="str">
        <f t="shared" si="107"/>
        <v>California</v>
      </c>
      <c r="P1021" s="4" t="str">
        <f t="shared" si="108"/>
        <v>Bachelor</v>
      </c>
      <c r="Q1021" s="6">
        <f t="shared" si="105"/>
        <v>386477.6</v>
      </c>
      <c r="R1021" s="4">
        <f t="shared" si="109"/>
        <v>707</v>
      </c>
      <c r="S1021" s="4" t="str">
        <f t="shared" si="110"/>
        <v>Personal</v>
      </c>
      <c r="T1021" s="4" cm="1">
        <f t="array" ref="T1021">_xlfn.SWITCH(J1021,"Luxury Car",2,"Two-Door Car",2,"SUV",4,"Luxury SUV",4,"Four-Door Car",4)</f>
        <v>4</v>
      </c>
      <c r="U1021" s="4">
        <f t="shared" ca="1" si="111"/>
        <v>28</v>
      </c>
    </row>
    <row r="1022" spans="1:21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s="4" t="str">
        <f t="shared" si="106"/>
        <v>M</v>
      </c>
      <c r="O1022" s="4" t="str">
        <f t="shared" si="107"/>
        <v>Oregon</v>
      </c>
      <c r="P1022" s="4" t="str">
        <f t="shared" si="108"/>
        <v>College</v>
      </c>
      <c r="Q1022" s="6">
        <f t="shared" si="105"/>
        <v>414571.1</v>
      </c>
      <c r="R1022" s="4">
        <f t="shared" si="109"/>
        <v>1067</v>
      </c>
      <c r="S1022" s="4" t="str">
        <f t="shared" si="110"/>
        <v>Corporate</v>
      </c>
      <c r="T1022" s="4" cm="1">
        <f t="array" ref="T1022">_xlfn.SWITCH(J1022,"Luxury Car",2,"Two-Door Car",2,"SUV",4,"Luxury SUV",4,"Four-Door Car",4)</f>
        <v>2</v>
      </c>
      <c r="U1022" s="4">
        <f t="shared" ca="1" si="111"/>
        <v>27</v>
      </c>
    </row>
    <row r="1023" spans="1:21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s="4" t="str">
        <f t="shared" si="106"/>
        <v>M</v>
      </c>
      <c r="O1023" s="4" t="str">
        <f t="shared" si="107"/>
        <v>California</v>
      </c>
      <c r="P1023" s="4" t="str">
        <f t="shared" si="108"/>
        <v>High School or Below</v>
      </c>
      <c r="Q1023" s="6">
        <f t="shared" si="105"/>
        <v>515607.2</v>
      </c>
      <c r="R1023" s="4">
        <f t="shared" si="109"/>
        <v>808</v>
      </c>
      <c r="S1023" s="4" t="str">
        <f t="shared" si="110"/>
        <v>Personal</v>
      </c>
      <c r="T1023" s="4" cm="1">
        <f t="array" ref="T1023">_xlfn.SWITCH(J1023,"Luxury Car",2,"Two-Door Car",2,"SUV",4,"Luxury SUV",4,"Four-Door Car",4)</f>
        <v>4</v>
      </c>
      <c r="U1023" s="4">
        <f t="shared" ca="1" si="111"/>
        <v>28</v>
      </c>
    </row>
    <row r="1024" spans="1:21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s="4" t="str">
        <f t="shared" si="106"/>
        <v>M</v>
      </c>
      <c r="O1024" s="4" t="str">
        <f t="shared" si="107"/>
        <v>California</v>
      </c>
      <c r="P1024" s="4" t="str">
        <f t="shared" si="108"/>
        <v>College</v>
      </c>
      <c r="Q1024" s="6">
        <f t="shared" si="105"/>
        <v>366737</v>
      </c>
      <c r="R1024" s="4">
        <f t="shared" si="109"/>
        <v>619</v>
      </c>
      <c r="S1024" s="4" t="str">
        <f t="shared" si="110"/>
        <v>Personal</v>
      </c>
      <c r="T1024" s="4" cm="1">
        <f t="array" ref="T1024">_xlfn.SWITCH(J1024,"Luxury Car",2,"Two-Door Car",2,"SUV",4,"Luxury SUV",4,"Four-Door Car",4)</f>
        <v>2</v>
      </c>
      <c r="U1024" s="4">
        <f t="shared" ca="1" si="111"/>
        <v>28</v>
      </c>
    </row>
    <row r="1025" spans="1:21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s="4" t="str">
        <f t="shared" si="106"/>
        <v>F</v>
      </c>
      <c r="O1025" s="4" t="str">
        <f t="shared" si="107"/>
        <v>California</v>
      </c>
      <c r="P1025" s="4" t="str">
        <f t="shared" si="108"/>
        <v>High School or Below</v>
      </c>
      <c r="Q1025" s="6">
        <f t="shared" si="105"/>
        <v>783568.3</v>
      </c>
      <c r="R1025" s="4">
        <f t="shared" si="109"/>
        <v>404</v>
      </c>
      <c r="S1025" s="4" t="str">
        <f t="shared" si="110"/>
        <v>Corporate</v>
      </c>
      <c r="T1025" s="4" cm="1">
        <f t="array" ref="T1025">_xlfn.SWITCH(J1025,"Luxury Car",2,"Two-Door Car",2,"SUV",4,"Luxury SUV",4,"Four-Door Car",4)</f>
        <v>4</v>
      </c>
      <c r="U1025" s="4">
        <f t="shared" ca="1" si="111"/>
        <v>29</v>
      </c>
    </row>
    <row r="1026" spans="1:21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s="4" t="str">
        <f t="shared" si="106"/>
        <v>M</v>
      </c>
      <c r="O1026" s="4" t="str">
        <f t="shared" si="107"/>
        <v>Arizona</v>
      </c>
      <c r="P1026" s="4" t="str">
        <f t="shared" si="108"/>
        <v>Bachelor</v>
      </c>
      <c r="Q1026" s="6">
        <f t="shared" ref="Q1026:Q1072" si="112">IFERROR(VALUE(LEFT(E1026,LEN(E1026)-1)),"")</f>
        <v>1456726.8</v>
      </c>
      <c r="R1026" s="4">
        <f t="shared" si="109"/>
        <v>710</v>
      </c>
      <c r="S1026" s="4" t="str">
        <f t="shared" si="110"/>
        <v>Personal</v>
      </c>
      <c r="T1026" s="4" cm="1">
        <f t="array" ref="T1026">_xlfn.SWITCH(J1026,"Luxury Car",2,"Two-Door Car",2,"SUV",4,"Luxury SUV",4,"Four-Door Car",4)</f>
        <v>4</v>
      </c>
      <c r="U1026" s="4">
        <f t="shared" ca="1" si="111"/>
        <v>28</v>
      </c>
    </row>
    <row r="1027" spans="1:21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s="4" t="str">
        <f t="shared" ref="N1027:N1072" si="113">IF(OR(C1027="Femal",C1027="female"),"F",
IF(C1027="Male","M",C1027))</f>
        <v>M</v>
      </c>
      <c r="O1027" s="4" t="str">
        <f t="shared" ref="O1027:O1072" si="114">IF(B1027="AZ","Arizona",
IF(B1027="Cali","California",
IF(B1027="WA","Washington",
B1027)))</f>
        <v>Oregon</v>
      </c>
      <c r="P1027" s="4" t="str">
        <f t="shared" ref="P1027:P1072" si="115">IF(D1027="Bachelors","Bachelor",
D1027)</f>
        <v>Bachelor</v>
      </c>
      <c r="Q1027" s="6">
        <f t="shared" si="112"/>
        <v>1017133</v>
      </c>
      <c r="R1027" s="4">
        <f t="shared" ref="R1027:R1072" si="116">ROUND(VALUE(K1027),0)</f>
        <v>312</v>
      </c>
      <c r="S1027" s="4" t="str">
        <f t="shared" ref="S1027:S1072" si="117">SUBSTITUTE(I1027," Auto","")</f>
        <v>Corporate</v>
      </c>
      <c r="T1027" s="4" cm="1">
        <f t="array" ref="T1027">_xlfn.SWITCH(J1027,"Luxury Car",2,"Two-Door Car",2,"SUV",4,"Luxury SUV",4,"Four-Door Car",4)</f>
        <v>4</v>
      </c>
      <c r="U1027" s="4">
        <f t="shared" ref="U1027:U1072" ca="1" si="118">ROUND((VALUE(TODAY())-VALUE(L1027))/365,0)</f>
        <v>29</v>
      </c>
    </row>
    <row r="1028" spans="1:21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s="4" t="str">
        <f t="shared" si="113"/>
        <v>F</v>
      </c>
      <c r="O1028" s="4" t="str">
        <f t="shared" si="114"/>
        <v>Nevada</v>
      </c>
      <c r="P1028" s="4" t="str">
        <f t="shared" si="115"/>
        <v>Bachelor</v>
      </c>
      <c r="Q1028" s="6">
        <f t="shared" si="112"/>
        <v>413577.5</v>
      </c>
      <c r="R1028" s="4">
        <f t="shared" si="116"/>
        <v>708</v>
      </c>
      <c r="S1028" s="4" t="str">
        <f t="shared" si="117"/>
        <v>Special</v>
      </c>
      <c r="T1028" s="4" cm="1">
        <f t="array" ref="T1028">_xlfn.SWITCH(J1028,"Luxury Car",2,"Two-Door Car",2,"SUV",4,"Luxury SUV",4,"Four-Door Car",4)</f>
        <v>4</v>
      </c>
      <c r="U1028" s="4">
        <f t="shared" ca="1" si="118"/>
        <v>28</v>
      </c>
    </row>
    <row r="1029" spans="1:21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s="4" t="str">
        <f t="shared" si="113"/>
        <v>F</v>
      </c>
      <c r="O1029" s="4" t="str">
        <f t="shared" si="114"/>
        <v>Oregon</v>
      </c>
      <c r="P1029" s="4" t="str">
        <f t="shared" si="115"/>
        <v>College</v>
      </c>
      <c r="Q1029" s="6">
        <f t="shared" si="112"/>
        <v>551149.1</v>
      </c>
      <c r="R1029" s="4">
        <f t="shared" si="116"/>
        <v>336</v>
      </c>
      <c r="S1029" s="4" t="str">
        <f t="shared" si="117"/>
        <v>Corporate</v>
      </c>
      <c r="T1029" s="4" cm="1">
        <f t="array" ref="T1029">_xlfn.SWITCH(J1029,"Luxury Car",2,"Two-Door Car",2,"SUV",4,"Luxury SUV",4,"Four-Door Car",4)</f>
        <v>4</v>
      </c>
      <c r="U1029" s="4">
        <f t="shared" ca="1" si="118"/>
        <v>29</v>
      </c>
    </row>
    <row r="1030" spans="1:21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s="4" t="str">
        <f t="shared" si="113"/>
        <v>F</v>
      </c>
      <c r="O1030" s="4" t="str">
        <f t="shared" si="114"/>
        <v>Washington</v>
      </c>
      <c r="P1030" s="4" t="str">
        <f t="shared" si="115"/>
        <v>High School or Below</v>
      </c>
      <c r="Q1030" s="6">
        <f t="shared" si="112"/>
        <v>1131424.3</v>
      </c>
      <c r="R1030" s="4">
        <f t="shared" si="116"/>
        <v>232</v>
      </c>
      <c r="S1030" s="4" t="str">
        <f t="shared" si="117"/>
        <v>Personal</v>
      </c>
      <c r="T1030" s="4" t="e" cm="1">
        <f t="array" ref="T1030">_xlfn.SWITCH(J1030,"Luxury Car",2,"Two-Door Car",2,"SUV",4,"Luxury SUV",4,"Four-Door Car",4)</f>
        <v>#N/A</v>
      </c>
      <c r="U1030" s="4">
        <f t="shared" ca="1" si="118"/>
        <v>29</v>
      </c>
    </row>
    <row r="1031" spans="1:21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s="4" t="str">
        <f t="shared" si="113"/>
        <v>F</v>
      </c>
      <c r="O1031" s="4" t="str">
        <f t="shared" si="114"/>
        <v>California</v>
      </c>
      <c r="P1031" s="4" t="str">
        <f t="shared" si="115"/>
        <v>High School or Below</v>
      </c>
      <c r="Q1031" s="6">
        <f t="shared" si="112"/>
        <v>541461.69999999995</v>
      </c>
      <c r="R1031" s="4">
        <f t="shared" si="116"/>
        <v>68</v>
      </c>
      <c r="S1031" s="4" t="str">
        <f t="shared" si="117"/>
        <v>Personal</v>
      </c>
      <c r="T1031" s="4" cm="1">
        <f t="array" ref="T1031">_xlfn.SWITCH(J1031,"Luxury Car",2,"Two-Door Car",2,"SUV",4,"Luxury SUV",4,"Four-Door Car",4)</f>
        <v>4</v>
      </c>
      <c r="U1031" s="4">
        <f t="shared" ca="1" si="118"/>
        <v>30</v>
      </c>
    </row>
    <row r="1032" spans="1:21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s="4" t="str">
        <f t="shared" si="113"/>
        <v>F</v>
      </c>
      <c r="O1032" s="4" t="str">
        <f t="shared" si="114"/>
        <v>Oregon</v>
      </c>
      <c r="P1032" s="4" t="str">
        <f t="shared" si="115"/>
        <v>High School or Below</v>
      </c>
      <c r="Q1032" s="6">
        <f t="shared" si="112"/>
        <v>742159.3</v>
      </c>
      <c r="R1032" s="4">
        <f t="shared" si="116"/>
        <v>287</v>
      </c>
      <c r="S1032" s="4" t="str">
        <f t="shared" si="117"/>
        <v>Personal</v>
      </c>
      <c r="T1032" s="4" cm="1">
        <f t="array" ref="T1032">_xlfn.SWITCH(J1032,"Luxury Car",2,"Two-Door Car",2,"SUV",4,"Luxury SUV",4,"Four-Door Car",4)</f>
        <v>4</v>
      </c>
      <c r="U1032" s="4">
        <f t="shared" ca="1" si="118"/>
        <v>29</v>
      </c>
    </row>
    <row r="1033" spans="1:21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s="4" t="str">
        <f t="shared" si="113"/>
        <v>M</v>
      </c>
      <c r="O1033" s="4" t="str">
        <f t="shared" si="114"/>
        <v>California</v>
      </c>
      <c r="P1033" s="4" t="str">
        <f t="shared" si="115"/>
        <v>Bachelor</v>
      </c>
      <c r="Q1033" s="6">
        <f t="shared" si="112"/>
        <v>445811.3</v>
      </c>
      <c r="R1033" s="4">
        <f t="shared" si="116"/>
        <v>312</v>
      </c>
      <c r="S1033" s="4" t="str">
        <f t="shared" si="117"/>
        <v>Personal</v>
      </c>
      <c r="T1033" s="4" cm="1">
        <f t="array" ref="T1033">_xlfn.SWITCH(J1033,"Luxury Car",2,"Two-Door Car",2,"SUV",4,"Luxury SUV",4,"Four-Door Car",4)</f>
        <v>4</v>
      </c>
      <c r="U1033" s="4">
        <f t="shared" ca="1" si="118"/>
        <v>29</v>
      </c>
    </row>
    <row r="1034" spans="1:21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s="4" t="str">
        <f t="shared" si="113"/>
        <v>F</v>
      </c>
      <c r="O1034" s="4" t="str">
        <f t="shared" si="114"/>
        <v>Oregon</v>
      </c>
      <c r="P1034" s="4" t="str">
        <f t="shared" si="115"/>
        <v>College</v>
      </c>
      <c r="Q1034" s="6">
        <f t="shared" si="112"/>
        <v>1447612.4</v>
      </c>
      <c r="R1034" s="4">
        <f t="shared" si="116"/>
        <v>595</v>
      </c>
      <c r="S1034" s="4" t="str">
        <f t="shared" si="117"/>
        <v>Corporate</v>
      </c>
      <c r="T1034" s="4" cm="1">
        <f t="array" ref="T1034">_xlfn.SWITCH(J1034,"Luxury Car",2,"Two-Door Car",2,"SUV",4,"Luxury SUV",4,"Four-Door Car",4)</f>
        <v>4</v>
      </c>
      <c r="U1034" s="4">
        <f t="shared" ca="1" si="118"/>
        <v>28</v>
      </c>
    </row>
    <row r="1035" spans="1:21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s="4" t="str">
        <f t="shared" si="113"/>
        <v>F</v>
      </c>
      <c r="O1035" s="4" t="str">
        <f t="shared" si="114"/>
        <v>Oregon</v>
      </c>
      <c r="P1035" s="4" t="str">
        <f t="shared" si="115"/>
        <v>College</v>
      </c>
      <c r="Q1035" s="6">
        <f t="shared" si="112"/>
        <v>493688.8</v>
      </c>
      <c r="R1035" s="4">
        <f t="shared" si="116"/>
        <v>392</v>
      </c>
      <c r="S1035" s="4" t="str">
        <f t="shared" si="117"/>
        <v>Personal</v>
      </c>
      <c r="T1035" s="4" cm="1">
        <f t="array" ref="T1035">_xlfn.SWITCH(J1035,"Luxury Car",2,"Two-Door Car",2,"SUV",4,"Luxury SUV",4,"Four-Door Car",4)</f>
        <v>2</v>
      </c>
      <c r="U1035" s="4">
        <f t="shared" ca="1" si="118"/>
        <v>29</v>
      </c>
    </row>
    <row r="1036" spans="1:21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s="4" t="str">
        <f t="shared" si="113"/>
        <v>F</v>
      </c>
      <c r="O1036" s="4" t="str">
        <f t="shared" si="114"/>
        <v>Oregon</v>
      </c>
      <c r="P1036" s="4" t="str">
        <f t="shared" si="115"/>
        <v>Bachelor</v>
      </c>
      <c r="Q1036" s="6">
        <f t="shared" si="112"/>
        <v>452527.6</v>
      </c>
      <c r="R1036" s="4">
        <f t="shared" si="116"/>
        <v>547</v>
      </c>
      <c r="S1036" s="4" t="str">
        <f t="shared" si="117"/>
        <v>Personal</v>
      </c>
      <c r="T1036" s="4" cm="1">
        <f t="array" ref="T1036">_xlfn.SWITCH(J1036,"Luxury Car",2,"Two-Door Car",2,"SUV",4,"Luxury SUV",4,"Four-Door Car",4)</f>
        <v>4</v>
      </c>
      <c r="U1036" s="4">
        <f t="shared" ca="1" si="118"/>
        <v>28</v>
      </c>
    </row>
    <row r="1037" spans="1:21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s="4" t="str">
        <f t="shared" si="113"/>
        <v>F</v>
      </c>
      <c r="O1037" s="4" t="str">
        <f t="shared" si="114"/>
        <v>Washington</v>
      </c>
      <c r="P1037" s="4" t="str">
        <f t="shared" si="115"/>
        <v>Master</v>
      </c>
      <c r="Q1037" s="6">
        <f t="shared" si="112"/>
        <v>558176.1</v>
      </c>
      <c r="R1037" s="4">
        <f t="shared" si="116"/>
        <v>239</v>
      </c>
      <c r="S1037" s="4" t="str">
        <f t="shared" si="117"/>
        <v>Personal</v>
      </c>
      <c r="T1037" s="4" cm="1">
        <f t="array" ref="T1037">_xlfn.SWITCH(J1037,"Luxury Car",2,"Two-Door Car",2,"SUV",4,"Luxury SUV",4,"Four-Door Car",4)</f>
        <v>2</v>
      </c>
      <c r="U1037" s="4">
        <f t="shared" ca="1" si="118"/>
        <v>29</v>
      </c>
    </row>
    <row r="1038" spans="1:21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s="4" t="str">
        <f t="shared" si="113"/>
        <v>F</v>
      </c>
      <c r="O1038" s="4" t="str">
        <f t="shared" si="114"/>
        <v>California</v>
      </c>
      <c r="P1038" s="4" t="str">
        <f t="shared" si="115"/>
        <v>Bachelor</v>
      </c>
      <c r="Q1038" s="6">
        <f t="shared" si="112"/>
        <v>1413434.7</v>
      </c>
      <c r="R1038" s="4">
        <f t="shared" si="116"/>
        <v>233</v>
      </c>
      <c r="S1038" s="4" t="str">
        <f t="shared" si="117"/>
        <v>Personal</v>
      </c>
      <c r="T1038" s="4" cm="1">
        <f t="array" ref="T1038">_xlfn.SWITCH(J1038,"Luxury Car",2,"Two-Door Car",2,"SUV",4,"Luxury SUV",4,"Four-Door Car",4)</f>
        <v>4</v>
      </c>
      <c r="U1038" s="4">
        <f t="shared" ca="1" si="118"/>
        <v>29</v>
      </c>
    </row>
    <row r="1039" spans="1:21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s="4" t="str">
        <f t="shared" si="113"/>
        <v>F</v>
      </c>
      <c r="O1039" s="4" t="str">
        <f t="shared" si="114"/>
        <v>Nevada</v>
      </c>
      <c r="P1039" s="4" t="str">
        <f t="shared" si="115"/>
        <v>High School or Below</v>
      </c>
      <c r="Q1039" s="6">
        <f t="shared" si="112"/>
        <v>2472318.2999999998</v>
      </c>
      <c r="R1039" s="4">
        <f t="shared" si="116"/>
        <v>331</v>
      </c>
      <c r="S1039" s="4" t="str">
        <f t="shared" si="117"/>
        <v>Personal</v>
      </c>
      <c r="T1039" s="4" cm="1">
        <f t="array" ref="T1039">_xlfn.SWITCH(J1039,"Luxury Car",2,"Two-Door Car",2,"SUV",4,"Luxury SUV",4,"Four-Door Car",4)</f>
        <v>4</v>
      </c>
      <c r="U1039" s="4">
        <f t="shared" ca="1" si="118"/>
        <v>29</v>
      </c>
    </row>
    <row r="1040" spans="1:21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s="4" t="str">
        <f t="shared" si="113"/>
        <v>F</v>
      </c>
      <c r="O1040" s="4" t="str">
        <f t="shared" si="114"/>
        <v>California</v>
      </c>
      <c r="P1040" s="4" t="str">
        <f t="shared" si="115"/>
        <v>Bachelor</v>
      </c>
      <c r="Q1040" s="6">
        <f t="shared" si="112"/>
        <v>283806.7</v>
      </c>
      <c r="R1040" s="4">
        <f t="shared" si="116"/>
        <v>337</v>
      </c>
      <c r="S1040" s="4" t="str">
        <f t="shared" si="117"/>
        <v>Personal</v>
      </c>
      <c r="T1040" s="4" cm="1">
        <f t="array" ref="T1040">_xlfn.SWITCH(J1040,"Luxury Car",2,"Two-Door Car",2,"SUV",4,"Luxury SUV",4,"Four-Door Car",4)</f>
        <v>4</v>
      </c>
      <c r="U1040" s="4">
        <f t="shared" ca="1" si="118"/>
        <v>29</v>
      </c>
    </row>
    <row r="1041" spans="1:21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s="4" t="str">
        <f t="shared" si="113"/>
        <v>F</v>
      </c>
      <c r="O1041" s="4" t="str">
        <f t="shared" si="114"/>
        <v>California</v>
      </c>
      <c r="P1041" s="4" t="str">
        <f t="shared" si="115"/>
        <v>High School or Below</v>
      </c>
      <c r="Q1041" s="6">
        <f t="shared" si="112"/>
        <v>384848.3</v>
      </c>
      <c r="R1041" s="4">
        <f t="shared" si="116"/>
        <v>470</v>
      </c>
      <c r="S1041" s="4" t="str">
        <f t="shared" si="117"/>
        <v>Corporate</v>
      </c>
      <c r="T1041" s="4" cm="1">
        <f t="array" ref="T1041">_xlfn.SWITCH(J1041,"Luxury Car",2,"Two-Door Car",2,"SUV",4,"Luxury SUV",4,"Four-Door Car",4)</f>
        <v>4</v>
      </c>
      <c r="U1041" s="4">
        <f t="shared" ca="1" si="118"/>
        <v>29</v>
      </c>
    </row>
    <row r="1042" spans="1:21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s="4" t="str">
        <f t="shared" si="113"/>
        <v>M</v>
      </c>
      <c r="O1042" s="4" t="str">
        <f t="shared" si="114"/>
        <v>Oregon</v>
      </c>
      <c r="P1042" s="4" t="str">
        <f t="shared" si="115"/>
        <v>Bachelor</v>
      </c>
      <c r="Q1042" s="6">
        <f t="shared" si="112"/>
        <v>1950447.3</v>
      </c>
      <c r="R1042" s="4">
        <f t="shared" si="116"/>
        <v>346</v>
      </c>
      <c r="S1042" s="4" t="str">
        <f t="shared" si="117"/>
        <v>Personal</v>
      </c>
      <c r="T1042" s="4" cm="1">
        <f t="array" ref="T1042">_xlfn.SWITCH(J1042,"Luxury Car",2,"Two-Door Car",2,"SUV",4,"Luxury SUV",4,"Four-Door Car",4)</f>
        <v>4</v>
      </c>
      <c r="U1042" s="4">
        <f t="shared" ca="1" si="118"/>
        <v>29</v>
      </c>
    </row>
    <row r="1043" spans="1:21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s="4" t="str">
        <f t="shared" si="113"/>
        <v>F</v>
      </c>
      <c r="O1043" s="4" t="str">
        <f t="shared" si="114"/>
        <v>Washington</v>
      </c>
      <c r="P1043" s="4" t="str">
        <f t="shared" si="115"/>
        <v>Bachelor</v>
      </c>
      <c r="Q1043" s="6">
        <f t="shared" si="112"/>
        <v>248004.5</v>
      </c>
      <c r="R1043" s="4">
        <f t="shared" si="116"/>
        <v>244</v>
      </c>
      <c r="S1043" s="4" t="str">
        <f t="shared" si="117"/>
        <v>Corporate</v>
      </c>
      <c r="T1043" s="4" cm="1">
        <f t="array" ref="T1043">_xlfn.SWITCH(J1043,"Luxury Car",2,"Two-Door Car",2,"SUV",4,"Luxury SUV",4,"Four-Door Car",4)</f>
        <v>2</v>
      </c>
      <c r="U1043" s="4">
        <f t="shared" ca="1" si="118"/>
        <v>29</v>
      </c>
    </row>
    <row r="1044" spans="1:21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s="4" t="str">
        <f t="shared" si="113"/>
        <v>F</v>
      </c>
      <c r="O1044" s="4" t="str">
        <f t="shared" si="114"/>
        <v>Arizona</v>
      </c>
      <c r="P1044" s="4" t="str">
        <f t="shared" si="115"/>
        <v>High School or Below</v>
      </c>
      <c r="Q1044" s="6">
        <f t="shared" si="112"/>
        <v>436137.2</v>
      </c>
      <c r="R1044" s="4">
        <f t="shared" si="116"/>
        <v>523</v>
      </c>
      <c r="S1044" s="4" t="str">
        <f t="shared" si="117"/>
        <v>Personal</v>
      </c>
      <c r="T1044" s="4" cm="1">
        <f t="array" ref="T1044">_xlfn.SWITCH(J1044,"Luxury Car",2,"Two-Door Car",2,"SUV",4,"Luxury SUV",4,"Four-Door Car",4)</f>
        <v>4</v>
      </c>
      <c r="U1044" s="4">
        <f t="shared" ca="1" si="118"/>
        <v>28</v>
      </c>
    </row>
    <row r="1045" spans="1:21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s="4" t="str">
        <f t="shared" si="113"/>
        <v>F</v>
      </c>
      <c r="O1045" s="4" t="str">
        <f t="shared" si="114"/>
        <v>Arizona</v>
      </c>
      <c r="P1045" s="4" t="str">
        <f t="shared" si="115"/>
        <v>High School or Below</v>
      </c>
      <c r="Q1045" s="6">
        <f t="shared" si="112"/>
        <v>252907.7</v>
      </c>
      <c r="R1045" s="4">
        <f t="shared" si="116"/>
        <v>329</v>
      </c>
      <c r="S1045" s="4" t="str">
        <f t="shared" si="117"/>
        <v>Personal</v>
      </c>
      <c r="T1045" s="4" cm="1">
        <f t="array" ref="T1045">_xlfn.SWITCH(J1045,"Luxury Car",2,"Two-Door Car",2,"SUV",4,"Luxury SUV",4,"Four-Door Car",4)</f>
        <v>4</v>
      </c>
      <c r="U1045" s="4">
        <f t="shared" ca="1" si="118"/>
        <v>29</v>
      </c>
    </row>
    <row r="1046" spans="1:21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s="4" t="str">
        <f t="shared" si="113"/>
        <v>M</v>
      </c>
      <c r="O1046" s="4" t="str">
        <f t="shared" si="114"/>
        <v>Arizona</v>
      </c>
      <c r="P1046" s="4" t="str">
        <f t="shared" si="115"/>
        <v>College</v>
      </c>
      <c r="Q1046" s="6">
        <f t="shared" si="112"/>
        <v>250444.4</v>
      </c>
      <c r="R1046" s="4">
        <f t="shared" si="116"/>
        <v>497</v>
      </c>
      <c r="S1046" s="4" t="str">
        <f t="shared" si="117"/>
        <v>Personal</v>
      </c>
      <c r="T1046" s="4" cm="1">
        <f t="array" ref="T1046">_xlfn.SWITCH(J1046,"Luxury Car",2,"Two-Door Car",2,"SUV",4,"Luxury SUV",4,"Four-Door Car",4)</f>
        <v>4</v>
      </c>
      <c r="U1046" s="4">
        <f t="shared" ca="1" si="118"/>
        <v>29</v>
      </c>
    </row>
    <row r="1047" spans="1:21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s="4" t="str">
        <f t="shared" si="113"/>
        <v>F</v>
      </c>
      <c r="O1047" s="4" t="str">
        <f t="shared" si="114"/>
        <v>Oregon</v>
      </c>
      <c r="P1047" s="4" t="str">
        <f t="shared" si="115"/>
        <v>Bachelor</v>
      </c>
      <c r="Q1047" s="6">
        <f t="shared" si="112"/>
        <v>864970</v>
      </c>
      <c r="R1047" s="4">
        <f t="shared" si="116"/>
        <v>85</v>
      </c>
      <c r="S1047" s="4" t="str">
        <f t="shared" si="117"/>
        <v>Corporate</v>
      </c>
      <c r="T1047" s="4" cm="1">
        <f t="array" ref="T1047">_xlfn.SWITCH(J1047,"Luxury Car",2,"Two-Door Car",2,"SUV",4,"Luxury SUV",4,"Four-Door Car",4)</f>
        <v>4</v>
      </c>
      <c r="U1047" s="4">
        <f t="shared" ca="1" si="118"/>
        <v>30</v>
      </c>
    </row>
    <row r="1048" spans="1:21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s="4" t="str">
        <f t="shared" si="113"/>
        <v>F</v>
      </c>
      <c r="O1048" s="4" t="str">
        <f t="shared" si="114"/>
        <v>Oregon</v>
      </c>
      <c r="P1048" s="4" t="str">
        <f t="shared" si="115"/>
        <v>College</v>
      </c>
      <c r="Q1048" s="6">
        <f t="shared" si="112"/>
        <v>1366835.5</v>
      </c>
      <c r="R1048" s="4">
        <f t="shared" si="116"/>
        <v>1418</v>
      </c>
      <c r="S1048" s="4" t="str">
        <f t="shared" si="117"/>
        <v>Personal</v>
      </c>
      <c r="T1048" s="4" cm="1">
        <f t="array" ref="T1048">_xlfn.SWITCH(J1048,"Luxury Car",2,"Two-Door Car",2,"SUV",4,"Luxury SUV",4,"Four-Door Car",4)</f>
        <v>4</v>
      </c>
      <c r="U1048" s="4">
        <f t="shared" ca="1" si="118"/>
        <v>26</v>
      </c>
    </row>
    <row r="1049" spans="1:21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s="4" t="str">
        <f t="shared" si="113"/>
        <v>F</v>
      </c>
      <c r="O1049" s="4" t="str">
        <f t="shared" si="114"/>
        <v>Oregon</v>
      </c>
      <c r="P1049" s="4" t="str">
        <f t="shared" si="115"/>
        <v>High School or Below</v>
      </c>
      <c r="Q1049" s="6">
        <f t="shared" si="112"/>
        <v>2063508.4</v>
      </c>
      <c r="R1049" s="4">
        <f t="shared" si="116"/>
        <v>334</v>
      </c>
      <c r="S1049" s="4" t="str">
        <f t="shared" si="117"/>
        <v>Personal</v>
      </c>
      <c r="T1049" s="4" cm="1">
        <f t="array" ref="T1049">_xlfn.SWITCH(J1049,"Luxury Car",2,"Two-Door Car",2,"SUV",4,"Luxury SUV",4,"Four-Door Car",4)</f>
        <v>2</v>
      </c>
      <c r="U1049" s="4">
        <f t="shared" ca="1" si="118"/>
        <v>29</v>
      </c>
    </row>
    <row r="1050" spans="1:21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s="4" t="str">
        <f t="shared" si="113"/>
        <v>F</v>
      </c>
      <c r="O1050" s="4" t="str">
        <f t="shared" si="114"/>
        <v>Arizona</v>
      </c>
      <c r="P1050" s="4" t="str">
        <f t="shared" si="115"/>
        <v>College</v>
      </c>
      <c r="Q1050" s="6">
        <f t="shared" si="112"/>
        <v>251753.3</v>
      </c>
      <c r="R1050" s="4">
        <f t="shared" si="116"/>
        <v>42</v>
      </c>
      <c r="S1050" s="4" t="str">
        <f t="shared" si="117"/>
        <v>Personal</v>
      </c>
      <c r="T1050" s="4" cm="1">
        <f t="array" ref="T1050">_xlfn.SWITCH(J1050,"Luxury Car",2,"Two-Door Car",2,"SUV",4,"Luxury SUV",4,"Four-Door Car",4)</f>
        <v>4</v>
      </c>
      <c r="U1050" s="4">
        <f t="shared" ca="1" si="118"/>
        <v>30</v>
      </c>
    </row>
    <row r="1051" spans="1:21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s="4" t="str">
        <f t="shared" si="113"/>
        <v>F</v>
      </c>
      <c r="O1051" s="4" t="str">
        <f t="shared" si="114"/>
        <v>California</v>
      </c>
      <c r="P1051" s="4" t="str">
        <f t="shared" si="115"/>
        <v>High School or Below</v>
      </c>
      <c r="Q1051" s="6">
        <f t="shared" si="112"/>
        <v>532667.69999999995</v>
      </c>
      <c r="R1051" s="4">
        <f t="shared" si="116"/>
        <v>301</v>
      </c>
      <c r="S1051" s="4" t="str">
        <f t="shared" si="117"/>
        <v>Personal</v>
      </c>
      <c r="T1051" s="4" cm="1">
        <f t="array" ref="T1051">_xlfn.SWITCH(J1051,"Luxury Car",2,"Two-Door Car",2,"SUV",4,"Luxury SUV",4,"Four-Door Car",4)</f>
        <v>2</v>
      </c>
      <c r="U1051" s="4">
        <f t="shared" ca="1" si="118"/>
        <v>29</v>
      </c>
    </row>
    <row r="1052" spans="1:21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s="4" t="str">
        <f t="shared" si="113"/>
        <v>M</v>
      </c>
      <c r="O1052" s="4" t="str">
        <f t="shared" si="114"/>
        <v>Arizona</v>
      </c>
      <c r="P1052" s="4" t="str">
        <f t="shared" si="115"/>
        <v>High School or Below</v>
      </c>
      <c r="Q1052" s="6">
        <f t="shared" si="112"/>
        <v>260027.2</v>
      </c>
      <c r="R1052" s="4">
        <f t="shared" si="116"/>
        <v>145</v>
      </c>
      <c r="S1052" s="4" t="str">
        <f t="shared" si="117"/>
        <v>Corporate</v>
      </c>
      <c r="T1052" s="4" cm="1">
        <f t="array" ref="T1052">_xlfn.SWITCH(J1052,"Luxury Car",2,"Two-Door Car",2,"SUV",4,"Luxury SUV",4,"Four-Door Car",4)</f>
        <v>4</v>
      </c>
      <c r="U1052" s="4">
        <f t="shared" ca="1" si="118"/>
        <v>29</v>
      </c>
    </row>
    <row r="1053" spans="1:21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s="4" t="str">
        <f t="shared" si="113"/>
        <v>F</v>
      </c>
      <c r="O1053" s="4" t="str">
        <f t="shared" si="114"/>
        <v>Oregon</v>
      </c>
      <c r="P1053" s="4" t="str">
        <f t="shared" si="115"/>
        <v>Bachelor</v>
      </c>
      <c r="Q1053" s="6">
        <f t="shared" si="112"/>
        <v>853479.2</v>
      </c>
      <c r="R1053" s="4">
        <f t="shared" si="116"/>
        <v>65</v>
      </c>
      <c r="S1053" s="4" t="str">
        <f t="shared" si="117"/>
        <v>Personal</v>
      </c>
      <c r="T1053" s="4" cm="1">
        <f t="array" ref="T1053">_xlfn.SWITCH(J1053,"Luxury Car",2,"Two-Door Car",2,"SUV",4,"Luxury SUV",4,"Four-Door Car",4)</f>
        <v>4</v>
      </c>
      <c r="U1053" s="4">
        <f t="shared" ca="1" si="118"/>
        <v>30</v>
      </c>
    </row>
    <row r="1054" spans="1:21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s="4" t="str">
        <f t="shared" si="113"/>
        <v>M</v>
      </c>
      <c r="O1054" s="4" t="str">
        <f t="shared" si="114"/>
        <v>Oregon</v>
      </c>
      <c r="P1054" s="4" t="str">
        <f t="shared" si="115"/>
        <v>High School or Below</v>
      </c>
      <c r="Q1054" s="6">
        <f t="shared" si="112"/>
        <v>882883</v>
      </c>
      <c r="R1054" s="4">
        <f t="shared" si="116"/>
        <v>533</v>
      </c>
      <c r="S1054" s="4" t="str">
        <f t="shared" si="117"/>
        <v>Corporate</v>
      </c>
      <c r="T1054" s="4" cm="1">
        <f t="array" ref="T1054">_xlfn.SWITCH(J1054,"Luxury Car",2,"Two-Door Car",2,"SUV",4,"Luxury SUV",4,"Four-Door Car",4)</f>
        <v>4</v>
      </c>
      <c r="U1054" s="4">
        <f t="shared" ca="1" si="118"/>
        <v>28</v>
      </c>
    </row>
    <row r="1055" spans="1:21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s="4" t="str">
        <f t="shared" si="113"/>
        <v>F</v>
      </c>
      <c r="O1055" s="4" t="str">
        <f t="shared" si="114"/>
        <v>Nevada</v>
      </c>
      <c r="P1055" s="4" t="str">
        <f t="shared" si="115"/>
        <v>Bachelor</v>
      </c>
      <c r="Q1055" s="6">
        <f t="shared" si="112"/>
        <v>224844.9</v>
      </c>
      <c r="R1055" s="4">
        <f t="shared" si="116"/>
        <v>348</v>
      </c>
      <c r="S1055" s="4" t="str">
        <f t="shared" si="117"/>
        <v>Personal</v>
      </c>
      <c r="T1055" s="4" cm="1">
        <f t="array" ref="T1055">_xlfn.SWITCH(J1055,"Luxury Car",2,"Two-Door Car",2,"SUV",4,"Luxury SUV",4,"Four-Door Car",4)</f>
        <v>4</v>
      </c>
      <c r="U1055" s="4">
        <f t="shared" ca="1" si="118"/>
        <v>29</v>
      </c>
    </row>
    <row r="1056" spans="1:21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s="4" t="str">
        <f t="shared" si="113"/>
        <v>F</v>
      </c>
      <c r="O1056" s="4" t="str">
        <f t="shared" si="114"/>
        <v>Washington</v>
      </c>
      <c r="P1056" s="4" t="str">
        <f t="shared" si="115"/>
        <v>Bachelor</v>
      </c>
      <c r="Q1056" s="6">
        <f t="shared" si="112"/>
        <v>1230276.2</v>
      </c>
      <c r="R1056" s="4">
        <f t="shared" si="116"/>
        <v>245</v>
      </c>
      <c r="S1056" s="4" t="str">
        <f t="shared" si="117"/>
        <v>Personal</v>
      </c>
      <c r="T1056" s="4" cm="1">
        <f t="array" ref="T1056">_xlfn.SWITCH(J1056,"Luxury Car",2,"Two-Door Car",2,"SUV",4,"Luxury SUV",4,"Four-Door Car",4)</f>
        <v>4</v>
      </c>
      <c r="U1056" s="4">
        <f t="shared" ca="1" si="118"/>
        <v>29</v>
      </c>
    </row>
    <row r="1057" spans="1:21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s="4" t="str">
        <f t="shared" si="113"/>
        <v>M</v>
      </c>
      <c r="O1057" s="4" t="str">
        <f t="shared" si="114"/>
        <v>Oregon</v>
      </c>
      <c r="P1057" s="4" t="str">
        <f t="shared" si="115"/>
        <v>High School or Below</v>
      </c>
      <c r="Q1057" s="6">
        <f t="shared" si="112"/>
        <v>455659</v>
      </c>
      <c r="R1057" s="4">
        <f t="shared" si="116"/>
        <v>526</v>
      </c>
      <c r="S1057" s="4" t="str">
        <f t="shared" si="117"/>
        <v>Personal</v>
      </c>
      <c r="T1057" s="4" cm="1">
        <f t="array" ref="T1057">_xlfn.SWITCH(J1057,"Luxury Car",2,"Two-Door Car",2,"SUV",4,"Luxury SUV",4,"Four-Door Car",4)</f>
        <v>4</v>
      </c>
      <c r="U1057" s="4">
        <f t="shared" ca="1" si="118"/>
        <v>28</v>
      </c>
    </row>
    <row r="1058" spans="1:21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s="4" t="str">
        <f t="shared" si="113"/>
        <v>F</v>
      </c>
      <c r="O1058" s="4" t="str">
        <f t="shared" si="114"/>
        <v>Oregon</v>
      </c>
      <c r="P1058" s="4" t="str">
        <f t="shared" si="115"/>
        <v>Bachelor</v>
      </c>
      <c r="Q1058" s="6">
        <f t="shared" si="112"/>
        <v>253070.5</v>
      </c>
      <c r="R1058" s="4">
        <f t="shared" si="116"/>
        <v>62</v>
      </c>
      <c r="S1058" s="4" t="str">
        <f t="shared" si="117"/>
        <v>Corporate</v>
      </c>
      <c r="T1058" s="4" cm="1">
        <f t="array" ref="T1058">_xlfn.SWITCH(J1058,"Luxury Car",2,"Two-Door Car",2,"SUV",4,"Luxury SUV",4,"Four-Door Car",4)</f>
        <v>4</v>
      </c>
      <c r="U1058" s="4">
        <f t="shared" ca="1" si="118"/>
        <v>30</v>
      </c>
    </row>
    <row r="1059" spans="1:21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s="4" t="str">
        <f t="shared" si="113"/>
        <v>M</v>
      </c>
      <c r="O1059" s="4" t="str">
        <f t="shared" si="114"/>
        <v>California</v>
      </c>
      <c r="P1059" s="4" t="str">
        <f t="shared" si="115"/>
        <v>College</v>
      </c>
      <c r="Q1059" s="6">
        <f t="shared" si="112"/>
        <v>525198</v>
      </c>
      <c r="R1059" s="4">
        <f t="shared" si="116"/>
        <v>317</v>
      </c>
      <c r="S1059" s="4" t="str">
        <f t="shared" si="117"/>
        <v>Personal</v>
      </c>
      <c r="T1059" s="4" cm="1">
        <f t="array" ref="T1059">_xlfn.SWITCH(J1059,"Luxury Car",2,"Two-Door Car",2,"SUV",4,"Luxury SUV",4,"Four-Door Car",4)</f>
        <v>2</v>
      </c>
      <c r="U1059" s="4">
        <f t="shared" ca="1" si="118"/>
        <v>29</v>
      </c>
    </row>
    <row r="1060" spans="1:21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 s="4" t="str">
        <f t="shared" si="113"/>
        <v>M</v>
      </c>
      <c r="O1060" s="4" t="str">
        <f t="shared" si="114"/>
        <v>Oregon</v>
      </c>
      <c r="P1060" s="4" t="str">
        <f t="shared" si="115"/>
        <v>High School or Below</v>
      </c>
      <c r="Q1060" s="6">
        <f t="shared" si="112"/>
        <v>674311.9</v>
      </c>
      <c r="R1060" s="4">
        <f t="shared" si="116"/>
        <v>955</v>
      </c>
      <c r="S1060" s="4" t="str">
        <f t="shared" si="117"/>
        <v>Personal</v>
      </c>
      <c r="T1060" s="4" cm="1">
        <f t="array" ref="T1060">_xlfn.SWITCH(J1060,"Luxury Car",2,"Two-Door Car",2,"SUV",4,"Luxury SUV",4,"Four-Door Car",4)</f>
        <v>4</v>
      </c>
      <c r="U1060" s="4">
        <f t="shared" ca="1" si="118"/>
        <v>27</v>
      </c>
    </row>
    <row r="1061" spans="1:21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s="4" t="str">
        <f t="shared" si="113"/>
        <v>M</v>
      </c>
      <c r="O1061" s="4" t="str">
        <f t="shared" si="114"/>
        <v>Oregon</v>
      </c>
      <c r="P1061" s="4" t="str">
        <f t="shared" si="115"/>
        <v>College</v>
      </c>
      <c r="Q1061" s="6">
        <f t="shared" si="112"/>
        <v>1401472.1</v>
      </c>
      <c r="R1061" s="4">
        <f t="shared" si="116"/>
        <v>721</v>
      </c>
      <c r="S1061" s="4" t="str">
        <f t="shared" si="117"/>
        <v>Corporate</v>
      </c>
      <c r="T1061" s="4" cm="1">
        <f t="array" ref="T1061">_xlfn.SWITCH(J1061,"Luxury Car",2,"Two-Door Car",2,"SUV",4,"Luxury SUV",4,"Four-Door Car",4)</f>
        <v>4</v>
      </c>
      <c r="U1061" s="4">
        <f t="shared" ca="1" si="118"/>
        <v>28</v>
      </c>
    </row>
    <row r="1062" spans="1:21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s="4" t="str">
        <f t="shared" si="113"/>
        <v>M</v>
      </c>
      <c r="O1062" s="4" t="str">
        <f t="shared" si="114"/>
        <v>Oregon</v>
      </c>
      <c r="P1062" s="4" t="str">
        <f t="shared" si="115"/>
        <v>College</v>
      </c>
      <c r="Q1062" s="6">
        <f t="shared" si="112"/>
        <v>943891.5</v>
      </c>
      <c r="R1062" s="4">
        <f t="shared" si="116"/>
        <v>341</v>
      </c>
      <c r="S1062" s="4" t="str">
        <f t="shared" si="117"/>
        <v>Personal</v>
      </c>
      <c r="T1062" s="4" cm="1">
        <f t="array" ref="T1062">_xlfn.SWITCH(J1062,"Luxury Car",2,"Two-Door Car",2,"SUV",4,"Luxury SUV",4,"Four-Door Car",4)</f>
        <v>4</v>
      </c>
      <c r="U1062" s="4">
        <f t="shared" ca="1" si="118"/>
        <v>29</v>
      </c>
    </row>
    <row r="1063" spans="1:21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s="4" t="str">
        <f t="shared" si="113"/>
        <v>F</v>
      </c>
      <c r="O1063" s="4" t="str">
        <f t="shared" si="114"/>
        <v>California</v>
      </c>
      <c r="P1063" s="4" t="str">
        <f t="shared" si="115"/>
        <v>Bachelor</v>
      </c>
      <c r="Q1063" s="6">
        <f t="shared" si="112"/>
        <v>1050677.1000000001</v>
      </c>
      <c r="R1063" s="4">
        <f t="shared" si="116"/>
        <v>547</v>
      </c>
      <c r="S1063" s="4" t="str">
        <f t="shared" si="117"/>
        <v>Personal</v>
      </c>
      <c r="T1063" s="4" cm="1">
        <f t="array" ref="T1063">_xlfn.SWITCH(J1063,"Luxury Car",2,"Two-Door Car",2,"SUV",4,"Luxury SUV",4,"Four-Door Car",4)</f>
        <v>4</v>
      </c>
      <c r="U1063" s="4">
        <f t="shared" ca="1" si="118"/>
        <v>28</v>
      </c>
    </row>
    <row r="1064" spans="1:21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s="4" t="str">
        <f t="shared" si="113"/>
        <v>F</v>
      </c>
      <c r="O1064" s="4" t="str">
        <f t="shared" si="114"/>
        <v>Arizona</v>
      </c>
      <c r="P1064" s="4" t="str">
        <f t="shared" si="115"/>
        <v>High School or Below</v>
      </c>
      <c r="Q1064" s="6">
        <f t="shared" si="112"/>
        <v>421391.8</v>
      </c>
      <c r="R1064" s="4">
        <f t="shared" si="116"/>
        <v>489</v>
      </c>
      <c r="S1064" s="4" t="str">
        <f t="shared" si="117"/>
        <v>Personal</v>
      </c>
      <c r="T1064" s="4" cm="1">
        <f t="array" ref="T1064">_xlfn.SWITCH(J1064,"Luxury Car",2,"Two-Door Car",2,"SUV",4,"Luxury SUV",4,"Four-Door Car",4)</f>
        <v>4</v>
      </c>
      <c r="U1064" s="4">
        <f t="shared" ca="1" si="118"/>
        <v>29</v>
      </c>
    </row>
    <row r="1065" spans="1:21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s="4" t="str">
        <f t="shared" si="113"/>
        <v>M</v>
      </c>
      <c r="O1065" s="4" t="str">
        <f t="shared" si="114"/>
        <v>California</v>
      </c>
      <c r="P1065" s="4" t="str">
        <f t="shared" si="115"/>
        <v>College</v>
      </c>
      <c r="Q1065" s="6">
        <f t="shared" si="112"/>
        <v>477368.6</v>
      </c>
      <c r="R1065" s="4">
        <f t="shared" si="116"/>
        <v>171</v>
      </c>
      <c r="S1065" s="4" t="str">
        <f t="shared" si="117"/>
        <v>Personal</v>
      </c>
      <c r="T1065" s="4" cm="1">
        <f t="array" ref="T1065">_xlfn.SWITCH(J1065,"Luxury Car",2,"Two-Door Car",2,"SUV",4,"Luxury SUV",4,"Four-Door Car",4)</f>
        <v>4</v>
      </c>
      <c r="U1065" s="4">
        <f t="shared" ca="1" si="118"/>
        <v>29</v>
      </c>
    </row>
    <row r="1066" spans="1:21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s="4" t="str">
        <f t="shared" si="113"/>
        <v>F</v>
      </c>
      <c r="O1066" s="4" t="str">
        <f t="shared" si="114"/>
        <v>Washington</v>
      </c>
      <c r="P1066" s="4" t="str">
        <f t="shared" si="115"/>
        <v>Bachelor</v>
      </c>
      <c r="Q1066" s="6">
        <f t="shared" si="112"/>
        <v>544142</v>
      </c>
      <c r="R1066" s="4">
        <f t="shared" si="116"/>
        <v>249</v>
      </c>
      <c r="S1066" s="4" t="str">
        <f t="shared" si="117"/>
        <v>Personal</v>
      </c>
      <c r="T1066" s="4" cm="1">
        <f t="array" ref="T1066">_xlfn.SWITCH(J1066,"Luxury Car",2,"Two-Door Car",2,"SUV",4,"Luxury SUV",4,"Four-Door Car",4)</f>
        <v>2</v>
      </c>
      <c r="U1066" s="4">
        <f t="shared" ca="1" si="118"/>
        <v>29</v>
      </c>
    </row>
    <row r="1067" spans="1:21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s="4" t="str">
        <f t="shared" si="113"/>
        <v>M</v>
      </c>
      <c r="O1067" s="4" t="str">
        <f t="shared" si="114"/>
        <v>California</v>
      </c>
      <c r="P1067" s="4" t="str">
        <f t="shared" si="115"/>
        <v>Bachelor</v>
      </c>
      <c r="Q1067" s="6">
        <f t="shared" si="112"/>
        <v>284226.59999999998</v>
      </c>
      <c r="R1067" s="4">
        <f t="shared" si="116"/>
        <v>31</v>
      </c>
      <c r="S1067" s="4" t="str">
        <f t="shared" si="117"/>
        <v>Personal</v>
      </c>
      <c r="T1067" s="4" cm="1">
        <f t="array" ref="T1067">_xlfn.SWITCH(J1067,"Luxury Car",2,"Two-Door Car",2,"SUV",4,"Luxury SUV",4,"Four-Door Car",4)</f>
        <v>4</v>
      </c>
      <c r="U1067" s="4">
        <f t="shared" ca="1" si="118"/>
        <v>30</v>
      </c>
    </row>
    <row r="1068" spans="1:21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s="4" t="str">
        <f t="shared" si="113"/>
        <v>M</v>
      </c>
      <c r="O1068" s="4" t="str">
        <f t="shared" si="114"/>
        <v>Oregon</v>
      </c>
      <c r="P1068" s="4" t="str">
        <f t="shared" si="115"/>
        <v>Master</v>
      </c>
      <c r="Q1068" s="6">
        <f t="shared" si="112"/>
        <v>305955</v>
      </c>
      <c r="R1068" s="4">
        <f t="shared" si="116"/>
        <v>361</v>
      </c>
      <c r="S1068" s="4" t="str">
        <f t="shared" si="117"/>
        <v>Personal</v>
      </c>
      <c r="T1068" s="4" cm="1">
        <f t="array" ref="T1068">_xlfn.SWITCH(J1068,"Luxury Car",2,"Two-Door Car",2,"SUV",4,"Luxury SUV",4,"Four-Door Car",4)</f>
        <v>4</v>
      </c>
      <c r="U1068" s="4">
        <f t="shared" ca="1" si="118"/>
        <v>29</v>
      </c>
    </row>
    <row r="1069" spans="1:21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s="4" t="str">
        <f t="shared" si="113"/>
        <v>F</v>
      </c>
      <c r="O1069" s="4" t="str">
        <f t="shared" si="114"/>
        <v>California</v>
      </c>
      <c r="P1069" s="4" t="str">
        <f t="shared" si="115"/>
        <v>High School or Below</v>
      </c>
      <c r="Q1069" s="6">
        <f t="shared" si="112"/>
        <v>2031499.7</v>
      </c>
      <c r="R1069" s="4">
        <f t="shared" si="116"/>
        <v>207</v>
      </c>
      <c r="S1069" s="4" t="str">
        <f t="shared" si="117"/>
        <v>Personal</v>
      </c>
      <c r="T1069" s="4" cm="1">
        <f t="array" ref="T1069">_xlfn.SWITCH(J1069,"Luxury Car",2,"Two-Door Car",2,"SUV",4,"Luxury SUV",4,"Four-Door Car",4)</f>
        <v>4</v>
      </c>
      <c r="U1069" s="4">
        <f t="shared" ca="1" si="118"/>
        <v>29</v>
      </c>
    </row>
    <row r="1070" spans="1:21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s="4" t="str">
        <f t="shared" si="113"/>
        <v>F</v>
      </c>
      <c r="O1070" s="4" t="str">
        <f t="shared" si="114"/>
        <v>Arizona</v>
      </c>
      <c r="P1070" s="4" t="str">
        <f t="shared" si="115"/>
        <v>Bachelor</v>
      </c>
      <c r="Q1070" s="6">
        <f t="shared" si="112"/>
        <v>323912.40000000002</v>
      </c>
      <c r="R1070" s="4">
        <f t="shared" si="116"/>
        <v>634</v>
      </c>
      <c r="S1070" s="4" t="str">
        <f t="shared" si="117"/>
        <v>Personal</v>
      </c>
      <c r="T1070" s="4" cm="1">
        <f t="array" ref="T1070">_xlfn.SWITCH(J1070,"Luxury Car",2,"Two-Door Car",2,"SUV",4,"Luxury SUV",4,"Four-Door Car",4)</f>
        <v>4</v>
      </c>
      <c r="U1070" s="4">
        <f t="shared" ca="1" si="118"/>
        <v>28</v>
      </c>
    </row>
    <row r="1071" spans="1:21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s="4" t="str">
        <f t="shared" si="113"/>
        <v>F</v>
      </c>
      <c r="O1071" s="4" t="str">
        <f t="shared" si="114"/>
        <v>California</v>
      </c>
      <c r="P1071" s="4" t="str">
        <f t="shared" si="115"/>
        <v>Master</v>
      </c>
      <c r="Q1071" s="6">
        <f t="shared" si="112"/>
        <v>462680.1</v>
      </c>
      <c r="R1071" s="4">
        <f t="shared" si="116"/>
        <v>547</v>
      </c>
      <c r="S1071" s="4" t="str">
        <f t="shared" si="117"/>
        <v>Special</v>
      </c>
      <c r="T1071" s="4" cm="1">
        <f t="array" ref="T1071">_xlfn.SWITCH(J1071,"Luxury Car",2,"Two-Door Car",2,"SUV",4,"Luxury SUV",4,"Four-Door Car",4)</f>
        <v>4</v>
      </c>
      <c r="U1071" s="4">
        <f t="shared" ca="1" si="118"/>
        <v>28</v>
      </c>
    </row>
    <row r="1072" spans="1:21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s="4" t="str">
        <f t="shared" si="113"/>
        <v>F</v>
      </c>
      <c r="O1072" s="4" t="str">
        <f t="shared" si="114"/>
        <v>California</v>
      </c>
      <c r="P1072" s="4" t="str">
        <f t="shared" si="115"/>
        <v>College</v>
      </c>
      <c r="Q1072" s="6">
        <f t="shared" si="112"/>
        <v>899704</v>
      </c>
      <c r="R1072" s="4">
        <f t="shared" si="116"/>
        <v>538</v>
      </c>
      <c r="S1072" s="4" t="str">
        <f t="shared" si="117"/>
        <v>Personal</v>
      </c>
      <c r="T1072" s="4" cm="1">
        <f t="array" ref="T1072">_xlfn.SWITCH(J1072,"Luxury Car",2,"Two-Door Car",2,"SUV",4,"Luxury SUV",4,"Four-Door Car",4)</f>
        <v>2</v>
      </c>
      <c r="U1072" s="4">
        <f t="shared" ca="1" si="118"/>
        <v>28</v>
      </c>
    </row>
  </sheetData>
  <autoFilter ref="A1:U1" xr:uid="{02D3E636-BEA8-4750-9A20-F88E2DB3C9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N1072"/>
  <sheetViews>
    <sheetView zoomScale="80" zoomScaleNormal="80" workbookViewId="0">
      <selection activeCell="N1" sqref="N1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t="s">
        <v>9188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IF(C2="Femal",SUBSTITUTE(C2,"Femal","F"),
IF(C2="female",SUBSTITUTE(C2,"female","F"),
IF(C2="Male",SUBSTITUTE(C2,"Male","M"),C2)
))</f>
        <v>NA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IF(C3="Femal",SUBSTITUTE(C3,"Femal","F"),
IF(C3="female",SUBSTITUTE(C3,"female","F"),
IF(C3="Male",SUBSTITUTE(C3,"Male","M"),C3)
))</f>
        <v>F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F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 t="shared" si="0"/>
        <v>M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 t="shared" si="0"/>
        <v>M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F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F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M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M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F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M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NA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NA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NA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NA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NA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NA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NA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NA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NA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NA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M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NA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NA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NA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NA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NA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M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NA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NA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NA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>NA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NA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F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NA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NA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NA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NA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NA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NA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NA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NA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NA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NA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M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NA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NA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NA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NA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NA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NA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NA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NA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F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NA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NA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NA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NA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NA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NA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NA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NA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NA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NA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NA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1">IF(C67="Femal",SUBSTITUTE(C67,"Femal","F"),
IF(C67="female",SUBSTITUTE(C67,"female","F"),
IF(C67="Male",SUBSTITUTE(C67,"Male","M"),C67)
))</f>
        <v>NA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>NA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>NA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>NA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>NA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>NA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>NA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>NA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>NA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>NA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>NA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>NA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>NA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>F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1"/>
        <v>NA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>NA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>NA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>NA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>NA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>NA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>F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>NA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>NA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>NA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>NA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>NA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>F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>NA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>NA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>NA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>NA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>NA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>NA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>NA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>NA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>NA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>NA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>NA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>NA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>NA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>NA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>NA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>NA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>NA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>NA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>NA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>M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>NA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>NA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>F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>NA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>NA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>NA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>NA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>NA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>F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>NA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>NA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1"/>
        <v>NA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>NA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>NA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>NA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>NA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1"/>
        <v>NA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2">IF(C131="Femal",SUBSTITUTE(C131,"Femal","F"),
IF(C131="female",SUBSTITUTE(C131,"female","F"),
IF(C131="Male",SUBSTITUTE(C131,"Male","M"),C131)
))</f>
        <v>F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2"/>
        <v>NA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2"/>
        <v>NA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2"/>
        <v>NA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2"/>
        <v>NA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2"/>
        <v>NA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2"/>
        <v>NA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2"/>
        <v>NA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2"/>
        <v>F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2"/>
        <v>NA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2"/>
        <v>F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2"/>
        <v>M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2"/>
        <v>M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2"/>
        <v>F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2"/>
        <v>F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2"/>
        <v>F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2"/>
        <v>M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2"/>
        <v>F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2"/>
        <v>F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2"/>
        <v>F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2"/>
        <v>M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2"/>
        <v>F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2"/>
        <v>M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2"/>
        <v>M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2"/>
        <v>F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2"/>
        <v>F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2"/>
        <v>M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2"/>
        <v>M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2"/>
        <v>F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2"/>
        <v>M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2"/>
        <v>F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2"/>
        <v>M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2"/>
        <v>F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2"/>
        <v>F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2"/>
        <v>F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2"/>
        <v>M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2"/>
        <v>M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2"/>
        <v>F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2"/>
        <v>F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2"/>
        <v>F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2"/>
        <v>F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2"/>
        <v>M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2"/>
        <v>F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2"/>
        <v>F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2"/>
        <v>F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2"/>
        <v>M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2"/>
        <v>F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2"/>
        <v>F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2"/>
        <v>F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2"/>
        <v>F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2"/>
        <v>F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2"/>
        <v>F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2"/>
        <v>F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2"/>
        <v>M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2"/>
        <v>M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2"/>
        <v>M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2"/>
        <v>F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2"/>
        <v>F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2"/>
        <v>F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2"/>
        <v>F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2"/>
        <v>M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2"/>
        <v>M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2"/>
        <v>F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2"/>
        <v>M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3">IF(C195="Femal",SUBSTITUTE(C195,"Femal","F"),
IF(C195="female",SUBSTITUTE(C195,"female","F"),
IF(C195="Male",SUBSTITUTE(C195,"Male","M"),C195)
))</f>
        <v>F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3"/>
        <v>F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3"/>
        <v>F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3"/>
        <v>M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3"/>
        <v>M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3"/>
        <v>F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3"/>
        <v>M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3"/>
        <v>F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3"/>
        <v>F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3"/>
        <v>F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3"/>
        <v>M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3"/>
        <v>M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3"/>
        <v>M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3"/>
        <v>F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3"/>
        <v>M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3"/>
        <v>F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3"/>
        <v>F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3"/>
        <v>M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3"/>
        <v>M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3"/>
        <v>M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3"/>
        <v>F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3"/>
        <v>M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3"/>
        <v>F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3"/>
        <v>M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3"/>
        <v>F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3"/>
        <v>F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3"/>
        <v>M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3"/>
        <v>F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3"/>
        <v>M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3"/>
        <v>M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3"/>
        <v>M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3"/>
        <v>F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3"/>
        <v>F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3"/>
        <v>M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3"/>
        <v>F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3"/>
        <v>M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3"/>
        <v>M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3"/>
        <v>F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3"/>
        <v>M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3"/>
        <v>M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3"/>
        <v>F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3"/>
        <v>M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3"/>
        <v>M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3"/>
        <v>F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3"/>
        <v>M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3"/>
        <v>M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3"/>
        <v>F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3"/>
        <v>F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3"/>
        <v>F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3"/>
        <v>F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3"/>
        <v>M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3"/>
        <v>F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3"/>
        <v>M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3"/>
        <v>F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3"/>
        <v>F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3"/>
        <v>M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3"/>
        <v>M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3"/>
        <v>F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3"/>
        <v>F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3"/>
        <v>M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3"/>
        <v>F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3"/>
        <v>M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3"/>
        <v>M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3"/>
        <v>F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4">IF(C259="Femal",SUBSTITUTE(C259,"Femal","F"),
IF(C259="female",SUBSTITUTE(C259,"female","F"),
IF(C259="Male",SUBSTITUTE(C259,"Male","M"),C259)
))</f>
        <v>F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4"/>
        <v>M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4"/>
        <v>F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4"/>
        <v>M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4"/>
        <v>F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4"/>
        <v>F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4"/>
        <v>M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4"/>
        <v>M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4"/>
        <v>M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4"/>
        <v>F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4"/>
        <v>F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4"/>
        <v>M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4"/>
        <v>F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4"/>
        <v>F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4"/>
        <v>M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4"/>
        <v>M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4"/>
        <v>F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4"/>
        <v>F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4"/>
        <v>M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4"/>
        <v>M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4"/>
        <v>F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4"/>
        <v>M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4"/>
        <v>F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4"/>
        <v>M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4"/>
        <v>M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4"/>
        <v>M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4"/>
        <v>M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4"/>
        <v>M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4"/>
        <v>F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4"/>
        <v>F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4"/>
        <v>M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4"/>
        <v>M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4"/>
        <v>M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4"/>
        <v>F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4"/>
        <v>M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4"/>
        <v>M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4"/>
        <v>F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4"/>
        <v>F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4"/>
        <v>M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4"/>
        <v>M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4"/>
        <v>F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4"/>
        <v>M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4"/>
        <v>M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4"/>
        <v>M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4"/>
        <v>M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4"/>
        <v>M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4"/>
        <v>F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4"/>
        <v>F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4"/>
        <v>M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4"/>
        <v>M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4"/>
        <v>M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4"/>
        <v>F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4"/>
        <v>F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4"/>
        <v>M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4"/>
        <v>F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4"/>
        <v>M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4"/>
        <v>F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4"/>
        <v>F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4"/>
        <v>M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4"/>
        <v>F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4"/>
        <v>F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4"/>
        <v>F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4"/>
        <v>F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4"/>
        <v>F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5">IF(C323="Femal",SUBSTITUTE(C323,"Femal","F"),
IF(C323="female",SUBSTITUTE(C323,"female","F"),
IF(C323="Male",SUBSTITUTE(C323,"Male","M"),C323)
))</f>
        <v>F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5"/>
        <v>M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5"/>
        <v>F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5"/>
        <v>M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5"/>
        <v>M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5"/>
        <v>F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5"/>
        <v>F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5"/>
        <v>F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5"/>
        <v>M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5"/>
        <v>M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5"/>
        <v>F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5"/>
        <v>F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5"/>
        <v>M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5"/>
        <v>F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5"/>
        <v>M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5"/>
        <v>M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5"/>
        <v>M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5"/>
        <v>F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5"/>
        <v>M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5"/>
        <v>F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5"/>
        <v>M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5"/>
        <v>M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5"/>
        <v>F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5"/>
        <v>F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5"/>
        <v>F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5"/>
        <v>M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5"/>
        <v>F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5"/>
        <v>F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5"/>
        <v>F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5"/>
        <v>F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5"/>
        <v>F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5"/>
        <v>F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5"/>
        <v>M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5"/>
        <v>M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5"/>
        <v>M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5"/>
        <v>F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5"/>
        <v>F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5"/>
        <v>F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5"/>
        <v>M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5"/>
        <v>M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5"/>
        <v>F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5"/>
        <v>F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5"/>
        <v>M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5"/>
        <v>M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5"/>
        <v>M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5"/>
        <v>F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5"/>
        <v>F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5"/>
        <v>F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5"/>
        <v>F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5"/>
        <v>M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5"/>
        <v>F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5"/>
        <v>M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5"/>
        <v>F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5"/>
        <v>F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5"/>
        <v>M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5"/>
        <v>F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5"/>
        <v>F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5"/>
        <v>F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5"/>
        <v>F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5"/>
        <v>M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5"/>
        <v>F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5"/>
        <v>M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5"/>
        <v>F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5"/>
        <v>M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6">IF(C387="Femal",SUBSTITUTE(C387,"Femal","F"),
IF(C387="female",SUBSTITUTE(C387,"female","F"),
IF(C387="Male",SUBSTITUTE(C387,"Male","M"),C387)
))</f>
        <v>F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6"/>
        <v>M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6"/>
        <v>M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6"/>
        <v>M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6"/>
        <v>F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6"/>
        <v>M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6"/>
        <v>M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6"/>
        <v>F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6"/>
        <v>M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6"/>
        <v>F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6"/>
        <v>M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6"/>
        <v>M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6"/>
        <v>F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6"/>
        <v>F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6"/>
        <v>M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6"/>
        <v>M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6"/>
        <v>M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6"/>
        <v>M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6"/>
        <v>F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6"/>
        <v>F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6"/>
        <v>F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6"/>
        <v>M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6"/>
        <v>F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6"/>
        <v>F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6"/>
        <v>M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6"/>
        <v>M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6"/>
        <v>F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6"/>
        <v>F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6"/>
        <v>F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6"/>
        <v>F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6"/>
        <v>F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6"/>
        <v>M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6"/>
        <v>M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6"/>
        <v>M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6"/>
        <v>M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6"/>
        <v>M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6"/>
        <v>F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6"/>
        <v>M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6"/>
        <v>F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6"/>
        <v>F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6"/>
        <v>M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6"/>
        <v>F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6"/>
        <v>M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6"/>
        <v>M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6"/>
        <v>M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6"/>
        <v>M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6"/>
        <v>F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6"/>
        <v>M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6"/>
        <v>F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6"/>
        <v>F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6"/>
        <v>M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6"/>
        <v>M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6"/>
        <v>F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6"/>
        <v>M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6"/>
        <v>F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6"/>
        <v>M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6"/>
        <v>M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6"/>
        <v>M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6"/>
        <v>F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6"/>
        <v>F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6"/>
        <v>F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6"/>
        <v>M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6"/>
        <v>M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6"/>
        <v>M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514" si="7">IF(C451="Femal",SUBSTITUTE(C451,"Femal","F"),
IF(C451="female",SUBSTITUTE(C451,"female","F"),
IF(C451="Male",SUBSTITUTE(C451,"Male","M"),C451)
))</f>
        <v>NA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7"/>
        <v>F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7"/>
        <v>M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7"/>
        <v>F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7"/>
        <v>M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7"/>
        <v>M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7"/>
        <v>M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7"/>
        <v>M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7"/>
        <v>F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7"/>
        <v>M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7"/>
        <v>F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7"/>
        <v>F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7"/>
        <v>F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7"/>
        <v>M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7"/>
        <v>M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7"/>
        <v>M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7"/>
        <v>M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7"/>
        <v>M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7"/>
        <v>F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7"/>
        <v>F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7"/>
        <v>M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7"/>
        <v>M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7"/>
        <v>F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7"/>
        <v>M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7"/>
        <v>M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7"/>
        <v>F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7"/>
        <v>F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7"/>
        <v>M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7"/>
        <v>M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7"/>
        <v>F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7"/>
        <v>F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7"/>
        <v>M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7"/>
        <v>M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7"/>
        <v>F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7"/>
        <v>F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7"/>
        <v>F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7"/>
        <v>F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7"/>
        <v>F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7"/>
        <v>M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7"/>
        <v>M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7"/>
        <v>F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7"/>
        <v>F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7"/>
        <v>F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7"/>
        <v>M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7"/>
        <v>M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7"/>
        <v>F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7"/>
        <v>F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t="str">
        <f t="shared" si="7"/>
        <v>M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7"/>
        <v>F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7"/>
        <v>M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7"/>
        <v>M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7"/>
        <v>F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7"/>
        <v>M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7"/>
        <v>M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7"/>
        <v>M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7"/>
        <v>F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7"/>
        <v>M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7"/>
        <v>F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7"/>
        <v>F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7"/>
        <v>F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7"/>
        <v>M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t="str">
        <f t="shared" si="7"/>
        <v>F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7"/>
        <v>M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si="7"/>
        <v>M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ref="N515:N575" si="8">IF(C515="Femal",SUBSTITUTE(C515,"Femal","F"),
IF(C515="female",SUBSTITUTE(C515,"female","F"),
IF(C515="Male",SUBSTITUTE(C515,"Male","M"),C515)
))</f>
        <v>F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8"/>
        <v>F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8"/>
        <v>F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8"/>
        <v>F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8"/>
        <v>M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8"/>
        <v>F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t="str">
        <f t="shared" si="8"/>
        <v>F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8"/>
        <v>F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8"/>
        <v>M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t="str">
        <f t="shared" si="8"/>
        <v>M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8"/>
        <v>F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8"/>
        <v>M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8"/>
        <v>F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8"/>
        <v>M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8"/>
        <v>M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8"/>
        <v>M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8"/>
        <v>F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8"/>
        <v>M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8"/>
        <v>F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8"/>
        <v>M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8"/>
        <v>F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8"/>
        <v>F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8"/>
        <v>F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8"/>
        <v>F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8"/>
        <v>F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8"/>
        <v>M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8"/>
        <v>M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8"/>
        <v>F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t="str">
        <f t="shared" si="8"/>
        <v>M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8"/>
        <v>F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8"/>
        <v>M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8"/>
        <v>M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8"/>
        <v>F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8"/>
        <v>M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8"/>
        <v>M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8"/>
        <v>M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8"/>
        <v>F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8"/>
        <v>F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8"/>
        <v>F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8"/>
        <v>F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8"/>
        <v>F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8"/>
        <v>M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8"/>
        <v>M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8"/>
        <v>M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8"/>
        <v>M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8"/>
        <v>F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8"/>
        <v>F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8"/>
        <v>M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8"/>
        <v>F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8"/>
        <v>F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8"/>
        <v>M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8"/>
        <v>M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8"/>
        <v>F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8"/>
        <v>M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8"/>
        <v>F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8"/>
        <v>F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8"/>
        <v>M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8"/>
        <v>M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8"/>
        <v>F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8"/>
        <v>F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8"/>
        <v>M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C20" sqref="C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LAB</vt:lpstr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Jordi Cunillera Reinal</cp:lastModifiedBy>
  <dcterms:created xsi:type="dcterms:W3CDTF">2015-06-05T18:17:20Z</dcterms:created>
  <dcterms:modified xsi:type="dcterms:W3CDTF">2025-09-12T12:22:43Z</dcterms:modified>
</cp:coreProperties>
</file>