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autoCompressPictures="0"/>
  <bookViews>
    <workbookView xWindow="240" yWindow="0" windowWidth="25360" windowHeight="15280"/>
  </bookViews>
  <sheets>
    <sheet name="data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L8" i="1"/>
  <c r="L7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K99" i="2"/>
  <c r="K100" i="2"/>
  <c r="K101" i="2"/>
  <c r="K102" i="2"/>
  <c r="K103" i="2"/>
  <c r="K104" i="2"/>
  <c r="K105" i="2"/>
  <c r="K106" i="2"/>
  <c r="K107" i="2"/>
  <c r="K108" i="2"/>
  <c r="K109" i="2"/>
  <c r="I99" i="2"/>
  <c r="I100" i="2"/>
  <c r="I101" i="2"/>
  <c r="I102" i="2"/>
  <c r="I103" i="2"/>
  <c r="I104" i="2"/>
  <c r="I105" i="2"/>
  <c r="I106" i="2"/>
  <c r="I107" i="2"/>
  <c r="I108" i="2"/>
  <c r="I109" i="2"/>
  <c r="G99" i="2"/>
  <c r="G100" i="2"/>
  <c r="G101" i="2"/>
  <c r="G102" i="2"/>
  <c r="G103" i="2"/>
  <c r="G104" i="2"/>
  <c r="G105" i="2"/>
  <c r="G106" i="2"/>
  <c r="G107" i="2"/>
  <c r="G108" i="2"/>
  <c r="G109" i="2"/>
  <c r="E99" i="2"/>
  <c r="E100" i="2"/>
  <c r="E101" i="2"/>
  <c r="E102" i="2"/>
  <c r="E103" i="2"/>
  <c r="E104" i="2"/>
  <c r="E105" i="2"/>
  <c r="E106" i="2"/>
  <c r="E107" i="2"/>
  <c r="E108" i="2"/>
  <c r="E109" i="2"/>
  <c r="C99" i="2"/>
  <c r="C100" i="2"/>
  <c r="C101" i="2"/>
  <c r="C102" i="2"/>
  <c r="C103" i="2"/>
  <c r="C104" i="2"/>
  <c r="C105" i="2"/>
  <c r="C106" i="2"/>
  <c r="C107" i="2"/>
  <c r="C108" i="2"/>
  <c r="C109" i="2"/>
  <c r="J18" i="1"/>
  <c r="J19" i="1"/>
  <c r="J20" i="1"/>
  <c r="J21" i="1"/>
  <c r="J22" i="1"/>
  <c r="J23" i="1"/>
  <c r="J24" i="1"/>
  <c r="J25" i="1"/>
  <c r="J26" i="1"/>
  <c r="J27" i="1"/>
  <c r="J28" i="1"/>
  <c r="H19" i="1"/>
  <c r="H20" i="1"/>
  <c r="H21" i="1"/>
  <c r="H22" i="1"/>
  <c r="H23" i="1"/>
  <c r="H24" i="1"/>
  <c r="H25" i="1"/>
  <c r="H26" i="1"/>
  <c r="H27" i="1"/>
  <c r="H28" i="1"/>
  <c r="H29" i="1"/>
  <c r="H18" i="1"/>
  <c r="F18" i="1"/>
  <c r="F19" i="1"/>
  <c r="F20" i="1"/>
  <c r="F21" i="1"/>
  <c r="F22" i="1"/>
  <c r="F23" i="1"/>
  <c r="F24" i="1"/>
  <c r="F25" i="1"/>
  <c r="F26" i="1"/>
  <c r="F27" i="1"/>
  <c r="F28" i="1"/>
  <c r="D18" i="1"/>
  <c r="D19" i="1"/>
  <c r="D20" i="1"/>
  <c r="D21" i="1"/>
  <c r="D22" i="1"/>
  <c r="D23" i="1"/>
  <c r="D24" i="1"/>
  <c r="D25" i="1"/>
  <c r="D26" i="1"/>
  <c r="D27" i="1"/>
  <c r="D28" i="1"/>
  <c r="B19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A19" i="1"/>
  <c r="A18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D29" i="1"/>
  <c r="D30" i="1"/>
  <c r="D31" i="1"/>
  <c r="D32" i="1"/>
  <c r="D33" i="1"/>
  <c r="D34" i="1"/>
  <c r="D35" i="1"/>
  <c r="D36" i="1"/>
  <c r="D37" i="1"/>
  <c r="F29" i="1"/>
  <c r="F30" i="1"/>
  <c r="F31" i="1"/>
  <c r="F32" i="1"/>
  <c r="F33" i="1"/>
  <c r="F34" i="1"/>
  <c r="F35" i="1"/>
  <c r="F36" i="1"/>
  <c r="F37" i="1"/>
  <c r="H30" i="1"/>
  <c r="H31" i="1"/>
  <c r="H32" i="1"/>
  <c r="H33" i="1"/>
  <c r="H34" i="1"/>
  <c r="H35" i="1"/>
  <c r="H36" i="1"/>
  <c r="H37" i="1"/>
  <c r="J29" i="1"/>
  <c r="J30" i="1"/>
  <c r="J31" i="1"/>
  <c r="J32" i="1"/>
  <c r="J33" i="1"/>
  <c r="J34" i="1"/>
  <c r="J35" i="1"/>
  <c r="J36" i="1"/>
  <c r="C110" i="2"/>
  <c r="E110" i="2"/>
  <c r="G110" i="2"/>
  <c r="I110" i="2"/>
  <c r="K110" i="2"/>
  <c r="C111" i="2"/>
  <c r="E111" i="2"/>
  <c r="G111" i="2"/>
  <c r="I111" i="2"/>
  <c r="K111" i="2"/>
  <c r="C112" i="2"/>
  <c r="E112" i="2"/>
  <c r="G112" i="2"/>
  <c r="I112" i="2"/>
  <c r="K112" i="2"/>
  <c r="C113" i="2"/>
  <c r="E113" i="2"/>
  <c r="G113" i="2"/>
  <c r="I113" i="2"/>
  <c r="K113" i="2"/>
  <c r="C114" i="2"/>
  <c r="E114" i="2"/>
  <c r="G114" i="2"/>
  <c r="I114" i="2"/>
  <c r="K114" i="2"/>
  <c r="C115" i="2"/>
  <c r="E115" i="2"/>
  <c r="G115" i="2"/>
  <c r="I115" i="2"/>
  <c r="K115" i="2"/>
  <c r="C116" i="2"/>
  <c r="E116" i="2"/>
  <c r="G116" i="2"/>
  <c r="I116" i="2"/>
  <c r="K116" i="2"/>
  <c r="C117" i="2"/>
  <c r="E117" i="2"/>
  <c r="G117" i="2"/>
  <c r="I117" i="2"/>
  <c r="K117" i="2"/>
  <c r="C118" i="2"/>
  <c r="E118" i="2"/>
  <c r="G118" i="2"/>
  <c r="I118" i="2"/>
  <c r="K118" i="2"/>
</calcChain>
</file>

<file path=xl/sharedStrings.xml><?xml version="1.0" encoding="utf-8"?>
<sst xmlns="http://schemas.openxmlformats.org/spreadsheetml/2006/main" count="108" uniqueCount="23">
  <si>
    <t>Model</t>
  </si>
  <si>
    <t>Scenario</t>
  </si>
  <si>
    <t>Region</t>
  </si>
  <si>
    <t>Variable</t>
  </si>
  <si>
    <t>Unit</t>
  </si>
  <si>
    <t>AIM/CGE</t>
  </si>
  <si>
    <t>SSP5-Baseline</t>
  </si>
  <si>
    <t>World</t>
  </si>
  <si>
    <t>Emissions|CO2 per Primary Energy</t>
  </si>
  <si>
    <t>Mt CO2/yr / EJ/yr</t>
  </si>
  <si>
    <t>Carbon intensity</t>
  </si>
  <si>
    <t>YEAR</t>
  </si>
  <si>
    <t>EJ/yr / billion US$2005/yr</t>
  </si>
  <si>
    <t>Primary Energy per GDP(PPP)</t>
  </si>
  <si>
    <t>Energy Intensity</t>
  </si>
  <si>
    <t>Population</t>
  </si>
  <si>
    <t>million</t>
  </si>
  <si>
    <t>GDP|PPP per capita</t>
  </si>
  <si>
    <t>billion US$2005/yr / million</t>
  </si>
  <si>
    <t>GDPPC</t>
  </si>
  <si>
    <t>Emissions|CO2|Land Use</t>
  </si>
  <si>
    <t>Mt CO2/yr</t>
  </si>
  <si>
    <t>LUCO2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</si>
</sst>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 vertical="top"/>
    </xf>
    <xf numFmtId="164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GDPPC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data!$G$7:$G$17</c:f>
              <c:numCache>
                <c:formatCode>General</c:formatCode>
                <c:ptCount val="11"/>
                <c:pt idx="0">
                  <c:v>2005.0</c:v>
                </c:pt>
                <c:pt idx="1">
                  <c:v>2010.0</c:v>
                </c:pt>
                <c:pt idx="2">
                  <c:v>2020.0</c:v>
                </c:pt>
                <c:pt idx="3">
                  <c:v>2030.0</c:v>
                </c:pt>
                <c:pt idx="4">
                  <c:v>2040.0</c:v>
                </c:pt>
                <c:pt idx="5">
                  <c:v>2050.0</c:v>
                </c:pt>
                <c:pt idx="6">
                  <c:v>2060.0</c:v>
                </c:pt>
                <c:pt idx="7">
                  <c:v>2070.0</c:v>
                </c:pt>
                <c:pt idx="8">
                  <c:v>2080.0</c:v>
                </c:pt>
                <c:pt idx="9">
                  <c:v>2090.0</c:v>
                </c:pt>
                <c:pt idx="10">
                  <c:v>2100.0</c:v>
                </c:pt>
              </c:numCache>
            </c:numRef>
          </c:xVal>
          <c:yVal>
            <c:numRef>
              <c:f>data!$H$7:$H$17</c:f>
              <c:numCache>
                <c:formatCode>0.000</c:formatCode>
                <c:ptCount val="11"/>
                <c:pt idx="0">
                  <c:v>8.431400049289877</c:v>
                </c:pt>
                <c:pt idx="1">
                  <c:v>9.42165868440757</c:v>
                </c:pt>
                <c:pt idx="2">
                  <c:v>13.21288648842547</c:v>
                </c:pt>
                <c:pt idx="3">
                  <c:v>20.3570597690065</c:v>
                </c:pt>
                <c:pt idx="4">
                  <c:v>30.42472578285004</c:v>
                </c:pt>
                <c:pt idx="5">
                  <c:v>41.72939068445403</c:v>
                </c:pt>
                <c:pt idx="6">
                  <c:v>54.6230711110412</c:v>
                </c:pt>
                <c:pt idx="7">
                  <c:v>70.07178678460021</c:v>
                </c:pt>
                <c:pt idx="8">
                  <c:v>88.20253782332846</c:v>
                </c:pt>
                <c:pt idx="9">
                  <c:v>110.0302317335212</c:v>
                </c:pt>
                <c:pt idx="10">
                  <c:v>136.2591875343742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356344"/>
        <c:axId val="-2113684168"/>
      </c:scatterChart>
      <c:valAx>
        <c:axId val="-211335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684168"/>
        <c:crosses val="autoZero"/>
        <c:crossBetween val="midCat"/>
      </c:valAx>
      <c:valAx>
        <c:axId val="-21136841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13356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movingAvg"/>
            <c:period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data!$E$7:$E$17</c:f>
              <c:numCache>
                <c:formatCode>General</c:formatCode>
                <c:ptCount val="11"/>
                <c:pt idx="0">
                  <c:v>2005.0</c:v>
                </c:pt>
                <c:pt idx="1">
                  <c:v>2010.0</c:v>
                </c:pt>
                <c:pt idx="2">
                  <c:v>2020.0</c:v>
                </c:pt>
                <c:pt idx="3">
                  <c:v>2030.0</c:v>
                </c:pt>
                <c:pt idx="4">
                  <c:v>2040.0</c:v>
                </c:pt>
                <c:pt idx="5">
                  <c:v>2050.0</c:v>
                </c:pt>
                <c:pt idx="6">
                  <c:v>2060.0</c:v>
                </c:pt>
                <c:pt idx="7">
                  <c:v>2070.0</c:v>
                </c:pt>
                <c:pt idx="8">
                  <c:v>2080.0</c:v>
                </c:pt>
                <c:pt idx="9">
                  <c:v>2090.0</c:v>
                </c:pt>
                <c:pt idx="10">
                  <c:v>2100.0</c:v>
                </c:pt>
              </c:numCache>
            </c:numRef>
          </c:xVal>
          <c:yVal>
            <c:numRef>
              <c:f>data!$F$7:$F$17</c:f>
              <c:numCache>
                <c:formatCode>0.000</c:formatCode>
                <c:ptCount val="11"/>
                <c:pt idx="0">
                  <c:v>6490.9879</c:v>
                </c:pt>
                <c:pt idx="1">
                  <c:v>6879.5896</c:v>
                </c:pt>
                <c:pt idx="2">
                  <c:v>7538.0815</c:v>
                </c:pt>
                <c:pt idx="3">
                  <c:v>8040.9451</c:v>
                </c:pt>
                <c:pt idx="4">
                  <c:v>8391.6615</c:v>
                </c:pt>
                <c:pt idx="5">
                  <c:v>8569.883099999999</c:v>
                </c:pt>
                <c:pt idx="6">
                  <c:v>8582.985000000001</c:v>
                </c:pt>
                <c:pt idx="7">
                  <c:v>8452.4889</c:v>
                </c:pt>
                <c:pt idx="8">
                  <c:v>8196.0</c:v>
                </c:pt>
                <c:pt idx="9">
                  <c:v>7826.3127</c:v>
                </c:pt>
                <c:pt idx="10">
                  <c:v>7368.8976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690616"/>
        <c:axId val="-2113238920"/>
      </c:scatterChart>
      <c:valAx>
        <c:axId val="-2113690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238920"/>
        <c:crosses val="autoZero"/>
        <c:crossBetween val="midCat"/>
      </c:valAx>
      <c:valAx>
        <c:axId val="-21132389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13690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Intensity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0722246281714786"/>
                  <c:y val="0.0900444736074657"/>
                </c:manualLayout>
              </c:layout>
              <c:numFmt formatCode="General" sourceLinked="0"/>
            </c:trendlineLbl>
          </c:trendline>
          <c:xVal>
            <c:numRef>
              <c:f>data!$C$7:$C$17</c:f>
              <c:numCache>
                <c:formatCode>General</c:formatCode>
                <c:ptCount val="11"/>
                <c:pt idx="0">
                  <c:v>2005.0</c:v>
                </c:pt>
                <c:pt idx="1">
                  <c:v>2010.0</c:v>
                </c:pt>
                <c:pt idx="2">
                  <c:v>2020.0</c:v>
                </c:pt>
                <c:pt idx="3">
                  <c:v>2030.0</c:v>
                </c:pt>
                <c:pt idx="4">
                  <c:v>2040.0</c:v>
                </c:pt>
                <c:pt idx="5">
                  <c:v>2050.0</c:v>
                </c:pt>
                <c:pt idx="6">
                  <c:v>2060.0</c:v>
                </c:pt>
                <c:pt idx="7">
                  <c:v>2070.0</c:v>
                </c:pt>
                <c:pt idx="8">
                  <c:v>2080.0</c:v>
                </c:pt>
                <c:pt idx="9">
                  <c:v>2090.0</c:v>
                </c:pt>
                <c:pt idx="10">
                  <c:v>2100.0</c:v>
                </c:pt>
              </c:numCache>
            </c:numRef>
          </c:xVal>
          <c:yVal>
            <c:numRef>
              <c:f>data!$D$7:$D$17</c:f>
              <c:numCache>
                <c:formatCode>0.000</c:formatCode>
                <c:ptCount val="11"/>
                <c:pt idx="0">
                  <c:v>0.00819114808295875</c:v>
                </c:pt>
                <c:pt idx="1">
                  <c:v>0.00748133845222381</c:v>
                </c:pt>
                <c:pt idx="2">
                  <c:v>0.00584961025108408</c:v>
                </c:pt>
                <c:pt idx="3">
                  <c:v>0.00442862972692284</c:v>
                </c:pt>
                <c:pt idx="4">
                  <c:v>0.00348248823017931</c:v>
                </c:pt>
                <c:pt idx="5">
                  <c:v>0.00288483345264194</c:v>
                </c:pt>
                <c:pt idx="6">
                  <c:v>0.00247670771219357</c:v>
                </c:pt>
                <c:pt idx="7">
                  <c:v>0.00217355039246574</c:v>
                </c:pt>
                <c:pt idx="8">
                  <c:v>0.00194338186878552</c:v>
                </c:pt>
                <c:pt idx="9">
                  <c:v>0.00176150190853656</c:v>
                </c:pt>
                <c:pt idx="10">
                  <c:v>0.00162508445542188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064"/>
        <c:axId val="2139065400"/>
      </c:scatterChart>
      <c:valAx>
        <c:axId val="213881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065400"/>
        <c:crosses val="autoZero"/>
        <c:crossBetween val="midCat"/>
      </c:valAx>
      <c:valAx>
        <c:axId val="21390654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38811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Carbon</a:t>
            </a:r>
            <a:r>
              <a:rPr lang="en-US" baseline="0"/>
              <a:t> Intensity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data!$A$7:$A$17</c:f>
              <c:numCache>
                <c:formatCode>General</c:formatCode>
                <c:ptCount val="11"/>
                <c:pt idx="0">
                  <c:v>2005.0</c:v>
                </c:pt>
                <c:pt idx="1">
                  <c:v>2010.0</c:v>
                </c:pt>
                <c:pt idx="2">
                  <c:v>2020.0</c:v>
                </c:pt>
                <c:pt idx="3">
                  <c:v>2030.0</c:v>
                </c:pt>
                <c:pt idx="4">
                  <c:v>2040.0</c:v>
                </c:pt>
                <c:pt idx="5">
                  <c:v>2050.0</c:v>
                </c:pt>
                <c:pt idx="6">
                  <c:v>2060.0</c:v>
                </c:pt>
                <c:pt idx="7">
                  <c:v>2070.0</c:v>
                </c:pt>
                <c:pt idx="8">
                  <c:v>2080.0</c:v>
                </c:pt>
                <c:pt idx="9">
                  <c:v>2090.0</c:v>
                </c:pt>
                <c:pt idx="10">
                  <c:v>2100.0</c:v>
                </c:pt>
              </c:numCache>
            </c:numRef>
          </c:xVal>
          <c:yVal>
            <c:numRef>
              <c:f>data!$B$7:$B$17</c:f>
              <c:numCache>
                <c:formatCode>0.000</c:formatCode>
                <c:ptCount val="11"/>
                <c:pt idx="0">
                  <c:v>76.67856420263757</c:v>
                </c:pt>
                <c:pt idx="1">
                  <c:v>77.13293807831823</c:v>
                </c:pt>
                <c:pt idx="2">
                  <c:v>75.99289245256043</c:v>
                </c:pt>
                <c:pt idx="3">
                  <c:v>74.80649487448588</c:v>
                </c:pt>
                <c:pt idx="4">
                  <c:v>73.07416614930583</c:v>
                </c:pt>
                <c:pt idx="5">
                  <c:v>71.39826460705272</c:v>
                </c:pt>
                <c:pt idx="6">
                  <c:v>70.84914512513603</c:v>
                </c:pt>
                <c:pt idx="7">
                  <c:v>70.13403437411008</c:v>
                </c:pt>
                <c:pt idx="8">
                  <c:v>69.57426732682923</c:v>
                </c:pt>
                <c:pt idx="9">
                  <c:v>69.85768653751286</c:v>
                </c:pt>
                <c:pt idx="10">
                  <c:v>70.13541827285013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334024"/>
        <c:axId val="2134277592"/>
      </c:scatterChart>
      <c:valAx>
        <c:axId val="213433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277592"/>
        <c:crosses val="autoZero"/>
        <c:crossBetween val="midCat"/>
      </c:valAx>
      <c:valAx>
        <c:axId val="213427759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34334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4773403324584"/>
          <c:y val="0.542671697287839"/>
          <c:w val="0.265782152230971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data!$E$7:$E$17</c:f>
              <c:numCache>
                <c:formatCode>General</c:formatCode>
                <c:ptCount val="11"/>
                <c:pt idx="0">
                  <c:v>2005.0</c:v>
                </c:pt>
                <c:pt idx="1">
                  <c:v>2010.0</c:v>
                </c:pt>
                <c:pt idx="2">
                  <c:v>2020.0</c:v>
                </c:pt>
                <c:pt idx="3">
                  <c:v>2030.0</c:v>
                </c:pt>
                <c:pt idx="4">
                  <c:v>2040.0</c:v>
                </c:pt>
                <c:pt idx="5">
                  <c:v>2050.0</c:v>
                </c:pt>
                <c:pt idx="6">
                  <c:v>2060.0</c:v>
                </c:pt>
                <c:pt idx="7">
                  <c:v>2070.0</c:v>
                </c:pt>
                <c:pt idx="8">
                  <c:v>2080.0</c:v>
                </c:pt>
                <c:pt idx="9">
                  <c:v>2090.0</c:v>
                </c:pt>
                <c:pt idx="10">
                  <c:v>2100.0</c:v>
                </c:pt>
              </c:numCache>
            </c:numRef>
          </c:xVal>
          <c:yVal>
            <c:numRef>
              <c:f>data!$F$7:$F$17</c:f>
              <c:numCache>
                <c:formatCode>0.000</c:formatCode>
                <c:ptCount val="11"/>
                <c:pt idx="0">
                  <c:v>6490.9879</c:v>
                </c:pt>
                <c:pt idx="1">
                  <c:v>6879.5896</c:v>
                </c:pt>
                <c:pt idx="2">
                  <c:v>7538.0815</c:v>
                </c:pt>
                <c:pt idx="3">
                  <c:v>8040.9451</c:v>
                </c:pt>
                <c:pt idx="4">
                  <c:v>8391.6615</c:v>
                </c:pt>
                <c:pt idx="5">
                  <c:v>8569.883099999999</c:v>
                </c:pt>
                <c:pt idx="6">
                  <c:v>8582.985000000001</c:v>
                </c:pt>
                <c:pt idx="7">
                  <c:v>8452.4889</c:v>
                </c:pt>
                <c:pt idx="8">
                  <c:v>8196.0</c:v>
                </c:pt>
                <c:pt idx="9">
                  <c:v>7826.3127</c:v>
                </c:pt>
                <c:pt idx="10">
                  <c:v>7368.8976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874232"/>
        <c:axId val="-2106864168"/>
      </c:scatterChart>
      <c:valAx>
        <c:axId val="-210687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864168"/>
        <c:crosses val="autoZero"/>
        <c:crossBetween val="midCat"/>
      </c:valAx>
      <c:valAx>
        <c:axId val="-21068641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06874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5153739266754"/>
          <c:y val="0.00220156577848971"/>
          <c:w val="0.304846260733245"/>
          <c:h val="0.36866277102181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Carbon</a:t>
            </a:r>
            <a:r>
              <a:rPr lang="en-US" baseline="0"/>
              <a:t> Intensity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data!$A$7:$A$17</c:f>
              <c:numCache>
                <c:formatCode>General</c:formatCode>
                <c:ptCount val="11"/>
                <c:pt idx="0">
                  <c:v>2005.0</c:v>
                </c:pt>
                <c:pt idx="1">
                  <c:v>2010.0</c:v>
                </c:pt>
                <c:pt idx="2">
                  <c:v>2020.0</c:v>
                </c:pt>
                <c:pt idx="3">
                  <c:v>2030.0</c:v>
                </c:pt>
                <c:pt idx="4">
                  <c:v>2040.0</c:v>
                </c:pt>
                <c:pt idx="5">
                  <c:v>2050.0</c:v>
                </c:pt>
                <c:pt idx="6">
                  <c:v>2060.0</c:v>
                </c:pt>
                <c:pt idx="7">
                  <c:v>2070.0</c:v>
                </c:pt>
                <c:pt idx="8">
                  <c:v>2080.0</c:v>
                </c:pt>
                <c:pt idx="9">
                  <c:v>2090.0</c:v>
                </c:pt>
                <c:pt idx="10">
                  <c:v>2100.0</c:v>
                </c:pt>
              </c:numCache>
            </c:numRef>
          </c:xVal>
          <c:yVal>
            <c:numRef>
              <c:f>data!$B$7:$B$17</c:f>
              <c:numCache>
                <c:formatCode>0.000</c:formatCode>
                <c:ptCount val="11"/>
                <c:pt idx="0">
                  <c:v>76.67856420263757</c:v>
                </c:pt>
                <c:pt idx="1">
                  <c:v>77.13293807831823</c:v>
                </c:pt>
                <c:pt idx="2">
                  <c:v>75.99289245256043</c:v>
                </c:pt>
                <c:pt idx="3">
                  <c:v>74.80649487448588</c:v>
                </c:pt>
                <c:pt idx="4">
                  <c:v>73.07416614930583</c:v>
                </c:pt>
                <c:pt idx="5">
                  <c:v>71.39826460705272</c:v>
                </c:pt>
                <c:pt idx="6">
                  <c:v>70.84914512513603</c:v>
                </c:pt>
                <c:pt idx="7">
                  <c:v>70.13403437411008</c:v>
                </c:pt>
                <c:pt idx="8">
                  <c:v>69.57426732682923</c:v>
                </c:pt>
                <c:pt idx="9">
                  <c:v>69.85768653751286</c:v>
                </c:pt>
                <c:pt idx="10">
                  <c:v>70.13541827285013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889544"/>
        <c:axId val="-2106887944"/>
      </c:scatterChart>
      <c:valAx>
        <c:axId val="-210688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887944"/>
        <c:crosses val="autoZero"/>
        <c:crossBetween val="midCat"/>
      </c:valAx>
      <c:valAx>
        <c:axId val="-21068879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06889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1384300</xdr:colOff>
      <xdr:row>25</xdr:row>
      <xdr:rowOff>31750</xdr:rowOff>
    </xdr:from>
    <xdr:to>
      <xdr:col>14</xdr:col>
      <xdr:colOff>25400</xdr:colOff>
      <xdr:row>40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254000</xdr:colOff>
      <xdr:row>24</xdr:row>
      <xdr:rowOff>44450</xdr:rowOff>
    </xdr:from>
    <xdr:to>
      <xdr:col>6</xdr:col>
      <xdr:colOff>279400</xdr:colOff>
      <xdr:row>50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495300</xdr:colOff>
      <xdr:row>7</xdr:row>
      <xdr:rowOff>31750</xdr:rowOff>
    </xdr:from>
    <xdr:to>
      <xdr:col>5</xdr:col>
      <xdr:colOff>901700</xdr:colOff>
      <xdr:row>22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1155700</xdr:colOff>
      <xdr:row>44</xdr:row>
      <xdr:rowOff>158750</xdr:rowOff>
    </xdr:from>
    <xdr:to>
      <xdr:col>11</xdr:col>
      <xdr:colOff>292100</xdr:colOff>
      <xdr:row>60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660400</xdr:colOff>
      <xdr:row>1</xdr:row>
      <xdr:rowOff>158750</xdr:rowOff>
    </xdr:from>
    <xdr:to>
      <xdr:col>18</xdr:col>
      <xdr:colOff>165100</xdr:colOff>
      <xdr:row>95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457200</xdr:colOff>
      <xdr:row>97</xdr:row>
      <xdr:rowOff>158750</xdr:rowOff>
    </xdr:from>
    <xdr:to>
      <xdr:col>19</xdr:col>
      <xdr:colOff>0</xdr:colOff>
      <xdr:row>113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B9" workbookViewId="0">
      <selection activeCell="L23" sqref="L23"/>
    </sheetView>
  </sheetViews>
  <sheetFormatPr baseColWidth="10" defaultColWidth="8.83203125" defaultRowHeight="14" x14ac:dyDescent="0"/>
  <cols>
    <col min="1" max="5" width="18.6640625" customWidth="1"/>
    <col min="6" max="6" width="18.33203125" customWidth="1"/>
    <col min="8" max="8" width="24.83203125" customWidth="1"/>
    <col min="10" max="10" width="28.83203125" customWidth="1"/>
    <col min="17" max="17" width="18.6640625" customWidth="1"/>
  </cols>
  <sheetData>
    <row r="1" spans="1:13">
      <c r="B1" t="s">
        <v>10</v>
      </c>
      <c r="D1" t="s">
        <v>14</v>
      </c>
      <c r="F1" t="s">
        <v>15</v>
      </c>
      <c r="H1" t="s">
        <v>19</v>
      </c>
      <c r="J1" t="s">
        <v>22</v>
      </c>
    </row>
    <row r="2" spans="1:13">
      <c r="A2" s="1" t="s">
        <v>0</v>
      </c>
      <c r="B2" s="2" t="s">
        <v>5</v>
      </c>
      <c r="C2" s="1" t="s">
        <v>0</v>
      </c>
      <c r="D2" s="2" t="s">
        <v>5</v>
      </c>
      <c r="E2" s="1" t="s">
        <v>0</v>
      </c>
      <c r="F2" s="2" t="s">
        <v>5</v>
      </c>
      <c r="G2" s="1" t="s">
        <v>0</v>
      </c>
      <c r="H2" s="2" t="s">
        <v>5</v>
      </c>
      <c r="I2" s="1" t="s">
        <v>0</v>
      </c>
      <c r="J2" s="2" t="s">
        <v>5</v>
      </c>
    </row>
    <row r="3" spans="1:13">
      <c r="A3" s="1" t="s">
        <v>1</v>
      </c>
      <c r="B3" s="2" t="s">
        <v>6</v>
      </c>
      <c r="C3" s="1" t="s">
        <v>1</v>
      </c>
      <c r="D3" s="2" t="s">
        <v>6</v>
      </c>
      <c r="E3" s="1" t="s">
        <v>1</v>
      </c>
      <c r="F3" s="2" t="s">
        <v>6</v>
      </c>
      <c r="G3" s="1" t="s">
        <v>1</v>
      </c>
      <c r="H3" s="2" t="s">
        <v>6</v>
      </c>
      <c r="I3" s="1" t="s">
        <v>1</v>
      </c>
      <c r="J3" s="2" t="s">
        <v>6</v>
      </c>
    </row>
    <row r="4" spans="1:13">
      <c r="A4" s="1" t="s">
        <v>2</v>
      </c>
      <c r="B4" s="2" t="s">
        <v>7</v>
      </c>
      <c r="C4" s="1" t="s">
        <v>2</v>
      </c>
      <c r="D4" s="2" t="s">
        <v>7</v>
      </c>
      <c r="E4" s="1" t="s">
        <v>2</v>
      </c>
      <c r="F4" s="2" t="s">
        <v>7</v>
      </c>
      <c r="G4" s="1" t="s">
        <v>2</v>
      </c>
      <c r="H4" s="2" t="s">
        <v>7</v>
      </c>
      <c r="I4" s="1" t="s">
        <v>2</v>
      </c>
      <c r="J4" s="2" t="s">
        <v>7</v>
      </c>
    </row>
    <row r="5" spans="1:13">
      <c r="A5" s="1"/>
      <c r="B5" s="2" t="s">
        <v>8</v>
      </c>
      <c r="C5" s="1" t="s">
        <v>3</v>
      </c>
      <c r="D5" s="2" t="s">
        <v>13</v>
      </c>
      <c r="E5" s="1" t="s">
        <v>3</v>
      </c>
      <c r="F5" s="2" t="s">
        <v>15</v>
      </c>
      <c r="G5" s="1" t="s">
        <v>3</v>
      </c>
      <c r="H5" s="2" t="s">
        <v>17</v>
      </c>
      <c r="I5" s="1" t="s">
        <v>3</v>
      </c>
      <c r="J5" s="2" t="s">
        <v>20</v>
      </c>
    </row>
    <row r="6" spans="1:13">
      <c r="A6" s="1" t="s">
        <v>11</v>
      </c>
      <c r="B6" s="2" t="s">
        <v>9</v>
      </c>
      <c r="C6" s="1" t="s">
        <v>4</v>
      </c>
      <c r="D6" s="2" t="s">
        <v>12</v>
      </c>
      <c r="E6" s="1" t="s">
        <v>4</v>
      </c>
      <c r="F6" s="2" t="s">
        <v>16</v>
      </c>
      <c r="G6" s="1" t="s">
        <v>4</v>
      </c>
      <c r="H6" s="2" t="s">
        <v>18</v>
      </c>
      <c r="I6" s="1" t="s">
        <v>4</v>
      </c>
      <c r="J6" s="2" t="s">
        <v>21</v>
      </c>
    </row>
    <row r="7" spans="1:13">
      <c r="A7" s="1">
        <v>2005</v>
      </c>
      <c r="B7" s="3">
        <v>76.678564202637574</v>
      </c>
      <c r="C7" s="1">
        <v>2005</v>
      </c>
      <c r="D7" s="3">
        <v>8.191148082958755E-3</v>
      </c>
      <c r="E7" s="1">
        <v>2005</v>
      </c>
      <c r="F7" s="3">
        <v>6490.9879000000001</v>
      </c>
      <c r="G7" s="1">
        <v>2005</v>
      </c>
      <c r="H7" s="3">
        <v>8.4314000492898771</v>
      </c>
      <c r="I7" s="1">
        <v>2005</v>
      </c>
      <c r="J7" s="3">
        <v>4777.8507</v>
      </c>
      <c r="L7">
        <f>F7*H7*D7*B7/1000</f>
        <v>34.373934500000004</v>
      </c>
      <c r="M7">
        <f>L7*(12/44)</f>
        <v>9.3747094090909098</v>
      </c>
    </row>
    <row r="8" spans="1:13">
      <c r="A8" s="1">
        <v>2010</v>
      </c>
      <c r="B8" s="3">
        <v>77.132938078318233</v>
      </c>
      <c r="C8" s="1">
        <v>2010</v>
      </c>
      <c r="D8" s="3">
        <v>7.4813384522238076E-3</v>
      </c>
      <c r="E8" s="1">
        <v>2010</v>
      </c>
      <c r="F8" s="3">
        <v>6879.5896000000002</v>
      </c>
      <c r="G8" s="1">
        <v>2010</v>
      </c>
      <c r="H8" s="3">
        <v>9.4216586844075696</v>
      </c>
      <c r="I8" s="1">
        <v>2010</v>
      </c>
      <c r="J8" s="3">
        <v>4987.1968999999999</v>
      </c>
      <c r="L8">
        <f>F8*H8*D8*B8/1000</f>
        <v>37.403227200000003</v>
      </c>
    </row>
    <row r="9" spans="1:13">
      <c r="A9" s="1">
        <v>2020</v>
      </c>
      <c r="B9" s="3">
        <v>75.992892452560426</v>
      </c>
      <c r="C9" s="1">
        <v>2020</v>
      </c>
      <c r="D9" s="3">
        <v>5.8496102510840805E-3</v>
      </c>
      <c r="E9" s="1">
        <v>2020</v>
      </c>
      <c r="F9" s="3">
        <v>7538.0815000000002</v>
      </c>
      <c r="G9" s="1">
        <v>2020</v>
      </c>
      <c r="H9" s="3">
        <v>13.21288648842547</v>
      </c>
      <c r="I9" s="1">
        <v>2020</v>
      </c>
      <c r="J9" s="3">
        <v>4553.4858000000004</v>
      </c>
    </row>
    <row r="10" spans="1:13">
      <c r="A10" s="1">
        <v>2030</v>
      </c>
      <c r="B10" s="3">
        <v>74.806494874485878</v>
      </c>
      <c r="C10" s="1">
        <v>2030</v>
      </c>
      <c r="D10" s="3">
        <v>4.4286297269228421E-3</v>
      </c>
      <c r="E10" s="1">
        <v>2030</v>
      </c>
      <c r="F10" s="3">
        <v>8040.9450999999999</v>
      </c>
      <c r="G10" s="1">
        <v>2030</v>
      </c>
      <c r="H10" s="3">
        <v>20.357059769006508</v>
      </c>
      <c r="I10" s="1">
        <v>2030</v>
      </c>
      <c r="J10" s="3">
        <v>3881.9947000000002</v>
      </c>
    </row>
    <row r="11" spans="1:13">
      <c r="A11" s="1">
        <v>2040</v>
      </c>
      <c r="B11" s="3">
        <v>73.074166149305839</v>
      </c>
      <c r="C11" s="1">
        <v>2040</v>
      </c>
      <c r="D11" s="3">
        <v>3.4824882301793089E-3</v>
      </c>
      <c r="E11" s="1">
        <v>2040</v>
      </c>
      <c r="F11" s="3">
        <v>8391.6615000000002</v>
      </c>
      <c r="G11" s="1">
        <v>2040</v>
      </c>
      <c r="H11" s="3">
        <v>30.424725782850036</v>
      </c>
      <c r="I11" s="1">
        <v>2040</v>
      </c>
      <c r="J11" s="3">
        <v>2844.3474000000001</v>
      </c>
    </row>
    <row r="12" spans="1:13">
      <c r="A12" s="1">
        <v>2050</v>
      </c>
      <c r="B12" s="3">
        <v>71.398264607052724</v>
      </c>
      <c r="C12" s="1">
        <v>2050</v>
      </c>
      <c r="D12" s="3">
        <v>2.8848334526419403E-3</v>
      </c>
      <c r="E12" s="1">
        <v>2050</v>
      </c>
      <c r="F12" s="3">
        <v>8569.8830999999991</v>
      </c>
      <c r="G12" s="1">
        <v>2050</v>
      </c>
      <c r="H12" s="3">
        <v>41.729390684454032</v>
      </c>
      <c r="I12" s="1">
        <v>2050</v>
      </c>
      <c r="J12" s="3">
        <v>1766.7167999999999</v>
      </c>
    </row>
    <row r="13" spans="1:13">
      <c r="A13" s="1">
        <v>2060</v>
      </c>
      <c r="B13" s="3">
        <v>70.849145125136033</v>
      </c>
      <c r="C13" s="1">
        <v>2060</v>
      </c>
      <c r="D13" s="3">
        <v>2.4767077121935713E-3</v>
      </c>
      <c r="E13" s="1">
        <v>2060</v>
      </c>
      <c r="F13" s="3">
        <v>8582.9850000000006</v>
      </c>
      <c r="G13" s="1">
        <v>2060</v>
      </c>
      <c r="H13" s="3">
        <v>54.623071111041199</v>
      </c>
      <c r="I13" s="1">
        <v>2060</v>
      </c>
      <c r="J13" s="3">
        <v>1761.1683</v>
      </c>
    </row>
    <row r="14" spans="1:13">
      <c r="A14" s="1">
        <v>2070</v>
      </c>
      <c r="B14" s="3">
        <v>70.134034374110087</v>
      </c>
      <c r="C14" s="1">
        <v>2070</v>
      </c>
      <c r="D14" s="3">
        <v>2.1735503924657381E-3</v>
      </c>
      <c r="E14" s="1">
        <v>2070</v>
      </c>
      <c r="F14" s="3">
        <v>8452.4889000000003</v>
      </c>
      <c r="G14" s="1">
        <v>2070</v>
      </c>
      <c r="H14" s="3">
        <v>70.071786784600206</v>
      </c>
      <c r="I14" s="1">
        <v>2070</v>
      </c>
      <c r="J14" s="3">
        <v>1184.8771999999999</v>
      </c>
    </row>
    <row r="15" spans="1:13">
      <c r="A15" s="1">
        <v>2080</v>
      </c>
      <c r="B15" s="3">
        <v>69.574267326829229</v>
      </c>
      <c r="C15" s="1">
        <v>2080</v>
      </c>
      <c r="D15" s="3">
        <v>1.9433818687855161E-3</v>
      </c>
      <c r="E15" s="1">
        <v>2080</v>
      </c>
      <c r="F15" s="3">
        <v>8196</v>
      </c>
      <c r="G15" s="1">
        <v>2080</v>
      </c>
      <c r="H15" s="3">
        <v>88.202537823328456</v>
      </c>
      <c r="I15" s="1">
        <v>2080</v>
      </c>
      <c r="J15" s="3">
        <v>508.86</v>
      </c>
    </row>
    <row r="16" spans="1:13">
      <c r="A16" s="1">
        <v>2090</v>
      </c>
      <c r="B16" s="3">
        <v>69.857686537512862</v>
      </c>
      <c r="C16" s="1">
        <v>2090</v>
      </c>
      <c r="D16" s="3">
        <v>1.7615019085365641E-3</v>
      </c>
      <c r="E16" s="1">
        <v>2090</v>
      </c>
      <c r="F16" s="3">
        <v>7826.3127000000004</v>
      </c>
      <c r="G16" s="1">
        <v>2090</v>
      </c>
      <c r="H16" s="3">
        <v>110.03023173352119</v>
      </c>
      <c r="I16" s="1">
        <v>2090</v>
      </c>
      <c r="J16" s="3">
        <v>193.24469999999999</v>
      </c>
    </row>
    <row r="17" spans="1:10">
      <c r="A17" s="1">
        <v>2100</v>
      </c>
      <c r="B17" s="3">
        <v>70.135418272850131</v>
      </c>
      <c r="C17" s="1">
        <v>2100</v>
      </c>
      <c r="D17" s="3">
        <v>1.6250844554218788E-3</v>
      </c>
      <c r="E17" s="1">
        <v>2100</v>
      </c>
      <c r="F17" s="3">
        <v>7368.8976000000002</v>
      </c>
      <c r="G17" s="1">
        <v>2100</v>
      </c>
      <c r="H17" s="3">
        <v>136.25918753437421</v>
      </c>
      <c r="I17" s="1">
        <v>2100</v>
      </c>
      <c r="J17" s="3">
        <v>102.4593</v>
      </c>
    </row>
    <row r="18" spans="1:10">
      <c r="A18" s="1">
        <f>A17+10</f>
        <v>2110</v>
      </c>
      <c r="B18" s="3">
        <v>70.135418272850131</v>
      </c>
      <c r="C18" s="1">
        <f>C17+10</f>
        <v>2110</v>
      </c>
      <c r="D18">
        <f t="shared" ref="D18:D37" si="0">FORECAST(C18,D7:D17, C7:C17)</f>
        <v>-1.5947493353737907E-4</v>
      </c>
      <c r="E18" s="1">
        <f>E17+10</f>
        <v>2110</v>
      </c>
      <c r="F18">
        <f t="shared" ref="F18:F37" si="1">FORECAST(E18,F7:F17, E7:E17)</f>
        <v>8442.2505909287247</v>
      </c>
      <c r="G18" s="1">
        <f>G17+10</f>
        <v>2110</v>
      </c>
      <c r="H18">
        <f>FORECAST(G18,H7:H17, G7:G17)</f>
        <v>130.38434102697738</v>
      </c>
      <c r="I18" s="1">
        <f>I17+10</f>
        <v>2110</v>
      </c>
      <c r="J18">
        <f t="shared" ref="J18:J36" si="2">FORECAST(I18,J7:J17, I7:I17)</f>
        <v>-979.5127504751581</v>
      </c>
    </row>
    <row r="19" spans="1:10">
      <c r="A19" s="1">
        <f t="shared" ref="A19:I37" si="3">A18+10</f>
        <v>2120</v>
      </c>
      <c r="B19">
        <f t="shared" ref="B19:B37" si="4">FORECAST(A19,B8:B18, A8:A18)</f>
        <v>67.65217789909218</v>
      </c>
      <c r="C19" s="1">
        <f t="shared" si="3"/>
        <v>2120</v>
      </c>
      <c r="D19">
        <f t="shared" si="0"/>
        <v>-5.6256164480261717E-4</v>
      </c>
      <c r="E19" s="1">
        <f t="shared" si="3"/>
        <v>2120</v>
      </c>
      <c r="F19">
        <f t="shared" si="1"/>
        <v>8352.6789603377183</v>
      </c>
      <c r="G19" s="1">
        <f t="shared" si="3"/>
        <v>2120</v>
      </c>
      <c r="H19">
        <f t="shared" ref="H19:H37" si="5">FORECAST(G19,H8:H18, G8:G18)</f>
        <v>146.42423350961417</v>
      </c>
      <c r="I19" s="1">
        <f t="shared" si="3"/>
        <v>2120</v>
      </c>
      <c r="J19">
        <f t="shared" si="2"/>
        <v>-1597.199349263683</v>
      </c>
    </row>
    <row r="20" spans="1:10">
      <c r="A20" s="1">
        <f t="shared" si="3"/>
        <v>2130</v>
      </c>
      <c r="B20">
        <f t="shared" si="4"/>
        <v>67.224897440673004</v>
      </c>
      <c r="C20" s="1">
        <f t="shared" si="3"/>
        <v>2130</v>
      </c>
      <c r="D20">
        <f t="shared" si="0"/>
        <v>-8.5050323694617347E-4</v>
      </c>
      <c r="E20" s="1">
        <f t="shared" si="3"/>
        <v>2130</v>
      </c>
      <c r="F20">
        <f t="shared" si="1"/>
        <v>8200.3327282280497</v>
      </c>
      <c r="G20" s="1">
        <f t="shared" si="3"/>
        <v>2130</v>
      </c>
      <c r="H20">
        <f t="shared" si="5"/>
        <v>163.45724443362587</v>
      </c>
      <c r="I20" s="1">
        <f t="shared" si="3"/>
        <v>2130</v>
      </c>
      <c r="J20">
        <f t="shared" si="2"/>
        <v>-2134.0164826063847</v>
      </c>
    </row>
    <row r="21" spans="1:10">
      <c r="A21" s="1">
        <f t="shared" si="3"/>
        <v>2140</v>
      </c>
      <c r="B21">
        <f t="shared" si="4"/>
        <v>66.889909313789133</v>
      </c>
      <c r="C21" s="1">
        <f t="shared" si="3"/>
        <v>2140</v>
      </c>
      <c r="D21">
        <f t="shared" si="0"/>
        <v>-1.1900738866644361E-3</v>
      </c>
      <c r="E21" s="1">
        <f t="shared" si="3"/>
        <v>2140</v>
      </c>
      <c r="F21">
        <f t="shared" si="1"/>
        <v>8067.8810775146248</v>
      </c>
      <c r="G21" s="1">
        <f t="shared" si="3"/>
        <v>2140</v>
      </c>
      <c r="H21">
        <f t="shared" si="5"/>
        <v>180.10731818412523</v>
      </c>
      <c r="I21" s="1">
        <f t="shared" si="3"/>
        <v>2140</v>
      </c>
      <c r="J21">
        <f t="shared" si="2"/>
        <v>-2609.4044926593197</v>
      </c>
    </row>
    <row r="22" spans="1:10">
      <c r="A22" s="1">
        <f t="shared" si="3"/>
        <v>2150</v>
      </c>
      <c r="B22">
        <f t="shared" si="4"/>
        <v>66.630940350232862</v>
      </c>
      <c r="C22" s="1">
        <f t="shared" si="3"/>
        <v>2150</v>
      </c>
      <c r="D22">
        <f t="shared" si="0"/>
        <v>-1.623532160825808E-3</v>
      </c>
      <c r="E22" s="1">
        <f t="shared" si="3"/>
        <v>2150</v>
      </c>
      <c r="F22">
        <f t="shared" si="1"/>
        <v>7970.0010650020631</v>
      </c>
      <c r="G22" s="1">
        <f t="shared" si="3"/>
        <v>2150</v>
      </c>
      <c r="H22">
        <f t="shared" si="5"/>
        <v>196.30544018593264</v>
      </c>
      <c r="I22" s="1">
        <f t="shared" si="3"/>
        <v>2150</v>
      </c>
      <c r="J22">
        <f t="shared" si="2"/>
        <v>-3051.6040964075073</v>
      </c>
    </row>
    <row r="23" spans="1:10">
      <c r="A23" s="1">
        <f t="shared" si="3"/>
        <v>2160</v>
      </c>
      <c r="B23">
        <f t="shared" si="4"/>
        <v>66.300155095469776</v>
      </c>
      <c r="C23" s="1">
        <f t="shared" si="3"/>
        <v>2160</v>
      </c>
      <c r="D23">
        <f t="shared" si="0"/>
        <v>-2.1317703277168309E-3</v>
      </c>
      <c r="E23" s="1">
        <f t="shared" si="3"/>
        <v>2160</v>
      </c>
      <c r="F23">
        <f t="shared" si="1"/>
        <v>7917.9556891659504</v>
      </c>
      <c r="G23" s="1">
        <f t="shared" si="3"/>
        <v>2160</v>
      </c>
      <c r="H23">
        <f t="shared" si="5"/>
        <v>212.05976805993623</v>
      </c>
      <c r="I23" s="1">
        <f t="shared" si="3"/>
        <v>2160</v>
      </c>
      <c r="J23">
        <f t="shared" si="2"/>
        <v>-3545.7893255554518</v>
      </c>
    </row>
    <row r="24" spans="1:10">
      <c r="A24" s="1">
        <f t="shared" si="3"/>
        <v>2170</v>
      </c>
      <c r="B24">
        <f t="shared" si="4"/>
        <v>65.804410790755156</v>
      </c>
      <c r="C24" s="1">
        <f t="shared" si="3"/>
        <v>2170</v>
      </c>
      <c r="D24">
        <f t="shared" si="0"/>
        <v>-2.6875760268404297E-3</v>
      </c>
      <c r="E24" s="1">
        <f t="shared" si="3"/>
        <v>2170</v>
      </c>
      <c r="F24">
        <f t="shared" si="1"/>
        <v>7912.1094876620491</v>
      </c>
      <c r="G24" s="1">
        <f t="shared" si="3"/>
        <v>2170</v>
      </c>
      <c r="H24">
        <f t="shared" si="5"/>
        <v>227.16691517015124</v>
      </c>
      <c r="I24" s="1">
        <f t="shared" si="3"/>
        <v>2170</v>
      </c>
      <c r="J24">
        <f t="shared" si="2"/>
        <v>-4152.7936073167803</v>
      </c>
    </row>
    <row r="25" spans="1:10">
      <c r="A25" s="1">
        <f t="shared" si="3"/>
        <v>2180</v>
      </c>
      <c r="B25">
        <f t="shared" si="4"/>
        <v>65.276682652868516</v>
      </c>
      <c r="C25" s="1">
        <f t="shared" si="3"/>
        <v>2180</v>
      </c>
      <c r="D25">
        <f t="shared" si="0"/>
        <v>-3.2683260399135605E-3</v>
      </c>
      <c r="E25" s="1">
        <f t="shared" si="3"/>
        <v>2180</v>
      </c>
      <c r="F25">
        <f t="shared" si="1"/>
        <v>7942.7938843840429</v>
      </c>
      <c r="G25" s="1">
        <f t="shared" si="3"/>
        <v>2180</v>
      </c>
      <c r="H25">
        <f t="shared" si="5"/>
        <v>241.52441965533899</v>
      </c>
      <c r="I25" s="1">
        <f t="shared" si="3"/>
        <v>2180</v>
      </c>
      <c r="J25">
        <f t="shared" si="2"/>
        <v>-4692.0651210519136</v>
      </c>
    </row>
    <row r="26" spans="1:10">
      <c r="A26" s="1">
        <f t="shared" si="3"/>
        <v>2190</v>
      </c>
      <c r="B26">
        <f t="shared" si="4"/>
        <v>64.663194523746839</v>
      </c>
      <c r="C26" s="1">
        <f t="shared" si="3"/>
        <v>2190</v>
      </c>
      <c r="D26">
        <f t="shared" si="0"/>
        <v>-3.8502250384561953E-3</v>
      </c>
      <c r="E26" s="1">
        <f t="shared" si="3"/>
        <v>2190</v>
      </c>
      <c r="F26">
        <f t="shared" si="1"/>
        <v>7990.3849205870119</v>
      </c>
      <c r="G26" s="1">
        <f t="shared" si="3"/>
        <v>2190</v>
      </c>
      <c r="H26">
        <f t="shared" si="5"/>
        <v>255.3428670729395</v>
      </c>
      <c r="I26" s="1">
        <f t="shared" si="3"/>
        <v>2190</v>
      </c>
      <c r="J26">
        <f t="shared" si="2"/>
        <v>-5241.0698866552848</v>
      </c>
    </row>
    <row r="27" spans="1:10">
      <c r="A27" s="1">
        <f t="shared" si="3"/>
        <v>2200</v>
      </c>
      <c r="B27">
        <f t="shared" si="4"/>
        <v>63.959257684927707</v>
      </c>
      <c r="C27" s="1">
        <f t="shared" si="3"/>
        <v>2200</v>
      </c>
      <c r="D27">
        <f t="shared" si="0"/>
        <v>-4.4012975184817005E-3</v>
      </c>
      <c r="E27" s="1">
        <f t="shared" si="3"/>
        <v>2200</v>
      </c>
      <c r="F27">
        <f t="shared" si="1"/>
        <v>8022.4586853519304</v>
      </c>
      <c r="G27" s="1">
        <f t="shared" si="3"/>
        <v>2200</v>
      </c>
      <c r="H27">
        <f t="shared" si="5"/>
        <v>269.11969291314472</v>
      </c>
      <c r="I27" s="1">
        <f t="shared" si="3"/>
        <v>2200</v>
      </c>
      <c r="J27">
        <f t="shared" si="2"/>
        <v>-5828.9381422388687</v>
      </c>
    </row>
    <row r="28" spans="1:10">
      <c r="A28" s="1">
        <f t="shared" si="3"/>
        <v>2210</v>
      </c>
      <c r="B28">
        <f t="shared" si="4"/>
        <v>63.334210507413133</v>
      </c>
      <c r="C28" s="1">
        <f t="shared" si="3"/>
        <v>2210</v>
      </c>
      <c r="D28">
        <f t="shared" si="0"/>
        <v>-4.8797348778166633E-3</v>
      </c>
      <c r="E28" s="1">
        <f t="shared" si="3"/>
        <v>2210</v>
      </c>
      <c r="F28">
        <f t="shared" si="1"/>
        <v>7990.0303707266203</v>
      </c>
      <c r="G28" s="1">
        <f t="shared" si="3"/>
        <v>2210</v>
      </c>
      <c r="H28">
        <f t="shared" si="5"/>
        <v>283.94880147858203</v>
      </c>
      <c r="I28" s="1">
        <f t="shared" si="3"/>
        <v>2210</v>
      </c>
      <c r="J28">
        <f t="shared" si="2"/>
        <v>-6391.5441133080312</v>
      </c>
    </row>
    <row r="29" spans="1:10">
      <c r="A29" s="1">
        <f t="shared" si="3"/>
        <v>2220</v>
      </c>
      <c r="B29">
        <f t="shared" si="4"/>
        <v>62.869251612932203</v>
      </c>
      <c r="C29" s="1">
        <f t="shared" si="3"/>
        <v>2220</v>
      </c>
      <c r="D29">
        <f t="shared" si="0"/>
        <v>-5.2282408879904818E-3</v>
      </c>
      <c r="E29" s="1">
        <f t="shared" si="3"/>
        <v>2220</v>
      </c>
      <c r="F29">
        <f t="shared" si="1"/>
        <v>7826.9947734001835</v>
      </c>
      <c r="G29" s="1">
        <f t="shared" si="3"/>
        <v>2220</v>
      </c>
      <c r="H29">
        <f t="shared" si="5"/>
        <v>301.69227755640077</v>
      </c>
      <c r="I29" s="1">
        <f t="shared" si="3"/>
        <v>2220</v>
      </c>
      <c r="J29">
        <f t="shared" si="2"/>
        <v>-6851.7097406438261</v>
      </c>
    </row>
    <row r="30" spans="1:10">
      <c r="A30" s="1">
        <f t="shared" si="3"/>
        <v>2230</v>
      </c>
      <c r="B30">
        <f t="shared" si="4"/>
        <v>62.606191725845662</v>
      </c>
      <c r="C30" s="1">
        <f t="shared" si="3"/>
        <v>2230</v>
      </c>
      <c r="D30">
        <f t="shared" si="0"/>
        <v>-5.7704729756230255E-3</v>
      </c>
      <c r="E30" s="1">
        <f t="shared" si="3"/>
        <v>2230</v>
      </c>
      <c r="F30">
        <f t="shared" si="1"/>
        <v>7824.4951510440151</v>
      </c>
      <c r="G30" s="1">
        <f t="shared" si="3"/>
        <v>2230</v>
      </c>
      <c r="H30">
        <f t="shared" si="5"/>
        <v>316.4435295456301</v>
      </c>
      <c r="I30" s="1">
        <f t="shared" si="3"/>
        <v>2230</v>
      </c>
      <c r="J30">
        <f t="shared" si="2"/>
        <v>-7380.7288036699902</v>
      </c>
    </row>
    <row r="31" spans="1:10">
      <c r="A31" s="1">
        <f t="shared" si="3"/>
        <v>2240</v>
      </c>
      <c r="B31">
        <f t="shared" si="4"/>
        <v>62.056862336562233</v>
      </c>
      <c r="C31" s="1">
        <f t="shared" si="3"/>
        <v>2240</v>
      </c>
      <c r="D31">
        <f t="shared" si="0"/>
        <v>-6.3286772657235729E-3</v>
      </c>
      <c r="E31" s="1">
        <f t="shared" si="3"/>
        <v>2240</v>
      </c>
      <c r="F31">
        <f t="shared" si="1"/>
        <v>7833.4745070111021</v>
      </c>
      <c r="G31" s="1">
        <f t="shared" si="3"/>
        <v>2240</v>
      </c>
      <c r="H31">
        <f t="shared" si="5"/>
        <v>331.00605121614308</v>
      </c>
      <c r="I31" s="1">
        <f t="shared" si="3"/>
        <v>2240</v>
      </c>
      <c r="J31">
        <f t="shared" si="2"/>
        <v>-7927.8154316828295</v>
      </c>
    </row>
    <row r="32" spans="1:10">
      <c r="A32" s="1">
        <f t="shared" si="3"/>
        <v>2250</v>
      </c>
      <c r="B32">
        <f t="shared" si="4"/>
        <v>61.482018852271864</v>
      </c>
      <c r="C32" s="1">
        <f t="shared" si="3"/>
        <v>2250</v>
      </c>
      <c r="D32">
        <f t="shared" si="0"/>
        <v>-6.8738559650498576E-3</v>
      </c>
      <c r="E32" s="1">
        <f t="shared" si="3"/>
        <v>2250</v>
      </c>
      <c r="F32">
        <f t="shared" si="1"/>
        <v>7838.5199998835942</v>
      </c>
      <c r="G32" s="1">
        <f t="shared" si="3"/>
        <v>2250</v>
      </c>
      <c r="H32">
        <f t="shared" si="5"/>
        <v>345.61623992873547</v>
      </c>
      <c r="I32" s="1">
        <f t="shared" si="3"/>
        <v>2250</v>
      </c>
      <c r="J32">
        <f t="shared" si="2"/>
        <v>-8485.261458431909</v>
      </c>
    </row>
    <row r="33" spans="1:10">
      <c r="A33" s="1">
        <f t="shared" si="3"/>
        <v>2260</v>
      </c>
      <c r="B33">
        <f t="shared" si="4"/>
        <v>60.900855185745812</v>
      </c>
      <c r="C33" s="1">
        <f t="shared" si="3"/>
        <v>2260</v>
      </c>
      <c r="D33">
        <f t="shared" si="0"/>
        <v>-7.3987341252221561E-3</v>
      </c>
      <c r="E33" s="1">
        <f t="shared" si="3"/>
        <v>2260</v>
      </c>
      <c r="F33">
        <f t="shared" si="1"/>
        <v>7834.1039120620171</v>
      </c>
      <c r="G33" s="1">
        <f t="shared" si="3"/>
        <v>2260</v>
      </c>
      <c r="H33">
        <f t="shared" si="5"/>
        <v>360.33567068970569</v>
      </c>
      <c r="I33" s="1">
        <f t="shared" si="3"/>
        <v>2260</v>
      </c>
      <c r="J33">
        <f t="shared" si="2"/>
        <v>-9041.7541727890057</v>
      </c>
    </row>
    <row r="34" spans="1:10">
      <c r="A34" s="1">
        <f t="shared" si="3"/>
        <v>2270</v>
      </c>
      <c r="B34">
        <f t="shared" si="4"/>
        <v>60.342124274270645</v>
      </c>
      <c r="C34" s="1">
        <f t="shared" si="3"/>
        <v>2270</v>
      </c>
      <c r="D34">
        <f t="shared" si="0"/>
        <v>-7.9069063678015167E-3</v>
      </c>
      <c r="E34" s="1">
        <f t="shared" si="3"/>
        <v>2270</v>
      </c>
      <c r="F34">
        <f t="shared" si="1"/>
        <v>7817.4573026731332</v>
      </c>
      <c r="G34" s="1">
        <f t="shared" si="3"/>
        <v>2270</v>
      </c>
      <c r="H34">
        <f t="shared" si="5"/>
        <v>375.20850937811338</v>
      </c>
      <c r="I34" s="1">
        <f t="shared" si="3"/>
        <v>2270</v>
      </c>
      <c r="J34">
        <f t="shared" si="2"/>
        <v>-9584.6264914833882</v>
      </c>
    </row>
    <row r="35" spans="1:10">
      <c r="A35" s="1">
        <f t="shared" si="3"/>
        <v>2280</v>
      </c>
      <c r="B35">
        <f t="shared" si="4"/>
        <v>59.814582980105257</v>
      </c>
      <c r="C35" s="1">
        <f t="shared" si="3"/>
        <v>2280</v>
      </c>
      <c r="D35">
        <f t="shared" si="0"/>
        <v>-8.4049865217987046E-3</v>
      </c>
      <c r="E35" s="1">
        <f t="shared" si="3"/>
        <v>2280</v>
      </c>
      <c r="F35">
        <f t="shared" si="1"/>
        <v>7789.8683184692163</v>
      </c>
      <c r="G35" s="1">
        <f t="shared" si="3"/>
        <v>2280</v>
      </c>
      <c r="H35">
        <f t="shared" si="5"/>
        <v>390.26629978686515</v>
      </c>
      <c r="I35" s="1">
        <f t="shared" si="3"/>
        <v>2280</v>
      </c>
      <c r="J35">
        <f t="shared" si="2"/>
        <v>-10114.978885153498</v>
      </c>
    </row>
    <row r="36" spans="1:10">
      <c r="A36" s="1">
        <f t="shared" si="3"/>
        <v>2290</v>
      </c>
      <c r="B36">
        <f t="shared" si="4"/>
        <v>59.303016060830743</v>
      </c>
      <c r="C36" s="1">
        <f t="shared" si="3"/>
        <v>2290</v>
      </c>
      <c r="D36">
        <f t="shared" si="0"/>
        <v>-8.9005515675831121E-3</v>
      </c>
      <c r="E36" s="1">
        <f t="shared" si="3"/>
        <v>2290</v>
      </c>
      <c r="F36">
        <f t="shared" si="1"/>
        <v>7756.3468770989239</v>
      </c>
      <c r="G36" s="1">
        <f t="shared" si="3"/>
        <v>2290</v>
      </c>
      <c r="H36">
        <f t="shared" si="5"/>
        <v>405.47140831658498</v>
      </c>
      <c r="I36" s="1">
        <f t="shared" si="3"/>
        <v>2290</v>
      </c>
      <c r="J36">
        <f t="shared" si="2"/>
        <v>-10652.269315887548</v>
      </c>
    </row>
    <row r="37" spans="1:10">
      <c r="A37" s="1">
        <f t="shared" si="3"/>
        <v>2300</v>
      </c>
      <c r="B37">
        <f t="shared" si="4"/>
        <v>58.807406946173231</v>
      </c>
      <c r="C37" s="1">
        <f t="shared" si="3"/>
        <v>2300</v>
      </c>
      <c r="D37">
        <f t="shared" si="0"/>
        <v>-9.4017315151995878E-3</v>
      </c>
      <c r="E37" s="1">
        <f t="shared" si="3"/>
        <v>2300</v>
      </c>
      <c r="F37">
        <f t="shared" si="1"/>
        <v>7724.5561964115141</v>
      </c>
      <c r="G37" s="1">
        <f t="shared" si="3"/>
        <v>2300</v>
      </c>
      <c r="H37">
        <f t="shared" si="5"/>
        <v>420.70290911997245</v>
      </c>
      <c r="I37" s="1">
        <f t="shared" si="3"/>
        <v>2300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8"/>
  <sheetViews>
    <sheetView topLeftCell="A77" workbookViewId="0">
      <selection activeCell="M102" sqref="M102"/>
    </sheetView>
  </sheetViews>
  <sheetFormatPr baseColWidth="10" defaultRowHeight="14" x14ac:dyDescent="0"/>
  <cols>
    <col min="7" max="7" width="16.6640625" customWidth="1"/>
  </cols>
  <sheetData>
    <row r="1" spans="2:11">
      <c r="C1" t="s">
        <v>10</v>
      </c>
      <c r="E1" t="s">
        <v>14</v>
      </c>
      <c r="G1" t="s">
        <v>15</v>
      </c>
      <c r="I1" t="s">
        <v>19</v>
      </c>
      <c r="K1" t="s">
        <v>22</v>
      </c>
    </row>
    <row r="2" spans="2:11">
      <c r="B2" s="1" t="s">
        <v>0</v>
      </c>
      <c r="C2" s="2" t="s">
        <v>5</v>
      </c>
      <c r="D2" s="1" t="s">
        <v>0</v>
      </c>
      <c r="E2" s="2" t="s">
        <v>5</v>
      </c>
      <c r="F2" s="1" t="s">
        <v>0</v>
      </c>
      <c r="G2" s="2" t="s">
        <v>5</v>
      </c>
      <c r="H2" s="1" t="s">
        <v>0</v>
      </c>
      <c r="I2" s="2" t="s">
        <v>5</v>
      </c>
      <c r="J2" s="1" t="s">
        <v>0</v>
      </c>
      <c r="K2" s="2" t="s">
        <v>5</v>
      </c>
    </row>
    <row r="3" spans="2:11">
      <c r="B3" s="1" t="s">
        <v>1</v>
      </c>
      <c r="C3" s="2" t="s">
        <v>6</v>
      </c>
      <c r="D3" s="1" t="s">
        <v>1</v>
      </c>
      <c r="E3" s="2" t="s">
        <v>6</v>
      </c>
      <c r="F3" s="1" t="s">
        <v>1</v>
      </c>
      <c r="G3" s="2" t="s">
        <v>6</v>
      </c>
      <c r="H3" s="1" t="s">
        <v>1</v>
      </c>
      <c r="I3" s="2" t="s">
        <v>6</v>
      </c>
      <c r="J3" s="1" t="s">
        <v>1</v>
      </c>
      <c r="K3" s="2" t="s">
        <v>6</v>
      </c>
    </row>
    <row r="4" spans="2:11">
      <c r="B4" s="1" t="s">
        <v>2</v>
      </c>
      <c r="C4" s="2" t="s">
        <v>7</v>
      </c>
      <c r="D4" s="1" t="s">
        <v>2</v>
      </c>
      <c r="E4" s="2" t="s">
        <v>7</v>
      </c>
      <c r="F4" s="1" t="s">
        <v>2</v>
      </c>
      <c r="G4" s="2" t="s">
        <v>7</v>
      </c>
      <c r="H4" s="1" t="s">
        <v>2</v>
      </c>
      <c r="I4" s="2" t="s">
        <v>7</v>
      </c>
      <c r="J4" s="1" t="s">
        <v>2</v>
      </c>
      <c r="K4" s="2" t="s">
        <v>7</v>
      </c>
    </row>
    <row r="5" spans="2:11">
      <c r="B5" s="1"/>
      <c r="C5" s="2" t="s">
        <v>8</v>
      </c>
      <c r="D5" s="1" t="s">
        <v>3</v>
      </c>
      <c r="E5" s="2" t="s">
        <v>13</v>
      </c>
      <c r="F5" s="1" t="s">
        <v>3</v>
      </c>
      <c r="G5" s="2" t="s">
        <v>15</v>
      </c>
      <c r="H5" s="1" t="s">
        <v>3</v>
      </c>
      <c r="I5" s="2" t="s">
        <v>17</v>
      </c>
      <c r="J5" s="1" t="s">
        <v>3</v>
      </c>
      <c r="K5" s="2" t="s">
        <v>20</v>
      </c>
    </row>
    <row r="6" spans="2:11">
      <c r="B6" s="1" t="s">
        <v>11</v>
      </c>
      <c r="C6" s="2" t="s">
        <v>9</v>
      </c>
      <c r="D6" s="1" t="s">
        <v>4</v>
      </c>
      <c r="E6" s="2" t="s">
        <v>12</v>
      </c>
      <c r="F6" s="1" t="s">
        <v>4</v>
      </c>
      <c r="G6" s="2" t="s">
        <v>16</v>
      </c>
      <c r="H6" s="1" t="s">
        <v>4</v>
      </c>
      <c r="I6" s="2" t="s">
        <v>18</v>
      </c>
      <c r="J6" s="1" t="s">
        <v>4</v>
      </c>
      <c r="K6" s="2" t="s">
        <v>21</v>
      </c>
    </row>
    <row r="7" spans="2:11">
      <c r="B7" s="1">
        <v>2005</v>
      </c>
      <c r="C7" s="3">
        <v>76.678564202637574</v>
      </c>
      <c r="D7" s="1">
        <v>2005</v>
      </c>
      <c r="E7" s="3">
        <v>8.191148082958755E-3</v>
      </c>
      <c r="F7" s="1">
        <v>2005</v>
      </c>
      <c r="G7" s="3">
        <v>6490.9879000000001</v>
      </c>
      <c r="H7" s="1">
        <v>2005</v>
      </c>
      <c r="I7" s="3">
        <v>8.4314000492898771</v>
      </c>
      <c r="J7" s="1">
        <v>2005</v>
      </c>
      <c r="K7" s="3">
        <v>4777.8507</v>
      </c>
    </row>
    <row r="8" spans="2:11">
      <c r="B8" s="1"/>
      <c r="C8" s="3"/>
      <c r="D8" s="1"/>
      <c r="E8" s="3"/>
      <c r="F8" s="1"/>
      <c r="G8" s="3"/>
      <c r="H8" s="1"/>
      <c r="I8" s="3"/>
      <c r="J8" s="1"/>
      <c r="K8" s="3"/>
    </row>
    <row r="9" spans="2:11">
      <c r="B9" s="1"/>
      <c r="C9" s="3"/>
      <c r="D9" s="1"/>
      <c r="E9" s="3"/>
      <c r="F9" s="1"/>
      <c r="G9" s="3"/>
      <c r="H9" s="1"/>
      <c r="I9" s="3"/>
      <c r="J9" s="1"/>
      <c r="K9" s="3"/>
    </row>
    <row r="10" spans="2:11">
      <c r="B10" s="1"/>
      <c r="C10" s="3"/>
      <c r="D10" s="1"/>
      <c r="E10" s="3"/>
      <c r="F10" s="1"/>
      <c r="G10" s="3"/>
      <c r="H10" s="1"/>
      <c r="I10" s="3"/>
      <c r="J10" s="1"/>
      <c r="K10" s="3"/>
    </row>
    <row r="11" spans="2:11">
      <c r="B11" s="1"/>
      <c r="C11" s="3"/>
      <c r="D11" s="1"/>
      <c r="E11" s="3"/>
      <c r="F11" s="1"/>
      <c r="G11" s="3"/>
      <c r="H11" s="1"/>
      <c r="I11" s="3"/>
      <c r="J11" s="1"/>
      <c r="K11" s="3"/>
    </row>
    <row r="12" spans="2:11">
      <c r="B12" s="1"/>
      <c r="C12" s="3"/>
      <c r="D12" s="1"/>
      <c r="E12" s="3"/>
      <c r="F12" s="1"/>
      <c r="G12" s="3"/>
      <c r="H12" s="1"/>
      <c r="I12" s="3"/>
      <c r="J12" s="1"/>
      <c r="K12" s="3"/>
    </row>
    <row r="13" spans="2:11">
      <c r="B13" s="1"/>
      <c r="C13" s="3"/>
      <c r="D13" s="1"/>
      <c r="E13" s="3"/>
      <c r="F13" s="1"/>
      <c r="G13" s="3"/>
      <c r="H13" s="1"/>
      <c r="I13" s="3"/>
      <c r="J13" s="1"/>
      <c r="K13" s="3"/>
    </row>
    <row r="14" spans="2:11">
      <c r="B14" s="1"/>
      <c r="C14" s="3"/>
      <c r="D14" s="1"/>
      <c r="E14" s="3"/>
      <c r="F14" s="1"/>
      <c r="G14" s="3"/>
      <c r="H14" s="1"/>
      <c r="I14" s="3"/>
      <c r="J14" s="1"/>
      <c r="K14" s="3"/>
    </row>
    <row r="15" spans="2:11">
      <c r="B15" s="1"/>
      <c r="C15" s="3"/>
      <c r="D15" s="1"/>
      <c r="E15" s="3"/>
      <c r="F15" s="1"/>
      <c r="G15" s="3"/>
      <c r="H15" s="1"/>
      <c r="I15" s="3"/>
      <c r="J15" s="1"/>
      <c r="K15" s="3"/>
    </row>
    <row r="16" spans="2:11">
      <c r="B16" s="1"/>
      <c r="C16" s="3"/>
      <c r="D16" s="1"/>
      <c r="E16" s="3"/>
      <c r="F16" s="1"/>
      <c r="G16" s="3"/>
      <c r="H16" s="1"/>
      <c r="I16" s="3"/>
      <c r="J16" s="1"/>
      <c r="K16" s="3"/>
    </row>
    <row r="17" spans="2:11">
      <c r="B17" s="1"/>
      <c r="C17" s="3"/>
      <c r="D17" s="1"/>
      <c r="E17" s="3"/>
      <c r="F17" s="1"/>
      <c r="G17" s="3"/>
      <c r="H17" s="1"/>
      <c r="I17" s="3"/>
      <c r="J17" s="1"/>
      <c r="K17" s="3"/>
    </row>
    <row r="18" spans="2:11">
      <c r="B18" s="1">
        <v>2010</v>
      </c>
      <c r="C18" s="3">
        <v>77.132938078318233</v>
      </c>
      <c r="D18" s="1">
        <v>2010</v>
      </c>
      <c r="E18" s="3">
        <v>7.4813384522238076E-3</v>
      </c>
      <c r="F18" s="1">
        <v>2010</v>
      </c>
      <c r="G18" s="3">
        <v>6879.5896000000002</v>
      </c>
      <c r="H18" s="1">
        <v>2010</v>
      </c>
      <c r="I18" s="3">
        <v>9.4216586844075696</v>
      </c>
      <c r="J18" s="1">
        <v>2010</v>
      </c>
      <c r="K18" s="3">
        <v>4987.1968999999999</v>
      </c>
    </row>
    <row r="19" spans="2:11">
      <c r="B19" s="1"/>
      <c r="C19" s="3"/>
      <c r="D19" s="1"/>
      <c r="E19" s="3"/>
      <c r="F19" s="1"/>
      <c r="G19" s="3"/>
      <c r="H19" s="1"/>
      <c r="I19" s="3"/>
      <c r="J19" s="1"/>
      <c r="K19" s="3"/>
    </row>
    <row r="20" spans="2:11">
      <c r="B20" s="1"/>
      <c r="C20" s="3"/>
      <c r="D20" s="1"/>
      <c r="E20" s="3"/>
      <c r="F20" s="1"/>
      <c r="G20" s="3"/>
      <c r="H20" s="1"/>
      <c r="I20" s="3"/>
      <c r="J20" s="1"/>
      <c r="K20" s="3"/>
    </row>
    <row r="21" spans="2:11">
      <c r="B21" s="1"/>
      <c r="C21" s="3"/>
      <c r="D21" s="1"/>
      <c r="E21" s="3"/>
      <c r="F21" s="1"/>
      <c r="G21" s="3"/>
      <c r="H21" s="1"/>
      <c r="I21" s="3"/>
      <c r="J21" s="1"/>
      <c r="K21" s="3"/>
    </row>
    <row r="22" spans="2:11">
      <c r="B22" s="1"/>
      <c r="C22" s="3"/>
      <c r="D22" s="1"/>
      <c r="E22" s="3"/>
      <c r="F22" s="1"/>
      <c r="G22" s="3"/>
      <c r="H22" s="1"/>
      <c r="I22" s="3"/>
      <c r="J22" s="1"/>
      <c r="K22" s="3"/>
    </row>
    <row r="23" spans="2:11">
      <c r="B23" s="1"/>
      <c r="C23" s="3"/>
      <c r="D23" s="1"/>
      <c r="E23" s="3"/>
      <c r="F23" s="1"/>
      <c r="G23" s="3"/>
      <c r="H23" s="1"/>
      <c r="I23" s="3"/>
      <c r="J23" s="1"/>
      <c r="K23" s="3"/>
    </row>
    <row r="24" spans="2:11">
      <c r="B24" s="1"/>
      <c r="C24" s="3"/>
      <c r="D24" s="1"/>
      <c r="E24" s="3"/>
      <c r="F24" s="1"/>
      <c r="G24" s="3"/>
      <c r="H24" s="1"/>
      <c r="I24" s="3"/>
      <c r="J24" s="1"/>
      <c r="K24" s="3"/>
    </row>
    <row r="25" spans="2:11">
      <c r="B25" s="1"/>
      <c r="C25" s="3"/>
      <c r="D25" s="1"/>
      <c r="E25" s="3"/>
      <c r="F25" s="1"/>
      <c r="G25" s="3"/>
      <c r="H25" s="1"/>
      <c r="I25" s="3"/>
      <c r="J25" s="1"/>
      <c r="K25" s="3"/>
    </row>
    <row r="26" spans="2:11">
      <c r="B26" s="1"/>
      <c r="C26" s="3"/>
      <c r="D26" s="1"/>
      <c r="E26" s="3"/>
      <c r="F26" s="1"/>
      <c r="G26" s="3"/>
      <c r="H26" s="1"/>
      <c r="I26" s="3"/>
      <c r="J26" s="1"/>
      <c r="K26" s="3"/>
    </row>
    <row r="27" spans="2:11">
      <c r="B27" s="1"/>
      <c r="C27" s="3"/>
      <c r="D27" s="1"/>
      <c r="E27" s="3"/>
      <c r="F27" s="1"/>
      <c r="G27" s="3"/>
      <c r="H27" s="1"/>
      <c r="I27" s="3"/>
      <c r="J27" s="1"/>
      <c r="K27" s="3"/>
    </row>
    <row r="28" spans="2:11">
      <c r="B28" s="1"/>
      <c r="C28" s="3"/>
      <c r="D28" s="1"/>
      <c r="E28" s="3"/>
      <c r="F28" s="1"/>
      <c r="G28" s="3"/>
      <c r="H28" s="1"/>
      <c r="I28" s="3"/>
      <c r="J28" s="1"/>
      <c r="K28" s="3"/>
    </row>
    <row r="29" spans="2:11">
      <c r="B29" s="1"/>
      <c r="C29" s="3"/>
      <c r="D29" s="1"/>
      <c r="E29" s="3"/>
      <c r="F29" s="1"/>
      <c r="G29" s="3"/>
      <c r="H29" s="1"/>
      <c r="I29" s="3"/>
      <c r="J29" s="1"/>
      <c r="K29" s="3"/>
    </row>
    <row r="30" spans="2:11">
      <c r="B30" s="1">
        <v>2020</v>
      </c>
      <c r="C30" s="3">
        <v>75.992892452560426</v>
      </c>
      <c r="D30" s="1">
        <v>2020</v>
      </c>
      <c r="E30" s="3">
        <v>5.8496102510840805E-3</v>
      </c>
      <c r="F30" s="1">
        <v>2020</v>
      </c>
      <c r="G30" s="3">
        <v>7538.0815000000002</v>
      </c>
      <c r="H30" s="1">
        <v>2020</v>
      </c>
      <c r="I30" s="3">
        <v>13.21288648842547</v>
      </c>
      <c r="J30" s="1">
        <v>2020</v>
      </c>
      <c r="K30" s="3">
        <v>4553.4858000000004</v>
      </c>
    </row>
    <row r="31" spans="2:11">
      <c r="B31" s="1"/>
      <c r="C31" s="3"/>
      <c r="D31" s="1"/>
      <c r="E31" s="3"/>
      <c r="F31" s="1"/>
      <c r="G31" s="3"/>
      <c r="H31" s="1"/>
      <c r="I31" s="3"/>
      <c r="J31" s="1"/>
      <c r="K31" s="3"/>
    </row>
    <row r="32" spans="2:11">
      <c r="B32" s="1"/>
      <c r="C32" s="3"/>
      <c r="D32" s="1"/>
      <c r="E32" s="3"/>
      <c r="F32" s="1"/>
      <c r="G32" s="3"/>
      <c r="H32" s="1"/>
      <c r="I32" s="3"/>
      <c r="J32" s="1"/>
      <c r="K32" s="3"/>
    </row>
    <row r="33" spans="2:11">
      <c r="B33" s="1"/>
      <c r="C33" s="3"/>
      <c r="D33" s="1"/>
      <c r="E33" s="3"/>
      <c r="F33" s="1"/>
      <c r="G33" s="3"/>
      <c r="H33" s="1"/>
      <c r="I33" s="3"/>
      <c r="J33" s="1"/>
      <c r="K33" s="3"/>
    </row>
    <row r="34" spans="2:11">
      <c r="B34" s="1"/>
      <c r="C34" s="3"/>
      <c r="D34" s="1"/>
      <c r="E34" s="3"/>
      <c r="F34" s="1"/>
      <c r="G34" s="3"/>
      <c r="H34" s="1"/>
      <c r="I34" s="3"/>
      <c r="J34" s="1"/>
      <c r="K34" s="3"/>
    </row>
    <row r="35" spans="2:11">
      <c r="B35" s="1"/>
      <c r="C35" s="3"/>
      <c r="D35" s="1"/>
      <c r="E35" s="3"/>
      <c r="F35" s="1"/>
      <c r="G35" s="3"/>
      <c r="H35" s="1"/>
      <c r="I35" s="3"/>
      <c r="J35" s="1"/>
      <c r="K35" s="3"/>
    </row>
    <row r="36" spans="2:11">
      <c r="B36" s="1"/>
      <c r="C36" s="3"/>
      <c r="D36" s="1"/>
      <c r="E36" s="3"/>
      <c r="F36" s="1"/>
      <c r="G36" s="3"/>
      <c r="H36" s="1"/>
      <c r="I36" s="3"/>
      <c r="J36" s="1"/>
      <c r="K36" s="3"/>
    </row>
    <row r="37" spans="2:11">
      <c r="B37" s="1"/>
      <c r="C37" s="3"/>
      <c r="D37" s="1"/>
      <c r="E37" s="3"/>
      <c r="F37" s="1"/>
      <c r="G37" s="3"/>
      <c r="H37" s="1"/>
      <c r="I37" s="3"/>
      <c r="J37" s="1"/>
      <c r="K37" s="3"/>
    </row>
    <row r="38" spans="2:11">
      <c r="B38" s="1"/>
      <c r="C38" s="3"/>
      <c r="D38" s="1"/>
      <c r="E38" s="3"/>
      <c r="F38" s="1"/>
      <c r="G38" s="3"/>
      <c r="H38" s="1"/>
      <c r="I38" s="3"/>
      <c r="J38" s="1"/>
      <c r="K38" s="3"/>
    </row>
    <row r="39" spans="2:11">
      <c r="B39" s="1"/>
      <c r="C39" s="3"/>
      <c r="D39" s="1"/>
      <c r="E39" s="3"/>
      <c r="F39" s="1"/>
      <c r="G39" s="3"/>
      <c r="H39" s="1"/>
      <c r="I39" s="3"/>
      <c r="J39" s="1"/>
      <c r="K39" s="3"/>
    </row>
    <row r="40" spans="2:11">
      <c r="B40" s="1"/>
      <c r="C40" s="3"/>
      <c r="D40" s="1"/>
      <c r="E40" s="3"/>
      <c r="F40" s="1"/>
      <c r="G40" s="3"/>
      <c r="H40" s="1"/>
      <c r="I40" s="3"/>
      <c r="J40" s="1"/>
      <c r="K40" s="3"/>
    </row>
    <row r="41" spans="2:11">
      <c r="B41" s="1">
        <v>2030</v>
      </c>
      <c r="C41" s="3">
        <v>74.806494874485878</v>
      </c>
      <c r="D41" s="1">
        <v>2030</v>
      </c>
      <c r="E41" s="3">
        <v>4.4286297269228421E-3</v>
      </c>
      <c r="F41" s="1">
        <v>2030</v>
      </c>
      <c r="G41" s="3">
        <v>8040.9450999999999</v>
      </c>
      <c r="H41" s="1">
        <v>2030</v>
      </c>
      <c r="I41" s="3">
        <v>20.357059769006508</v>
      </c>
      <c r="J41" s="1">
        <v>2030</v>
      </c>
      <c r="K41" s="3">
        <v>3881.9947000000002</v>
      </c>
    </row>
    <row r="42" spans="2:11">
      <c r="B42" s="1"/>
      <c r="C42" s="3"/>
      <c r="D42" s="1"/>
      <c r="E42" s="3"/>
      <c r="F42" s="1"/>
      <c r="G42" s="3"/>
      <c r="H42" s="1"/>
      <c r="I42" s="3"/>
      <c r="J42" s="1"/>
      <c r="K42" s="3"/>
    </row>
    <row r="43" spans="2:11">
      <c r="B43" s="1"/>
      <c r="C43" s="3"/>
      <c r="D43" s="1"/>
      <c r="E43" s="3"/>
      <c r="F43" s="1"/>
      <c r="G43" s="3"/>
      <c r="H43" s="1"/>
      <c r="I43" s="3"/>
      <c r="J43" s="1"/>
      <c r="K43" s="3"/>
    </row>
    <row r="44" spans="2:11">
      <c r="B44" s="1"/>
      <c r="C44" s="3"/>
      <c r="D44" s="1"/>
      <c r="E44" s="3"/>
      <c r="F44" s="1"/>
      <c r="G44" s="3"/>
      <c r="H44" s="1"/>
      <c r="I44" s="3"/>
      <c r="J44" s="1"/>
      <c r="K44" s="3"/>
    </row>
    <row r="45" spans="2:11">
      <c r="B45" s="1"/>
      <c r="C45" s="3"/>
      <c r="D45" s="1"/>
      <c r="E45" s="3"/>
      <c r="F45" s="1"/>
      <c r="G45" s="3"/>
      <c r="H45" s="1"/>
      <c r="I45" s="3"/>
      <c r="J45" s="1"/>
      <c r="K45" s="3"/>
    </row>
    <row r="46" spans="2:11">
      <c r="B46" s="1"/>
      <c r="C46" s="3"/>
      <c r="D46" s="1"/>
      <c r="E46" s="3"/>
      <c r="F46" s="1"/>
      <c r="G46" s="3"/>
      <c r="H46" s="1"/>
      <c r="I46" s="3"/>
      <c r="J46" s="1"/>
      <c r="K46" s="3"/>
    </row>
    <row r="47" spans="2:11">
      <c r="B47" s="1"/>
      <c r="C47" s="3"/>
      <c r="D47" s="1"/>
      <c r="E47" s="3"/>
      <c r="F47" s="1"/>
      <c r="G47" s="3"/>
      <c r="H47" s="1"/>
      <c r="I47" s="3"/>
      <c r="J47" s="1"/>
      <c r="K47" s="3"/>
    </row>
    <row r="48" spans="2:11">
      <c r="B48" s="1"/>
      <c r="C48" s="3"/>
      <c r="D48" s="1"/>
      <c r="E48" s="3"/>
      <c r="F48" s="1"/>
      <c r="G48" s="3"/>
      <c r="H48" s="1"/>
      <c r="I48" s="3"/>
      <c r="J48" s="1"/>
      <c r="K48" s="3"/>
    </row>
    <row r="49" spans="2:11">
      <c r="B49" s="1"/>
      <c r="C49" s="3"/>
      <c r="D49" s="1"/>
      <c r="E49" s="3"/>
      <c r="F49" s="1"/>
      <c r="G49" s="3"/>
      <c r="H49" s="1"/>
      <c r="I49" s="3"/>
      <c r="J49" s="1"/>
      <c r="K49" s="3"/>
    </row>
    <row r="50" spans="2:11">
      <c r="B50" s="1"/>
      <c r="C50" s="3"/>
      <c r="D50" s="1"/>
      <c r="E50" s="3"/>
      <c r="F50" s="1"/>
      <c r="G50" s="3"/>
      <c r="H50" s="1"/>
      <c r="I50" s="3"/>
      <c r="J50" s="1"/>
      <c r="K50" s="3"/>
    </row>
    <row r="51" spans="2:11">
      <c r="B51" s="1"/>
      <c r="C51" s="3"/>
      <c r="D51" s="1"/>
      <c r="E51" s="3"/>
      <c r="F51" s="1"/>
      <c r="G51" s="3"/>
      <c r="H51" s="1"/>
      <c r="I51" s="3"/>
      <c r="J51" s="1"/>
      <c r="K51" s="3"/>
    </row>
    <row r="52" spans="2:11">
      <c r="B52" s="1">
        <v>2040</v>
      </c>
      <c r="C52" s="3">
        <v>73.074166149305839</v>
      </c>
      <c r="D52" s="1">
        <v>2040</v>
      </c>
      <c r="E52" s="3">
        <v>3.4824882301793089E-3</v>
      </c>
      <c r="F52" s="1">
        <v>2040</v>
      </c>
      <c r="G52" s="3">
        <v>8391.6615000000002</v>
      </c>
      <c r="H52" s="1">
        <v>2040</v>
      </c>
      <c r="I52" s="3">
        <v>30.424725782850036</v>
      </c>
      <c r="J52" s="1">
        <v>2040</v>
      </c>
      <c r="K52" s="3">
        <v>2844.3474000000001</v>
      </c>
    </row>
    <row r="53" spans="2:11">
      <c r="B53" s="1"/>
      <c r="C53" s="3"/>
      <c r="D53" s="1"/>
      <c r="E53" s="3"/>
      <c r="F53" s="1"/>
      <c r="G53" s="3"/>
      <c r="H53" s="1"/>
      <c r="I53" s="3"/>
      <c r="J53" s="1"/>
      <c r="K53" s="3"/>
    </row>
    <row r="54" spans="2:11">
      <c r="B54" s="1"/>
      <c r="C54" s="3"/>
      <c r="D54" s="1"/>
      <c r="E54" s="3"/>
      <c r="F54" s="1"/>
      <c r="G54" s="3"/>
      <c r="H54" s="1"/>
      <c r="I54" s="3"/>
      <c r="J54" s="1"/>
      <c r="K54" s="3"/>
    </row>
    <row r="55" spans="2:11">
      <c r="B55" s="1"/>
      <c r="C55" s="3"/>
      <c r="D55" s="1"/>
      <c r="E55" s="3"/>
      <c r="F55" s="1"/>
      <c r="G55" s="3"/>
      <c r="H55" s="1"/>
      <c r="I55" s="3"/>
      <c r="J55" s="1"/>
      <c r="K55" s="3"/>
    </row>
    <row r="56" spans="2:11">
      <c r="B56" s="1"/>
      <c r="C56" s="3"/>
      <c r="D56" s="1"/>
      <c r="E56" s="3"/>
      <c r="F56" s="1"/>
      <c r="G56" s="3"/>
      <c r="H56" s="1"/>
      <c r="I56" s="3"/>
      <c r="J56" s="1"/>
      <c r="K56" s="3"/>
    </row>
    <row r="57" spans="2:11">
      <c r="B57" s="1"/>
      <c r="C57" s="3"/>
      <c r="D57" s="1"/>
      <c r="E57" s="3"/>
      <c r="F57" s="1"/>
      <c r="G57" s="3"/>
      <c r="H57" s="1"/>
      <c r="I57" s="3"/>
      <c r="J57" s="1"/>
      <c r="K57" s="3"/>
    </row>
    <row r="58" spans="2:11">
      <c r="B58" s="1"/>
      <c r="C58" s="3"/>
      <c r="D58" s="1"/>
      <c r="E58" s="3"/>
      <c r="F58" s="1"/>
      <c r="G58" s="3"/>
      <c r="H58" s="1"/>
      <c r="I58" s="3"/>
      <c r="J58" s="1"/>
      <c r="K58" s="3"/>
    </row>
    <row r="59" spans="2:11">
      <c r="B59" s="1"/>
      <c r="C59" s="3"/>
      <c r="D59" s="1"/>
      <c r="E59" s="3"/>
      <c r="F59" s="1"/>
      <c r="G59" s="3"/>
      <c r="H59" s="1"/>
      <c r="I59" s="3"/>
      <c r="J59" s="1"/>
      <c r="K59" s="3"/>
    </row>
    <row r="60" spans="2:11">
      <c r="B60" s="1"/>
      <c r="C60" s="3"/>
      <c r="D60" s="1"/>
      <c r="E60" s="3"/>
      <c r="F60" s="1"/>
      <c r="G60" s="3"/>
      <c r="H60" s="1"/>
      <c r="I60" s="3"/>
      <c r="J60" s="1"/>
      <c r="K60" s="3"/>
    </row>
    <row r="61" spans="2:11">
      <c r="B61" s="1"/>
      <c r="C61" s="3"/>
      <c r="D61" s="1"/>
      <c r="E61" s="3"/>
      <c r="F61" s="1"/>
      <c r="G61" s="3"/>
      <c r="H61" s="1"/>
      <c r="I61" s="3"/>
      <c r="J61" s="1"/>
      <c r="K61" s="3"/>
    </row>
    <row r="62" spans="2:11">
      <c r="B62" s="1"/>
      <c r="C62" s="3"/>
      <c r="D62" s="1"/>
      <c r="E62" s="3"/>
      <c r="F62" s="1"/>
      <c r="G62" s="3"/>
      <c r="H62" s="1"/>
      <c r="I62" s="3"/>
      <c r="J62" s="1"/>
      <c r="K62" s="3"/>
    </row>
    <row r="63" spans="2:11">
      <c r="B63" s="1">
        <v>2050</v>
      </c>
      <c r="C63" s="3">
        <v>71.398264607052724</v>
      </c>
      <c r="D63" s="1">
        <v>2050</v>
      </c>
      <c r="E63" s="3">
        <v>2.8848334526419403E-3</v>
      </c>
      <c r="F63" s="1">
        <v>2050</v>
      </c>
      <c r="G63" s="3">
        <v>8569.8830999999991</v>
      </c>
      <c r="H63" s="1">
        <v>2050</v>
      </c>
      <c r="I63" s="3">
        <v>41.729390684454032</v>
      </c>
      <c r="J63" s="1">
        <v>2050</v>
      </c>
      <c r="K63" s="3">
        <v>1766.7167999999999</v>
      </c>
    </row>
    <row r="64" spans="2:11">
      <c r="B64" s="1"/>
      <c r="C64" s="3"/>
      <c r="D64" s="1"/>
      <c r="E64" s="3"/>
      <c r="F64" s="1"/>
      <c r="G64" s="3"/>
      <c r="H64" s="1"/>
      <c r="I64" s="3"/>
      <c r="J64" s="1"/>
      <c r="K64" s="3"/>
    </row>
    <row r="65" spans="2:11">
      <c r="B65" s="1"/>
      <c r="C65" s="3"/>
      <c r="D65" s="1"/>
      <c r="E65" s="3"/>
      <c r="F65" s="1"/>
      <c r="G65" s="3"/>
      <c r="H65" s="1"/>
      <c r="I65" s="3"/>
      <c r="J65" s="1"/>
      <c r="K65" s="3"/>
    </row>
    <row r="66" spans="2:11">
      <c r="B66" s="1"/>
      <c r="C66" s="3"/>
      <c r="D66" s="1"/>
      <c r="E66" s="3"/>
      <c r="F66" s="1"/>
      <c r="G66" s="3"/>
      <c r="H66" s="1"/>
      <c r="I66" s="3"/>
      <c r="J66" s="1"/>
      <c r="K66" s="3"/>
    </row>
    <row r="67" spans="2:11">
      <c r="B67" s="1"/>
      <c r="C67" s="3"/>
      <c r="D67" s="1"/>
      <c r="E67" s="3"/>
      <c r="F67" s="1"/>
      <c r="G67" s="3"/>
      <c r="H67" s="1"/>
      <c r="I67" s="3"/>
      <c r="J67" s="1"/>
      <c r="K67" s="3"/>
    </row>
    <row r="68" spans="2:11">
      <c r="B68" s="1"/>
      <c r="C68" s="3"/>
      <c r="D68" s="1"/>
      <c r="E68" s="3"/>
      <c r="F68" s="1"/>
      <c r="G68" s="3"/>
      <c r="H68" s="1"/>
      <c r="I68" s="3"/>
      <c r="J68" s="1"/>
      <c r="K68" s="3"/>
    </row>
    <row r="69" spans="2:11">
      <c r="B69" s="1"/>
      <c r="C69" s="3"/>
      <c r="D69" s="1"/>
      <c r="E69" s="3"/>
      <c r="F69" s="1"/>
      <c r="G69" s="3"/>
      <c r="H69" s="1"/>
      <c r="I69" s="3"/>
      <c r="J69" s="1"/>
      <c r="K69" s="3"/>
    </row>
    <row r="70" spans="2:11">
      <c r="B70" s="1"/>
      <c r="C70" s="3"/>
      <c r="D70" s="1"/>
      <c r="E70" s="3"/>
      <c r="F70" s="1"/>
      <c r="G70" s="3"/>
      <c r="H70" s="1"/>
      <c r="I70" s="3"/>
      <c r="J70" s="1"/>
      <c r="K70" s="3"/>
    </row>
    <row r="71" spans="2:11">
      <c r="B71" s="1"/>
      <c r="C71" s="3"/>
      <c r="D71" s="1"/>
      <c r="E71" s="3"/>
      <c r="F71" s="1"/>
      <c r="G71" s="3"/>
      <c r="H71" s="1"/>
      <c r="I71" s="3"/>
      <c r="J71" s="1"/>
      <c r="K71" s="3"/>
    </row>
    <row r="72" spans="2:11">
      <c r="B72" s="1"/>
      <c r="C72" s="3"/>
      <c r="D72" s="1"/>
      <c r="E72" s="3"/>
      <c r="F72" s="1"/>
      <c r="G72" s="3"/>
      <c r="H72" s="1"/>
      <c r="I72" s="3"/>
      <c r="J72" s="1"/>
      <c r="K72" s="3"/>
    </row>
    <row r="73" spans="2:11">
      <c r="B73" s="1"/>
      <c r="C73" s="3"/>
      <c r="D73" s="1"/>
      <c r="E73" s="3"/>
      <c r="F73" s="1"/>
      <c r="G73" s="3"/>
      <c r="H73" s="1"/>
      <c r="I73" s="3"/>
      <c r="J73" s="1"/>
      <c r="K73" s="3"/>
    </row>
    <row r="74" spans="2:11">
      <c r="B74" s="1">
        <v>2060</v>
      </c>
      <c r="C74" s="3">
        <v>70.849145125136033</v>
      </c>
      <c r="D74" s="1">
        <v>2060</v>
      </c>
      <c r="E74" s="3">
        <v>2.4767077121935713E-3</v>
      </c>
      <c r="F74" s="1">
        <v>2060</v>
      </c>
      <c r="G74" s="3">
        <v>8582.9850000000006</v>
      </c>
      <c r="H74" s="1">
        <v>2060</v>
      </c>
      <c r="I74" s="3">
        <v>54.623071111041199</v>
      </c>
      <c r="J74" s="1">
        <v>2060</v>
      </c>
      <c r="K74" s="3">
        <v>1761.1683</v>
      </c>
    </row>
    <row r="75" spans="2:11">
      <c r="B75" s="1"/>
      <c r="C75" s="3"/>
      <c r="D75" s="1"/>
      <c r="E75" s="3"/>
      <c r="F75" s="1"/>
      <c r="G75" s="3"/>
      <c r="H75" s="1"/>
      <c r="I75" s="3"/>
      <c r="J75" s="1"/>
      <c r="K75" s="3"/>
    </row>
    <row r="76" spans="2:11">
      <c r="B76" s="1"/>
      <c r="C76" s="3"/>
      <c r="D76" s="1"/>
      <c r="E76" s="3"/>
      <c r="F76" s="1"/>
      <c r="G76" s="3"/>
      <c r="H76" s="1"/>
      <c r="I76" s="3"/>
      <c r="J76" s="1"/>
      <c r="K76" s="3"/>
    </row>
    <row r="77" spans="2:11">
      <c r="B77" s="1"/>
      <c r="C77" s="3"/>
      <c r="D77" s="1"/>
      <c r="E77" s="3"/>
      <c r="F77" s="1"/>
      <c r="G77" s="3"/>
      <c r="H77" s="1"/>
      <c r="I77" s="3"/>
      <c r="J77" s="1"/>
      <c r="K77" s="3"/>
    </row>
    <row r="78" spans="2:11">
      <c r="B78" s="1"/>
      <c r="C78" s="3"/>
      <c r="D78" s="1"/>
      <c r="E78" s="3"/>
      <c r="F78" s="1"/>
      <c r="G78" s="3"/>
      <c r="H78" s="1"/>
      <c r="I78" s="3"/>
      <c r="J78" s="1"/>
      <c r="K78" s="3"/>
    </row>
    <row r="79" spans="2:11">
      <c r="B79" s="1"/>
      <c r="C79" s="3"/>
      <c r="D79" s="1"/>
      <c r="E79" s="3"/>
      <c r="F79" s="1"/>
      <c r="G79" s="3"/>
      <c r="H79" s="1"/>
      <c r="I79" s="3"/>
      <c r="J79" s="1"/>
      <c r="K79" s="3"/>
    </row>
    <row r="80" spans="2:11">
      <c r="B80" s="1"/>
      <c r="C80" s="3"/>
      <c r="D80" s="1"/>
      <c r="E80" s="3"/>
      <c r="F80" s="1"/>
      <c r="G80" s="3"/>
      <c r="H80" s="1"/>
      <c r="I80" s="3"/>
      <c r="J80" s="1"/>
      <c r="K80" s="3"/>
    </row>
    <row r="81" spans="2:11">
      <c r="B81" s="1"/>
      <c r="C81" s="3"/>
      <c r="D81" s="1"/>
      <c r="E81" s="3"/>
      <c r="F81" s="1"/>
      <c r="G81" s="3"/>
      <c r="H81" s="1"/>
      <c r="I81" s="3"/>
      <c r="J81" s="1"/>
      <c r="K81" s="3"/>
    </row>
    <row r="82" spans="2:11">
      <c r="B82" s="1"/>
      <c r="C82" s="3"/>
      <c r="D82" s="1"/>
      <c r="E82" s="3"/>
      <c r="F82" s="1"/>
      <c r="G82" s="3"/>
      <c r="H82" s="1"/>
      <c r="I82" s="3"/>
      <c r="J82" s="1"/>
      <c r="K82" s="3"/>
    </row>
    <row r="83" spans="2:11">
      <c r="B83" s="1"/>
      <c r="C83" s="3"/>
      <c r="D83" s="1"/>
      <c r="E83" s="3"/>
      <c r="F83" s="1"/>
      <c r="G83" s="3"/>
      <c r="H83" s="1"/>
      <c r="I83" s="3"/>
      <c r="J83" s="1"/>
      <c r="K83" s="3"/>
    </row>
    <row r="84" spans="2:11">
      <c r="B84" s="1"/>
      <c r="C84" s="3"/>
      <c r="D84" s="1"/>
      <c r="E84" s="3"/>
      <c r="F84" s="1"/>
      <c r="G84" s="3"/>
      <c r="H84" s="1"/>
      <c r="I84" s="3"/>
      <c r="J84" s="1"/>
      <c r="K84" s="3"/>
    </row>
    <row r="85" spans="2:11">
      <c r="B85" s="1">
        <v>2070</v>
      </c>
      <c r="C85" s="3">
        <v>70.134034374110087</v>
      </c>
      <c r="D85" s="1">
        <v>2070</v>
      </c>
      <c r="E85" s="3">
        <v>2.1735503924657381E-3</v>
      </c>
      <c r="F85" s="1">
        <v>2070</v>
      </c>
      <c r="G85" s="3">
        <v>8452.4889000000003</v>
      </c>
      <c r="H85" s="1">
        <v>2070</v>
      </c>
      <c r="I85" s="3">
        <v>70.071786784600206</v>
      </c>
      <c r="J85" s="1">
        <v>2070</v>
      </c>
      <c r="K85" s="3">
        <v>1184.8771999999999</v>
      </c>
    </row>
    <row r="86" spans="2:11">
      <c r="B86" s="1"/>
      <c r="C86" s="3"/>
      <c r="D86" s="1"/>
      <c r="E86" s="3"/>
      <c r="F86" s="1"/>
      <c r="G86" s="3"/>
      <c r="H86" s="1"/>
      <c r="I86" s="3"/>
      <c r="J86" s="1"/>
      <c r="K86" s="3"/>
    </row>
    <row r="87" spans="2:11">
      <c r="B87" s="1"/>
      <c r="C87" s="3"/>
      <c r="D87" s="1"/>
      <c r="E87" s="3"/>
      <c r="F87" s="1"/>
      <c r="G87" s="3"/>
      <c r="H87" s="1"/>
      <c r="I87" s="3"/>
      <c r="J87" s="1"/>
      <c r="K87" s="3"/>
    </row>
    <row r="88" spans="2:11">
      <c r="B88" s="1"/>
      <c r="C88" s="3"/>
      <c r="D88" s="1"/>
      <c r="E88" s="3"/>
      <c r="F88" s="1"/>
      <c r="G88" s="3"/>
      <c r="H88" s="1"/>
      <c r="I88" s="3"/>
      <c r="J88" s="1"/>
      <c r="K88" s="3"/>
    </row>
    <row r="89" spans="2:11">
      <c r="B89" s="1"/>
      <c r="C89" s="3"/>
      <c r="D89" s="1"/>
      <c r="E89" s="3"/>
      <c r="F89" s="1"/>
      <c r="G89" s="3"/>
      <c r="H89" s="1"/>
      <c r="I89" s="3"/>
      <c r="J89" s="1"/>
      <c r="K89" s="3"/>
    </row>
    <row r="90" spans="2:11">
      <c r="B90" s="1"/>
      <c r="C90" s="3"/>
      <c r="D90" s="1"/>
      <c r="E90" s="3"/>
      <c r="F90" s="1"/>
      <c r="G90" s="3"/>
      <c r="H90" s="1"/>
      <c r="I90" s="3"/>
      <c r="J90" s="1"/>
      <c r="K90" s="3"/>
    </row>
    <row r="91" spans="2:11">
      <c r="B91" s="1"/>
      <c r="C91" s="3"/>
      <c r="D91" s="1"/>
      <c r="E91" s="3"/>
      <c r="F91" s="1"/>
      <c r="G91" s="3"/>
      <c r="H91" s="1"/>
      <c r="I91" s="3"/>
      <c r="J91" s="1"/>
      <c r="K91" s="3"/>
    </row>
    <row r="92" spans="2:11">
      <c r="B92" s="1"/>
      <c r="C92" s="3"/>
      <c r="D92" s="1"/>
      <c r="E92" s="3"/>
      <c r="F92" s="1"/>
      <c r="G92" s="3"/>
      <c r="H92" s="1"/>
      <c r="I92" s="3"/>
      <c r="J92" s="1"/>
      <c r="K92" s="3"/>
    </row>
    <row r="93" spans="2:11">
      <c r="B93" s="1"/>
      <c r="C93" s="3"/>
      <c r="D93" s="1"/>
      <c r="E93" s="3"/>
      <c r="F93" s="1"/>
      <c r="G93" s="3"/>
      <c r="H93" s="1"/>
      <c r="I93" s="3"/>
      <c r="J93" s="1"/>
      <c r="K93" s="3"/>
    </row>
    <row r="94" spans="2:11">
      <c r="B94" s="1"/>
      <c r="C94" s="3"/>
      <c r="D94" s="1"/>
      <c r="E94" s="3"/>
      <c r="F94" s="1"/>
      <c r="G94" s="3"/>
      <c r="H94" s="1"/>
      <c r="I94" s="3"/>
      <c r="J94" s="1"/>
      <c r="K94" s="3"/>
    </row>
    <row r="95" spans="2:11">
      <c r="B95" s="1"/>
      <c r="C95" s="3"/>
      <c r="D95" s="1"/>
      <c r="E95" s="3"/>
      <c r="F95" s="1"/>
      <c r="G95" s="3"/>
      <c r="H95" s="1"/>
      <c r="I95" s="3"/>
      <c r="J95" s="1"/>
      <c r="K95" s="3"/>
    </row>
    <row r="96" spans="2:11">
      <c r="B96" s="1">
        <v>2080</v>
      </c>
      <c r="C96" s="3">
        <v>69.574267326829229</v>
      </c>
      <c r="D96" s="1">
        <v>2080</v>
      </c>
      <c r="E96" s="3">
        <v>1.9433818687855161E-3</v>
      </c>
      <c r="F96" s="1">
        <v>2080</v>
      </c>
      <c r="G96" s="3">
        <v>8196</v>
      </c>
      <c r="H96" s="1">
        <v>2080</v>
      </c>
      <c r="I96" s="3">
        <v>88.202537823328456</v>
      </c>
      <c r="J96" s="1">
        <v>2080</v>
      </c>
      <c r="K96" s="3">
        <v>508.86</v>
      </c>
    </row>
    <row r="97" spans="2:11">
      <c r="B97" s="1">
        <v>2090</v>
      </c>
      <c r="C97" s="3">
        <v>69.857686537512862</v>
      </c>
      <c r="D97" s="1">
        <v>2090</v>
      </c>
      <c r="E97" s="3">
        <v>1.7615019085365641E-3</v>
      </c>
      <c r="F97" s="1">
        <v>2090</v>
      </c>
      <c r="G97" s="3">
        <v>7826.3127000000004</v>
      </c>
      <c r="H97" s="1">
        <v>2090</v>
      </c>
      <c r="I97" s="3">
        <v>110.03023173352119</v>
      </c>
      <c r="J97" s="1">
        <v>2090</v>
      </c>
      <c r="K97" s="3">
        <v>193.24469999999999</v>
      </c>
    </row>
    <row r="98" spans="2:11">
      <c r="B98" s="1">
        <v>2100</v>
      </c>
      <c r="C98" s="3">
        <v>70.135418272850131</v>
      </c>
      <c r="D98" s="1">
        <v>2100</v>
      </c>
      <c r="E98" s="3">
        <v>1.6250844554218788E-3</v>
      </c>
      <c r="F98" s="1">
        <v>2100</v>
      </c>
      <c r="G98" s="3">
        <v>7368.8976000000002</v>
      </c>
      <c r="H98" s="1">
        <v>2100</v>
      </c>
      <c r="I98" s="3">
        <v>136.25918753437421</v>
      </c>
      <c r="J98" s="1">
        <v>2100</v>
      </c>
      <c r="K98" s="3">
        <v>102.4593</v>
      </c>
    </row>
    <row r="99" spans="2:11">
      <c r="B99" s="1">
        <f>B98+10</f>
        <v>2110</v>
      </c>
      <c r="C99">
        <f>FORECAST(B99,C7:C98, B7:B98)</f>
        <v>67.56431892370037</v>
      </c>
      <c r="D99" s="1">
        <f>D98+10</f>
        <v>2110</v>
      </c>
      <c r="E99">
        <f>FORECAST(D99,E7:E98, D7:D98)</f>
        <v>-1.5947493353737907E-4</v>
      </c>
      <c r="F99" s="1">
        <f>F98+10</f>
        <v>2110</v>
      </c>
      <c r="G99">
        <f>FORECAST(F99,G7:G98, F7:F98)</f>
        <v>8442.2505909287247</v>
      </c>
      <c r="H99" s="1">
        <f>H98+10</f>
        <v>2110</v>
      </c>
      <c r="I99">
        <f>FORECAST(H99,I7:I98, H7:H98)</f>
        <v>130.38434102697738</v>
      </c>
      <c r="J99" s="1">
        <f>J98+10</f>
        <v>2110</v>
      </c>
      <c r="K99">
        <f>FORECAST(J99,K7:K98, J7:J98)</f>
        <v>-979.5127504751581</v>
      </c>
    </row>
    <row r="100" spans="2:11">
      <c r="B100" s="1">
        <f t="shared" ref="B100:J118" si="0">B99+10</f>
        <v>2120</v>
      </c>
      <c r="C100">
        <f>FORECAST(B100,C18:C99, B18:B99)</f>
        <v>66.717232681219485</v>
      </c>
      <c r="D100" s="1">
        <f t="shared" si="0"/>
        <v>2120</v>
      </c>
      <c r="E100">
        <f>FORECAST(D100,E18:E99, D18:D99)</f>
        <v>-5.6256164480261717E-4</v>
      </c>
      <c r="F100" s="1">
        <f t="shared" si="0"/>
        <v>2120</v>
      </c>
      <c r="G100">
        <f>FORECAST(F100,G18:G99, F18:F99)</f>
        <v>8352.6789603377183</v>
      </c>
      <c r="H100" s="1">
        <f t="shared" si="0"/>
        <v>2120</v>
      </c>
      <c r="I100">
        <f>FORECAST(H100,I18:I99, H18:H99)</f>
        <v>146.42423350961417</v>
      </c>
      <c r="J100" s="1">
        <f t="shared" si="0"/>
        <v>2120</v>
      </c>
      <c r="K100">
        <f>FORECAST(J100,K18:K99, J18:J99)</f>
        <v>-1597.199349263683</v>
      </c>
    </row>
    <row r="101" spans="2:11">
      <c r="B101" s="1">
        <f t="shared" si="0"/>
        <v>2130</v>
      </c>
      <c r="C101">
        <f>FORECAST(B101,C30:C100, B30:B100)</f>
        <v>66.090213926254819</v>
      </c>
      <c r="D101" s="1">
        <f t="shared" si="0"/>
        <v>2130</v>
      </c>
      <c r="E101">
        <f>FORECAST(D101,E30:E100, D30:D100)</f>
        <v>-8.5050323694617347E-4</v>
      </c>
      <c r="F101" s="1">
        <f t="shared" si="0"/>
        <v>2130</v>
      </c>
      <c r="G101">
        <f>FORECAST(F101,G30:G100, F30:F100)</f>
        <v>8200.3327282280497</v>
      </c>
      <c r="H101" s="1">
        <f t="shared" si="0"/>
        <v>2130</v>
      </c>
      <c r="I101">
        <f>FORECAST(H101,I30:I100, H30:H100)</f>
        <v>163.45724443362587</v>
      </c>
      <c r="J101" s="1">
        <f t="shared" si="0"/>
        <v>2130</v>
      </c>
      <c r="K101">
        <f>FORECAST(J101,K30:K100, J30:J100)</f>
        <v>-2134.0164826063847</v>
      </c>
    </row>
    <row r="102" spans="2:11">
      <c r="B102" s="1">
        <f t="shared" si="0"/>
        <v>2140</v>
      </c>
      <c r="C102">
        <f>FORECAST(B102,C41:C101, B41:B101)</f>
        <v>65.533852406874644</v>
      </c>
      <c r="D102" s="1">
        <f t="shared" si="0"/>
        <v>2140</v>
      </c>
      <c r="E102">
        <f>FORECAST(D102,E41:E101, D41:D101)</f>
        <v>-1.1900738866644361E-3</v>
      </c>
      <c r="F102" s="1">
        <f t="shared" si="0"/>
        <v>2140</v>
      </c>
      <c r="G102">
        <f>FORECAST(F102,G41:G101, F41:F101)</f>
        <v>8067.8810775146248</v>
      </c>
      <c r="H102" s="1">
        <f t="shared" si="0"/>
        <v>2140</v>
      </c>
      <c r="I102">
        <f>FORECAST(H102,I41:I101, H41:H101)</f>
        <v>180.10731818412523</v>
      </c>
      <c r="J102" s="1">
        <f t="shared" si="0"/>
        <v>2140</v>
      </c>
      <c r="K102">
        <f>FORECAST(J102,K41:K101, J41:J101)</f>
        <v>-2609.4044926593197</v>
      </c>
    </row>
    <row r="103" spans="2:11">
      <c r="B103" s="1">
        <f t="shared" si="0"/>
        <v>2150</v>
      </c>
      <c r="C103">
        <f>FORECAST(B103,C52:C102, B52:B102)</f>
        <v>65.034902463428068</v>
      </c>
      <c r="D103" s="1">
        <f t="shared" si="0"/>
        <v>2150</v>
      </c>
      <c r="E103">
        <f>FORECAST(D103,E52:E102, D52:D102)</f>
        <v>-1.623532160825808E-3</v>
      </c>
      <c r="F103" s="1">
        <f t="shared" si="0"/>
        <v>2150</v>
      </c>
      <c r="G103">
        <f>FORECAST(F103,G52:G102, F52:F102)</f>
        <v>7970.0010650020631</v>
      </c>
      <c r="H103" s="1">
        <f t="shared" si="0"/>
        <v>2150</v>
      </c>
      <c r="I103">
        <f>FORECAST(H103,I52:I102, H52:H102)</f>
        <v>196.30544018593264</v>
      </c>
      <c r="J103" s="1">
        <f t="shared" si="0"/>
        <v>2150</v>
      </c>
      <c r="K103">
        <f>FORECAST(J103,K52:K102, J52:J102)</f>
        <v>-3051.6040964075073</v>
      </c>
    </row>
    <row r="104" spans="2:11">
      <c r="B104" s="1">
        <f t="shared" si="0"/>
        <v>2160</v>
      </c>
      <c r="C104">
        <f>FORECAST(B104,C63:C103, B63:B103)</f>
        <v>64.450837158282582</v>
      </c>
      <c r="D104" s="1">
        <f t="shared" si="0"/>
        <v>2160</v>
      </c>
      <c r="E104">
        <f>FORECAST(D104,E63:E103, D63:D103)</f>
        <v>-2.1317703277168309E-3</v>
      </c>
      <c r="F104" s="1">
        <f t="shared" si="0"/>
        <v>2160</v>
      </c>
      <c r="G104">
        <f>FORECAST(F104,G63:G103, F63:F103)</f>
        <v>7917.9556891659504</v>
      </c>
      <c r="H104" s="1">
        <f t="shared" si="0"/>
        <v>2160</v>
      </c>
      <c r="I104">
        <f>FORECAST(H104,I63:I103, H63:H103)</f>
        <v>212.05976805993623</v>
      </c>
      <c r="J104" s="1">
        <f t="shared" si="0"/>
        <v>2160</v>
      </c>
      <c r="K104">
        <f>FORECAST(J104,K63:K103, J63:J103)</f>
        <v>-3545.7893255554518</v>
      </c>
    </row>
    <row r="105" spans="2:11">
      <c r="B105" s="1">
        <f t="shared" si="0"/>
        <v>2170</v>
      </c>
      <c r="C105">
        <f>FORECAST(B105,C74:C104, B74:B104)</f>
        <v>63.696767578690441</v>
      </c>
      <c r="D105" s="1">
        <f t="shared" si="0"/>
        <v>2170</v>
      </c>
      <c r="E105">
        <f>FORECAST(D105,E74:E104, D74:D104)</f>
        <v>-2.6875760268404297E-3</v>
      </c>
      <c r="F105" s="1">
        <f t="shared" si="0"/>
        <v>2170</v>
      </c>
      <c r="G105">
        <f>FORECAST(F105,G74:G104, F74:F104)</f>
        <v>7912.1094876620491</v>
      </c>
      <c r="H105" s="1">
        <f t="shared" si="0"/>
        <v>2170</v>
      </c>
      <c r="I105">
        <f>FORECAST(H105,I74:I104, H74:H104)</f>
        <v>227.16691517015124</v>
      </c>
      <c r="J105" s="1">
        <f t="shared" si="0"/>
        <v>2170</v>
      </c>
      <c r="K105">
        <f>FORECAST(J105,K74:K104, J74:J104)</f>
        <v>-4152.7936073167803</v>
      </c>
    </row>
    <row r="106" spans="2:11">
      <c r="B106" s="1">
        <f t="shared" si="0"/>
        <v>2180</v>
      </c>
      <c r="C106">
        <f>FORECAST(B106,C85:C105, B85:B105)</f>
        <v>62.917649589817387</v>
      </c>
      <c r="D106" s="1">
        <f t="shared" si="0"/>
        <v>2180</v>
      </c>
      <c r="E106">
        <f>FORECAST(D106,E85:E105, D85:D105)</f>
        <v>-3.2683260399135605E-3</v>
      </c>
      <c r="F106" s="1">
        <f t="shared" si="0"/>
        <v>2180</v>
      </c>
      <c r="G106">
        <f>FORECAST(F106,G85:G105, F85:F105)</f>
        <v>7942.7938843840429</v>
      </c>
      <c r="H106" s="1">
        <f t="shared" si="0"/>
        <v>2180</v>
      </c>
      <c r="I106">
        <f>FORECAST(H106,I85:I105, H85:H105)</f>
        <v>241.52441965533899</v>
      </c>
      <c r="J106" s="1">
        <f t="shared" si="0"/>
        <v>2180</v>
      </c>
      <c r="K106">
        <f>FORECAST(J106,K85:K105, J85:J105)</f>
        <v>-4692.0651210519136</v>
      </c>
    </row>
    <row r="107" spans="2:11">
      <c r="B107" s="1">
        <f t="shared" si="0"/>
        <v>2190</v>
      </c>
      <c r="C107">
        <f t="shared" ref="C107:C118" si="1">FORECAST(B107,C96:C106, B96:B106)</f>
        <v>62.076319475463208</v>
      </c>
      <c r="D107" s="1">
        <f t="shared" si="0"/>
        <v>2190</v>
      </c>
      <c r="E107">
        <f t="shared" ref="E107:E118" si="2">FORECAST(D107,E96:E106, D96:D106)</f>
        <v>-3.8502250384561953E-3</v>
      </c>
      <c r="F107" s="1">
        <f t="shared" si="0"/>
        <v>2190</v>
      </c>
      <c r="G107">
        <f t="shared" ref="G107:G118" si="3">FORECAST(F107,G96:G106, F96:F106)</f>
        <v>7990.3849205870119</v>
      </c>
      <c r="H107" s="1">
        <f t="shared" si="0"/>
        <v>2190</v>
      </c>
      <c r="I107">
        <f t="shared" ref="I107:I118" si="4">FORECAST(H107,I96:I106, H96:H106)</f>
        <v>255.3428670729395</v>
      </c>
      <c r="J107" s="1">
        <f t="shared" si="0"/>
        <v>2190</v>
      </c>
      <c r="K107">
        <f t="shared" ref="K107:K118" si="5">FORECAST(J107,K96:K106, J96:J106)</f>
        <v>-5241.0698866552848</v>
      </c>
    </row>
    <row r="108" spans="2:11">
      <c r="B108" s="1">
        <f t="shared" si="0"/>
        <v>2200</v>
      </c>
      <c r="C108">
        <f t="shared" si="1"/>
        <v>61.190363551129849</v>
      </c>
      <c r="D108" s="1">
        <f t="shared" si="0"/>
        <v>2200</v>
      </c>
      <c r="E108">
        <f t="shared" si="2"/>
        <v>-4.4012975184817005E-3</v>
      </c>
      <c r="F108" s="1">
        <f t="shared" si="0"/>
        <v>2200</v>
      </c>
      <c r="G108">
        <f t="shared" si="3"/>
        <v>8022.4586853519304</v>
      </c>
      <c r="H108" s="1">
        <f t="shared" si="0"/>
        <v>2200</v>
      </c>
      <c r="I108">
        <f t="shared" si="4"/>
        <v>269.11969291314472</v>
      </c>
      <c r="J108" s="1">
        <f t="shared" si="0"/>
        <v>2200</v>
      </c>
      <c r="K108">
        <f t="shared" si="5"/>
        <v>-5828.9381422388687</v>
      </c>
    </row>
    <row r="109" spans="2:11">
      <c r="B109" s="1">
        <f t="shared" si="0"/>
        <v>2210</v>
      </c>
      <c r="C109">
        <f t="shared" si="1"/>
        <v>60.458210805093131</v>
      </c>
      <c r="D109" s="1">
        <f t="shared" si="0"/>
        <v>2210</v>
      </c>
      <c r="E109">
        <f t="shared" si="2"/>
        <v>-4.8797348778166633E-3</v>
      </c>
      <c r="F109" s="1">
        <f t="shared" si="0"/>
        <v>2210</v>
      </c>
      <c r="G109">
        <f t="shared" si="3"/>
        <v>7990.0303707266203</v>
      </c>
      <c r="H109" s="1">
        <f t="shared" si="0"/>
        <v>2210</v>
      </c>
      <c r="I109">
        <f t="shared" si="4"/>
        <v>283.94880147858203</v>
      </c>
      <c r="J109" s="1">
        <f t="shared" si="0"/>
        <v>2210</v>
      </c>
      <c r="K109">
        <f t="shared" si="5"/>
        <v>-6391.5441133080312</v>
      </c>
    </row>
    <row r="110" spans="2:11">
      <c r="B110" s="1">
        <f t="shared" si="0"/>
        <v>2220</v>
      </c>
      <c r="C110">
        <f t="shared" si="1"/>
        <v>59.998229451743754</v>
      </c>
      <c r="D110" s="1">
        <f t="shared" si="0"/>
        <v>2220</v>
      </c>
      <c r="E110">
        <f t="shared" si="2"/>
        <v>-5.2282408879904818E-3</v>
      </c>
      <c r="F110" s="1">
        <f t="shared" si="0"/>
        <v>2220</v>
      </c>
      <c r="G110">
        <f t="shared" si="3"/>
        <v>7826.9947734001835</v>
      </c>
      <c r="H110" s="1">
        <f t="shared" si="0"/>
        <v>2220</v>
      </c>
      <c r="I110">
        <f t="shared" si="4"/>
        <v>301.69227755640077</v>
      </c>
      <c r="J110" s="1">
        <f t="shared" si="0"/>
        <v>2220</v>
      </c>
      <c r="K110">
        <f t="shared" si="5"/>
        <v>-6851.7097406438261</v>
      </c>
    </row>
    <row r="111" spans="2:11">
      <c r="B111" s="1">
        <f t="shared" si="0"/>
        <v>2230</v>
      </c>
      <c r="C111">
        <f t="shared" si="1"/>
        <v>59.291115440164077</v>
      </c>
      <c r="D111" s="1">
        <f t="shared" si="0"/>
        <v>2230</v>
      </c>
      <c r="E111">
        <f t="shared" si="2"/>
        <v>-5.7704729756230255E-3</v>
      </c>
      <c r="F111" s="1">
        <f t="shared" si="0"/>
        <v>2230</v>
      </c>
      <c r="G111">
        <f t="shared" si="3"/>
        <v>7824.4951510440151</v>
      </c>
      <c r="H111" s="1">
        <f t="shared" si="0"/>
        <v>2230</v>
      </c>
      <c r="I111">
        <f t="shared" si="4"/>
        <v>316.4435295456301</v>
      </c>
      <c r="J111" s="1">
        <f t="shared" si="0"/>
        <v>2230</v>
      </c>
      <c r="K111">
        <f t="shared" si="5"/>
        <v>-7380.7288036699902</v>
      </c>
    </row>
    <row r="112" spans="2:11">
      <c r="B112" s="1">
        <f t="shared" si="0"/>
        <v>2240</v>
      </c>
      <c r="C112">
        <f t="shared" si="1"/>
        <v>58.539344465530291</v>
      </c>
      <c r="D112" s="1">
        <f t="shared" si="0"/>
        <v>2240</v>
      </c>
      <c r="E112">
        <f t="shared" si="2"/>
        <v>-6.3286772657235729E-3</v>
      </c>
      <c r="F112" s="1">
        <f t="shared" si="0"/>
        <v>2240</v>
      </c>
      <c r="G112">
        <f t="shared" si="3"/>
        <v>7833.4745070111021</v>
      </c>
      <c r="H112" s="1">
        <f t="shared" si="0"/>
        <v>2240</v>
      </c>
      <c r="I112">
        <f t="shared" si="4"/>
        <v>331.00605121614308</v>
      </c>
      <c r="J112" s="1">
        <f t="shared" si="0"/>
        <v>2240</v>
      </c>
      <c r="K112">
        <f t="shared" si="5"/>
        <v>-7927.8154316828295</v>
      </c>
    </row>
    <row r="113" spans="2:11">
      <c r="B113" s="1">
        <f t="shared" si="0"/>
        <v>2250</v>
      </c>
      <c r="C113">
        <f t="shared" si="1"/>
        <v>57.771058734822844</v>
      </c>
      <c r="D113" s="1">
        <f t="shared" si="0"/>
        <v>2250</v>
      </c>
      <c r="E113">
        <f t="shared" si="2"/>
        <v>-6.8738559650498576E-3</v>
      </c>
      <c r="F113" s="1">
        <f t="shared" si="0"/>
        <v>2250</v>
      </c>
      <c r="G113">
        <f t="shared" si="3"/>
        <v>7838.5199998835942</v>
      </c>
      <c r="H113" s="1">
        <f t="shared" si="0"/>
        <v>2250</v>
      </c>
      <c r="I113">
        <f t="shared" si="4"/>
        <v>345.61623992873547</v>
      </c>
      <c r="J113" s="1">
        <f t="shared" si="0"/>
        <v>2250</v>
      </c>
      <c r="K113">
        <f t="shared" si="5"/>
        <v>-8485.261458431909</v>
      </c>
    </row>
    <row r="114" spans="2:11">
      <c r="B114" s="1">
        <f t="shared" si="0"/>
        <v>2260</v>
      </c>
      <c r="C114">
        <f t="shared" si="1"/>
        <v>57.003758349862437</v>
      </c>
      <c r="D114" s="1">
        <f t="shared" si="0"/>
        <v>2260</v>
      </c>
      <c r="E114">
        <f t="shared" si="2"/>
        <v>-7.3987341252221561E-3</v>
      </c>
      <c r="F114" s="1">
        <f t="shared" si="0"/>
        <v>2260</v>
      </c>
      <c r="G114">
        <f t="shared" si="3"/>
        <v>7834.1039120620171</v>
      </c>
      <c r="H114" s="1">
        <f t="shared" si="0"/>
        <v>2260</v>
      </c>
      <c r="I114">
        <f t="shared" si="4"/>
        <v>360.33567068970569</v>
      </c>
      <c r="J114" s="1">
        <f t="shared" si="0"/>
        <v>2260</v>
      </c>
      <c r="K114">
        <f t="shared" si="5"/>
        <v>-9041.7541727890057</v>
      </c>
    </row>
    <row r="115" spans="2:11">
      <c r="B115" s="1">
        <f t="shared" si="0"/>
        <v>2270</v>
      </c>
      <c r="C115">
        <f t="shared" si="1"/>
        <v>56.262931129486333</v>
      </c>
      <c r="D115" s="1">
        <f t="shared" si="0"/>
        <v>2270</v>
      </c>
      <c r="E115">
        <f t="shared" si="2"/>
        <v>-7.9069063678015167E-3</v>
      </c>
      <c r="F115" s="1">
        <f t="shared" si="0"/>
        <v>2270</v>
      </c>
      <c r="G115">
        <f t="shared" si="3"/>
        <v>7817.4573026731332</v>
      </c>
      <c r="H115" s="1">
        <f t="shared" si="0"/>
        <v>2270</v>
      </c>
      <c r="I115">
        <f t="shared" si="4"/>
        <v>375.20850937811338</v>
      </c>
      <c r="J115" s="1">
        <f t="shared" si="0"/>
        <v>2270</v>
      </c>
      <c r="K115">
        <f t="shared" si="5"/>
        <v>-9584.6264914833882</v>
      </c>
    </row>
    <row r="116" spans="2:11">
      <c r="B116" s="1">
        <f t="shared" si="0"/>
        <v>2280</v>
      </c>
      <c r="C116">
        <f t="shared" si="1"/>
        <v>55.552722799406354</v>
      </c>
      <c r="D116" s="1">
        <f t="shared" si="0"/>
        <v>2280</v>
      </c>
      <c r="E116">
        <f t="shared" si="2"/>
        <v>-8.4049865217987046E-3</v>
      </c>
      <c r="F116" s="1">
        <f t="shared" si="0"/>
        <v>2280</v>
      </c>
      <c r="G116">
        <f t="shared" si="3"/>
        <v>7789.8683184692163</v>
      </c>
      <c r="H116" s="1">
        <f t="shared" si="0"/>
        <v>2280</v>
      </c>
      <c r="I116">
        <f t="shared" si="4"/>
        <v>390.26629978686515</v>
      </c>
      <c r="J116" s="1">
        <f t="shared" si="0"/>
        <v>2280</v>
      </c>
      <c r="K116">
        <f t="shared" si="5"/>
        <v>-10114.978885153498</v>
      </c>
    </row>
    <row r="117" spans="2:11">
      <c r="B117" s="1">
        <f t="shared" si="0"/>
        <v>2290</v>
      </c>
      <c r="C117">
        <f t="shared" si="1"/>
        <v>54.852635322964375</v>
      </c>
      <c r="D117" s="1">
        <f t="shared" si="0"/>
        <v>2290</v>
      </c>
      <c r="E117">
        <f t="shared" si="2"/>
        <v>-8.9005515675831121E-3</v>
      </c>
      <c r="F117" s="1">
        <f t="shared" si="0"/>
        <v>2290</v>
      </c>
      <c r="G117">
        <f t="shared" si="3"/>
        <v>7756.3468770989239</v>
      </c>
      <c r="H117" s="1">
        <f t="shared" si="0"/>
        <v>2290</v>
      </c>
      <c r="I117">
        <f t="shared" si="4"/>
        <v>405.47140831658498</v>
      </c>
      <c r="J117" s="1">
        <f t="shared" si="0"/>
        <v>2290</v>
      </c>
      <c r="K117">
        <f t="shared" si="5"/>
        <v>-10652.269315887548</v>
      </c>
    </row>
    <row r="118" spans="2:11">
      <c r="B118" s="1">
        <f t="shared" si="0"/>
        <v>2300</v>
      </c>
      <c r="C118">
        <f t="shared" si="1"/>
        <v>54.15803604567995</v>
      </c>
      <c r="D118" s="1">
        <f t="shared" si="0"/>
        <v>2300</v>
      </c>
      <c r="E118">
        <f t="shared" si="2"/>
        <v>-9.4017315151995878E-3</v>
      </c>
      <c r="F118" s="1">
        <f t="shared" si="0"/>
        <v>2300</v>
      </c>
      <c r="G118">
        <f t="shared" si="3"/>
        <v>7724.5561964115141</v>
      </c>
      <c r="H118" s="1">
        <f t="shared" si="0"/>
        <v>2300</v>
      </c>
      <c r="I118">
        <f t="shared" si="4"/>
        <v>420.70290911997245</v>
      </c>
      <c r="J118" s="1">
        <f t="shared" si="0"/>
        <v>2300</v>
      </c>
      <c r="K118">
        <f t="shared" si="5"/>
        <v>-11187.192154980294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Anaya Hall</cp:lastModifiedBy>
  <dcterms:created xsi:type="dcterms:W3CDTF">2017-09-16T22:34:07Z</dcterms:created>
  <dcterms:modified xsi:type="dcterms:W3CDTF">2017-09-19T00:34:09Z</dcterms:modified>
</cp:coreProperties>
</file>