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wa.sharepoint.com/teams/ELEC5551SEM-12024-Team03/Shared Documents/Team03/00. Submissions/06. Design Outputs/03. Documents/"/>
    </mc:Choice>
  </mc:AlternateContent>
  <xr:revisionPtr revIDLastSave="122" documentId="8_{785888DC-9A19-4DC5-A8FB-228A585EEF2E}" xr6:coauthVersionLast="47" xr6:coauthVersionMax="47" xr10:uidLastSave="{E5A6D665-3A70-40D7-BC50-63CC1024EED6}"/>
  <bookViews>
    <workbookView xWindow="-120" yWindow="-120" windowWidth="29040" windowHeight="15720" xr2:uid="{46331BD3-E5AA-4BBE-B022-410E247EE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4" i="1"/>
  <c r="H5" i="1" l="1"/>
  <c r="H6" i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/>
</calcChain>
</file>

<file path=xl/sharedStrings.xml><?xml version="1.0" encoding="utf-8"?>
<sst xmlns="http://schemas.openxmlformats.org/spreadsheetml/2006/main" count="7" uniqueCount="7">
  <si>
    <t>T0 (Kelvin)</t>
  </si>
  <si>
    <t>T ( Kelvin)</t>
  </si>
  <si>
    <t>Constants</t>
  </si>
  <si>
    <t>R0 (Ω)</t>
  </si>
  <si>
    <t>T (ºC)</t>
  </si>
  <si>
    <t>Steinhart-Hart Equation (Ω)</t>
  </si>
  <si>
    <t>β at 25ºC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</si>
</sst>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167" fontId="2" fillId="0" borderId="1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Resistance to Temperature Conversion Graph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Steinhart-Hart Equation (Ω)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Sheet1!$H$4:$H$33</c:f>
              <c:numCache>
                <c:formatCode>General</c:formatCode>
                <c:ptCount val="30"/>
                <c:pt idx="0">
                  <c:v>-19.999999999999972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  <c:pt idx="21">
                  <c:v>64</c:v>
                </c:pt>
                <c:pt idx="22">
                  <c:v>68</c:v>
                </c:pt>
                <c:pt idx="23">
                  <c:v>72</c:v>
                </c:pt>
                <c:pt idx="24">
                  <c:v>76</c:v>
                </c:pt>
                <c:pt idx="25">
                  <c:v>80</c:v>
                </c:pt>
                <c:pt idx="26">
                  <c:v>84</c:v>
                </c:pt>
                <c:pt idx="27">
                  <c:v>88</c:v>
                </c:pt>
                <c:pt idx="28">
                  <c:v>92</c:v>
                </c:pt>
                <c:pt idx="29">
                  <c:v>96</c:v>
                </c:pt>
              </c:numCache>
            </c:numRef>
          </c:xVal>
          <c:yVal>
            <c:numRef>
              <c:f>Sheet1!$I$4:$I$33</c:f>
              <c:numCache>
                <c:formatCode>0.000</c:formatCode>
                <c:ptCount val="30"/>
                <c:pt idx="0">
                  <c:v>84.271047296620182</c:v>
                </c:pt>
                <c:pt idx="1">
                  <c:v>67.651392564395266</c:v>
                </c:pt>
                <c:pt idx="2">
                  <c:v>54.676108810377784</c:v>
                </c:pt>
                <c:pt idx="3">
                  <c:v>44.474256991495452</c:v>
                </c:pt>
                <c:pt idx="4">
                  <c:v>36.39868088056862</c:v>
                </c:pt>
                <c:pt idx="5">
                  <c:v>29.964795213904328</c:v>
                </c:pt>
                <c:pt idx="6">
                  <c:v>24.807063290482347</c:v>
                </c:pt>
                <c:pt idx="7">
                  <c:v>20.647795614427132</c:v>
                </c:pt>
                <c:pt idx="8">
                  <c:v>17.274603716243355</c:v>
                </c:pt>
                <c:pt idx="9">
                  <c:v>14.523983875203839</c:v>
                </c:pt>
                <c:pt idx="10">
                  <c:v>12.269276477933952</c:v>
                </c:pt>
                <c:pt idx="11">
                  <c:v>10.411772459580718</c:v>
                </c:pt>
                <c:pt idx="12">
                  <c:v>8.8740997201364706</c:v>
                </c:pt>
                <c:pt idx="13">
                  <c:v>7.5952729130349468</c:v>
                </c:pt>
                <c:pt idx="14">
                  <c:v>6.5269649618226113</c:v>
                </c:pt>
                <c:pt idx="15">
                  <c:v>5.6306817675138312</c:v>
                </c:pt>
                <c:pt idx="16">
                  <c:v>4.8756088141651635</c:v>
                </c:pt>
                <c:pt idx="17">
                  <c:v>4.2369606389584549</c:v>
                </c:pt>
                <c:pt idx="18">
                  <c:v>3.6947088589512433</c:v>
                </c:pt>
                <c:pt idx="19">
                  <c:v>3.232596784879012</c:v>
                </c:pt>
                <c:pt idx="20">
                  <c:v>2.8373721800344782</c:v>
                </c:pt>
                <c:pt idx="21">
                  <c:v>2.4981869431322652</c:v>
                </c:pt>
                <c:pt idx="22">
                  <c:v>2.2061251723859039</c:v>
                </c:pt>
                <c:pt idx="23">
                  <c:v>1.9538304547737466</c:v>
                </c:pt>
                <c:pt idx="24">
                  <c:v>1.7352102122325015</c:v>
                </c:pt>
                <c:pt idx="25">
                  <c:v>1.5452001659622774</c:v>
                </c:pt>
                <c:pt idx="26">
                  <c:v>1.3795759136835286</c:v>
                </c:pt>
                <c:pt idx="27">
                  <c:v>1.2348015883530747</c:v>
                </c:pt>
                <c:pt idx="28">
                  <c:v>1.1079078256472057</c:v>
                </c:pt>
                <c:pt idx="29">
                  <c:v>0.99639299133526038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D-4E81-963E-AC144126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8624"/>
        <c:axId val="475050064"/>
      </c:scatterChart>
      <c:valAx>
        <c:axId val="475048624"/>
        <c:scaling>
          <c:orientation val="minMax"/>
          <c:max val="100"/>
          <c:min val="-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Temperature (ºC)</a:t>
                </a:r>
              </a:p>
            </c:rich>
          </c:tx>
          <c:layout>
            <c:manualLayout>
              <c:xMode val="edge"/>
              <c:yMode val="edge"/>
              <c:x val="0.42032542361334208"/>
              <c:y val="0.915548805657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50064"/>
        <c:crosses val="autoZero"/>
        <c:crossBetween val="midCat"/>
      </c:valAx>
      <c:valAx>
        <c:axId val="47505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Resistance (k</a:t>
                </a:r>
                <a:r>
                  <a:rPr lang="el-GR"/>
                  <a:t>Ω</a:t>
                </a:r>
                <a:r>
                  <a:rPr lang="en-AU"/>
                  <a:t>)</a:t>
                </a:r>
              </a:p>
            </c:rich>
          </c:tx>
          <c:layout>
            <c:manualLayout>
              <c:xMode val="edge"/>
              <c:yMode val="edge"/>
              <c:x val="9.3235753430047936E-3"/>
              <c:y val="0.37514677134200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486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4</xdr:row>
      <xdr:rowOff>158750</xdr:rowOff>
    </xdr:from>
    <xdr:to>
      <xdr:col>19</xdr:col>
      <xdr:colOff>381000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BE9FC-C79B-7832-9980-AE1E2CB2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97C6-6E31-499C-B503-904C5A6DF00F}">
  <dimension ref="C3:I33"/>
  <sheetViews>
    <sheetView tabSelected="1" zoomScale="120" zoomScaleNormal="120" workbookViewId="0">
      <selection activeCell="E11" sqref="E11"/>
    </sheetView>
  </sheetViews>
  <sheetFormatPr defaultRowHeight="15" x14ac:dyDescent="0.25"/>
  <cols>
    <col min="1" max="1" width="9.140625" style="2"/>
    <col min="2" max="3" width="7.140625" style="2" bestFit="1" customWidth="1"/>
    <col min="4" max="4" width="9.140625" style="2" bestFit="1" customWidth="1"/>
    <col min="5" max="5" width="11.28515625" style="2" bestFit="1" customWidth="1"/>
    <col min="6" max="6" width="9.140625" style="2"/>
    <col min="7" max="7" width="10.7109375" style="2" bestFit="1" customWidth="1"/>
    <col min="8" max="8" width="6.7109375" style="2" bestFit="1" customWidth="1"/>
    <col min="9" max="9" width="25.42578125" style="2" bestFit="1" customWidth="1"/>
    <col min="10" max="16384" width="9.140625" style="2"/>
  </cols>
  <sheetData>
    <row r="3" spans="3:9" x14ac:dyDescent="0.25">
      <c r="C3" s="5" t="s">
        <v>2</v>
      </c>
      <c r="D3" s="6"/>
      <c r="E3" s="7"/>
      <c r="G3" s="4" t="s">
        <v>1</v>
      </c>
      <c r="H3" s="4" t="s">
        <v>4</v>
      </c>
      <c r="I3" s="4" t="s">
        <v>5</v>
      </c>
    </row>
    <row r="4" spans="3:9" x14ac:dyDescent="0.25">
      <c r="C4" s="8"/>
      <c r="D4" s="9"/>
      <c r="E4" s="10"/>
      <c r="G4" s="1">
        <v>253.15</v>
      </c>
      <c r="H4" s="1">
        <f>G4-273.15</f>
        <v>-19.999999999999972</v>
      </c>
      <c r="I4" s="3">
        <f>$C$6*EXP($D$6*((1/G4)-(1/$E$6))) / 1000</f>
        <v>84.271047296620182</v>
      </c>
    </row>
    <row r="5" spans="3:9" x14ac:dyDescent="0.25">
      <c r="C5" s="1" t="s">
        <v>3</v>
      </c>
      <c r="D5" s="1" t="s">
        <v>6</v>
      </c>
      <c r="E5" s="1" t="s">
        <v>0</v>
      </c>
      <c r="G5" s="1">
        <f>G4+4</f>
        <v>257.14999999999998</v>
      </c>
      <c r="H5" s="1">
        <f t="shared" ref="H5:H33" si="0">G5-273.15</f>
        <v>-16</v>
      </c>
      <c r="I5" s="3">
        <f>$C$6*EXP($D$6*((1/G5)-(1/$E$6))) / 1000</f>
        <v>67.651392564395266</v>
      </c>
    </row>
    <row r="6" spans="3:9" x14ac:dyDescent="0.25">
      <c r="C6" s="1">
        <v>10000</v>
      </c>
      <c r="D6" s="1">
        <v>3575</v>
      </c>
      <c r="E6" s="1">
        <v>298.14999999999998</v>
      </c>
      <c r="G6" s="1">
        <f t="shared" ref="G6:G33" si="1">G5+4</f>
        <v>261.14999999999998</v>
      </c>
      <c r="H6" s="1">
        <f t="shared" si="0"/>
        <v>-12</v>
      </c>
      <c r="I6" s="3">
        <f>$C$6*EXP($D$6*((1/G6)-(1/$E$6))) / 1000</f>
        <v>54.676108810377784</v>
      </c>
    </row>
    <row r="7" spans="3:9" x14ac:dyDescent="0.25">
      <c r="G7" s="1">
        <f t="shared" si="1"/>
        <v>265.14999999999998</v>
      </c>
      <c r="H7" s="1">
        <f t="shared" si="0"/>
        <v>-8</v>
      </c>
      <c r="I7" s="3">
        <f>$C$6*EXP($D$6*((1/G7)-(1/$E$6))) / 1000</f>
        <v>44.474256991495452</v>
      </c>
    </row>
    <row r="8" spans="3:9" x14ac:dyDescent="0.25">
      <c r="G8" s="1">
        <f t="shared" si="1"/>
        <v>269.14999999999998</v>
      </c>
      <c r="H8" s="1">
        <f t="shared" si="0"/>
        <v>-4</v>
      </c>
      <c r="I8" s="3">
        <f>$C$6*EXP($D$6*((1/G8)-(1/$E$6))) / 1000</f>
        <v>36.39868088056862</v>
      </c>
    </row>
    <row r="9" spans="3:9" x14ac:dyDescent="0.25">
      <c r="G9" s="1">
        <f t="shared" si="1"/>
        <v>273.14999999999998</v>
      </c>
      <c r="H9" s="1">
        <f t="shared" si="0"/>
        <v>0</v>
      </c>
      <c r="I9" s="3">
        <f>$C$6*EXP($D$6*((1/G9)-(1/$E$6))) / 1000</f>
        <v>29.964795213904328</v>
      </c>
    </row>
    <row r="10" spans="3:9" x14ac:dyDescent="0.25">
      <c r="G10" s="1">
        <f t="shared" si="1"/>
        <v>277.14999999999998</v>
      </c>
      <c r="H10" s="1">
        <f t="shared" si="0"/>
        <v>4</v>
      </c>
      <c r="I10" s="3">
        <f>$C$6*EXP($D$6*((1/G10)-(1/$E$6))) / 1000</f>
        <v>24.807063290482347</v>
      </c>
    </row>
    <row r="11" spans="3:9" x14ac:dyDescent="0.25">
      <c r="G11" s="1">
        <f t="shared" si="1"/>
        <v>281.14999999999998</v>
      </c>
      <c r="H11" s="1">
        <f t="shared" si="0"/>
        <v>8</v>
      </c>
      <c r="I11" s="3">
        <f>$C$6*EXP($D$6*((1/G11)-(1/$E$6))) / 1000</f>
        <v>20.647795614427132</v>
      </c>
    </row>
    <row r="12" spans="3:9" x14ac:dyDescent="0.25">
      <c r="G12" s="1">
        <f t="shared" si="1"/>
        <v>285.14999999999998</v>
      </c>
      <c r="H12" s="1">
        <f t="shared" si="0"/>
        <v>12</v>
      </c>
      <c r="I12" s="3">
        <f>$C$6*EXP($D$6*((1/G12)-(1/$E$6))) / 1000</f>
        <v>17.274603716243355</v>
      </c>
    </row>
    <row r="13" spans="3:9" x14ac:dyDescent="0.25">
      <c r="G13" s="1">
        <f t="shared" si="1"/>
        <v>289.14999999999998</v>
      </c>
      <c r="H13" s="1">
        <f t="shared" si="0"/>
        <v>16</v>
      </c>
      <c r="I13" s="3">
        <f>$C$6*EXP($D$6*((1/G13)-(1/$E$6))) / 1000</f>
        <v>14.523983875203839</v>
      </c>
    </row>
    <row r="14" spans="3:9" x14ac:dyDescent="0.25">
      <c r="G14" s="1">
        <f t="shared" si="1"/>
        <v>293.14999999999998</v>
      </c>
      <c r="H14" s="1">
        <f t="shared" si="0"/>
        <v>20</v>
      </c>
      <c r="I14" s="3">
        <f>$C$6*EXP($D$6*((1/G14)-(1/$E$6))) / 1000</f>
        <v>12.269276477933952</v>
      </c>
    </row>
    <row r="15" spans="3:9" x14ac:dyDescent="0.25">
      <c r="G15" s="1">
        <f t="shared" si="1"/>
        <v>297.14999999999998</v>
      </c>
      <c r="H15" s="1">
        <f t="shared" si="0"/>
        <v>24</v>
      </c>
      <c r="I15" s="3">
        <f>$C$6*EXP($D$6*((1/G15)-(1/$E$6))) / 1000</f>
        <v>10.411772459580718</v>
      </c>
    </row>
    <row r="16" spans="3:9" x14ac:dyDescent="0.25">
      <c r="G16" s="1">
        <f t="shared" si="1"/>
        <v>301.14999999999998</v>
      </c>
      <c r="H16" s="1">
        <f t="shared" si="0"/>
        <v>28</v>
      </c>
      <c r="I16" s="3">
        <f>$C$6*EXP($D$6*((1/G16)-(1/$E$6))) / 1000</f>
        <v>8.8740997201364706</v>
      </c>
    </row>
    <row r="17" spans="7:9" x14ac:dyDescent="0.25">
      <c r="G17" s="1">
        <f t="shared" si="1"/>
        <v>305.14999999999998</v>
      </c>
      <c r="H17" s="1">
        <f t="shared" si="0"/>
        <v>32</v>
      </c>
      <c r="I17" s="3">
        <f>$C$6*EXP($D$6*((1/G17)-(1/$E$6))) / 1000</f>
        <v>7.5952729130349468</v>
      </c>
    </row>
    <row r="18" spans="7:9" x14ac:dyDescent="0.25">
      <c r="G18" s="1">
        <f t="shared" si="1"/>
        <v>309.14999999999998</v>
      </c>
      <c r="H18" s="1">
        <f t="shared" si="0"/>
        <v>36</v>
      </c>
      <c r="I18" s="3">
        <f>$C$6*EXP($D$6*((1/G18)-(1/$E$6))) / 1000</f>
        <v>6.5269649618226113</v>
      </c>
    </row>
    <row r="19" spans="7:9" x14ac:dyDescent="0.25">
      <c r="G19" s="1">
        <f t="shared" si="1"/>
        <v>313.14999999999998</v>
      </c>
      <c r="H19" s="1">
        <f t="shared" si="0"/>
        <v>40</v>
      </c>
      <c r="I19" s="3">
        <f>$C$6*EXP($D$6*((1/G19)-(1/$E$6))) / 1000</f>
        <v>5.6306817675138312</v>
      </c>
    </row>
    <row r="20" spans="7:9" x14ac:dyDescent="0.25">
      <c r="G20" s="1">
        <f t="shared" si="1"/>
        <v>317.14999999999998</v>
      </c>
      <c r="H20" s="1">
        <f t="shared" si="0"/>
        <v>44</v>
      </c>
      <c r="I20" s="3">
        <f>$C$6*EXP($D$6*((1/G20)-(1/$E$6))) / 1000</f>
        <v>4.8756088141651635</v>
      </c>
    </row>
    <row r="21" spans="7:9" x14ac:dyDescent="0.25">
      <c r="G21" s="1">
        <f t="shared" si="1"/>
        <v>321.14999999999998</v>
      </c>
      <c r="H21" s="1">
        <f t="shared" si="0"/>
        <v>48</v>
      </c>
      <c r="I21" s="3">
        <f>$C$6*EXP($D$6*((1/G21)-(1/$E$6))) / 1000</f>
        <v>4.2369606389584549</v>
      </c>
    </row>
    <row r="22" spans="7:9" x14ac:dyDescent="0.25">
      <c r="G22" s="1">
        <f t="shared" si="1"/>
        <v>325.14999999999998</v>
      </c>
      <c r="H22" s="1">
        <f t="shared" si="0"/>
        <v>52</v>
      </c>
      <c r="I22" s="3">
        <f>$C$6*EXP($D$6*((1/G22)-(1/$E$6))) / 1000</f>
        <v>3.6947088589512433</v>
      </c>
    </row>
    <row r="23" spans="7:9" x14ac:dyDescent="0.25">
      <c r="G23" s="1">
        <f t="shared" si="1"/>
        <v>329.15</v>
      </c>
      <c r="H23" s="1">
        <f t="shared" si="0"/>
        <v>56</v>
      </c>
      <c r="I23" s="3">
        <f>$C$6*EXP($D$6*((1/G23)-(1/$E$6))) / 1000</f>
        <v>3.232596784879012</v>
      </c>
    </row>
    <row r="24" spans="7:9" x14ac:dyDescent="0.25">
      <c r="G24" s="1">
        <f t="shared" si="1"/>
        <v>333.15</v>
      </c>
      <c r="H24" s="1">
        <f t="shared" si="0"/>
        <v>60</v>
      </c>
      <c r="I24" s="3">
        <f>$C$6*EXP($D$6*((1/G24)-(1/$E$6))) / 1000</f>
        <v>2.8373721800344782</v>
      </c>
    </row>
    <row r="25" spans="7:9" x14ac:dyDescent="0.25">
      <c r="G25" s="1">
        <f t="shared" si="1"/>
        <v>337.15</v>
      </c>
      <c r="H25" s="1">
        <f t="shared" si="0"/>
        <v>64</v>
      </c>
      <c r="I25" s="3">
        <f>$C$6*EXP($D$6*((1/G25)-(1/$E$6))) / 1000</f>
        <v>2.4981869431322652</v>
      </c>
    </row>
    <row r="26" spans="7:9" x14ac:dyDescent="0.25">
      <c r="G26" s="1">
        <f t="shared" si="1"/>
        <v>341.15</v>
      </c>
      <c r="H26" s="1">
        <f t="shared" si="0"/>
        <v>68</v>
      </c>
      <c r="I26" s="3">
        <f>$C$6*EXP($D$6*((1/G26)-(1/$E$6))) / 1000</f>
        <v>2.2061251723859039</v>
      </c>
    </row>
    <row r="27" spans="7:9" x14ac:dyDescent="0.25">
      <c r="G27" s="1">
        <f t="shared" si="1"/>
        <v>345.15</v>
      </c>
      <c r="H27" s="1">
        <f t="shared" si="0"/>
        <v>72</v>
      </c>
      <c r="I27" s="3">
        <f>$C$6*EXP($D$6*((1/G27)-(1/$E$6))) / 1000</f>
        <v>1.9538304547737466</v>
      </c>
    </row>
    <row r="28" spans="7:9" x14ac:dyDescent="0.25">
      <c r="G28" s="1">
        <f t="shared" si="1"/>
        <v>349.15</v>
      </c>
      <c r="H28" s="1">
        <f t="shared" si="0"/>
        <v>76</v>
      </c>
      <c r="I28" s="3">
        <f>$C$6*EXP($D$6*((1/G28)-(1/$E$6))) / 1000</f>
        <v>1.7352102122325015</v>
      </c>
    </row>
    <row r="29" spans="7:9" x14ac:dyDescent="0.25">
      <c r="G29" s="1">
        <f t="shared" si="1"/>
        <v>353.15</v>
      </c>
      <c r="H29" s="1">
        <f t="shared" si="0"/>
        <v>80</v>
      </c>
      <c r="I29" s="3">
        <f>$C$6*EXP($D$6*((1/G29)-(1/$E$6))) / 1000</f>
        <v>1.5452001659622774</v>
      </c>
    </row>
    <row r="30" spans="7:9" x14ac:dyDescent="0.25">
      <c r="G30" s="1">
        <f t="shared" si="1"/>
        <v>357.15</v>
      </c>
      <c r="H30" s="1">
        <f t="shared" si="0"/>
        <v>84</v>
      </c>
      <c r="I30" s="3">
        <f>$C$6*EXP($D$6*((1/G30)-(1/$E$6))) / 1000</f>
        <v>1.3795759136835286</v>
      </c>
    </row>
    <row r="31" spans="7:9" x14ac:dyDescent="0.25">
      <c r="G31" s="1">
        <f t="shared" si="1"/>
        <v>361.15</v>
      </c>
      <c r="H31" s="1">
        <f t="shared" si="0"/>
        <v>88</v>
      </c>
      <c r="I31" s="3">
        <f>$C$6*EXP($D$6*((1/G31)-(1/$E$6))) / 1000</f>
        <v>1.2348015883530747</v>
      </c>
    </row>
    <row r="32" spans="7:9" x14ac:dyDescent="0.25">
      <c r="G32" s="1">
        <f t="shared" si="1"/>
        <v>365.15</v>
      </c>
      <c r="H32" s="1">
        <f t="shared" si="0"/>
        <v>92</v>
      </c>
      <c r="I32" s="3">
        <f>$C$6*EXP($D$6*((1/G32)-(1/$E$6))) / 1000</f>
        <v>1.1079078256472057</v>
      </c>
    </row>
    <row r="33" spans="7:9" x14ac:dyDescent="0.25">
      <c r="G33" s="1">
        <f t="shared" si="1"/>
        <v>369.15</v>
      </c>
      <c r="H33" s="1">
        <f t="shared" si="0"/>
        <v>96</v>
      </c>
      <c r="I33" s="3">
        <f>$C$6*EXP($D$6*((1/G33)-(1/$E$6))) / 1000</f>
        <v>0.99639299133526038</v>
      </c>
    </row>
  </sheetData>
  <mergeCells count="1">
    <mergeCell ref="C3:E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4467E1FBF134E84F5E89A5BE9A8CD" ma:contentTypeVersion="14" ma:contentTypeDescription="Create a new document." ma:contentTypeScope="" ma:versionID="f53752c552f716f10561999976169406">
  <xsd:schema xmlns:xsd="http://www.w3.org/2001/XMLSchema" xmlns:xs="http://www.w3.org/2001/XMLSchema" xmlns:p="http://schemas.microsoft.com/office/2006/metadata/properties" xmlns:ns2="8036732d-6438-4d18-83be-26298f7d2888" xmlns:ns3="c6c37b60-dec2-4e2d-a38c-f524fe19d4cf" targetNamespace="http://schemas.microsoft.com/office/2006/metadata/properties" ma:root="true" ma:fieldsID="dd2dac92e6c2d7b373b35c4c17e418b6" ns2:_="" ns3:_="">
    <xsd:import namespace="8036732d-6438-4d18-83be-26298f7d2888"/>
    <xsd:import namespace="c6c37b60-dec2-4e2d-a38c-f524fe19d4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Folderconte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6732d-6438-4d18-83be-26298f7d28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Foldercontents" ma:index="17" nillable="true" ma:displayName="Folder contents" ma:description="A short description of what is inside the folder" ma:format="Dropdown" ma:internalName="Foldercontents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37b60-dec2-4e2d-a38c-f524fe19d4c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36732d-6438-4d18-83be-26298f7d2888">
      <Terms xmlns="http://schemas.microsoft.com/office/infopath/2007/PartnerControls"/>
    </lcf76f155ced4ddcb4097134ff3c332f>
    <Foldercontents xmlns="8036732d-6438-4d18-83be-26298f7d2888" xsi:nil="true"/>
  </documentManagement>
</p:properties>
</file>

<file path=customXml/itemProps1.xml><?xml version="1.0" encoding="utf-8"?>
<ds:datastoreItem xmlns:ds="http://schemas.openxmlformats.org/officeDocument/2006/customXml" ds:itemID="{1D667403-E7F6-4A12-A941-4A659B081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6732d-6438-4d18-83be-26298f7d2888"/>
    <ds:schemaRef ds:uri="c6c37b60-dec2-4e2d-a38c-f524fe19d4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641306-EDAD-447F-99E8-D5423DF82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C8FF8-E72F-4C7E-AD9E-F31EECB521D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c6c37b60-dec2-4e2d-a38c-f524fe19d4cf"/>
    <ds:schemaRef ds:uri="8036732d-6438-4d18-83be-26298f7d288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Long</dc:creator>
  <cp:lastModifiedBy>Jordon Long (22979549)</cp:lastModifiedBy>
  <dcterms:created xsi:type="dcterms:W3CDTF">2024-05-14T01:48:40Z</dcterms:created>
  <dcterms:modified xsi:type="dcterms:W3CDTF">2024-05-27T05:29:08Z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0x010100E784467E1FBF134E84F5E89A5BE9A8CD</vt:lpwstr>
  </property>
  <property fmtid="{D5CDD505-2E9C-101B-9397-08002B2CF9AE}" pid="3" name="MediaServiceImageTags">
    <vt:lpwstr/>
  </property>
</Properties>
</file>