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rdy\Documents\Modelamiento y Simulacion\PROYECTO_FINAL\ModelamientoProyecto - PicoVargasJordy\info\"/>
    </mc:Choice>
  </mc:AlternateContent>
  <xr:revisionPtr revIDLastSave="0" documentId="13_ncr:1_{8FFC8630-4772-4B5B-A4D5-F86420481CCC}" xr6:coauthVersionLast="47" xr6:coauthVersionMax="47" xr10:uidLastSave="{00000000-0000-0000-0000-000000000000}"/>
  <bookViews>
    <workbookView xWindow="-108" yWindow="-108" windowWidth="23256" windowHeight="12576" tabRatio="685" xr2:uid="{00000000-000D-0000-FFFF-FFFF00000000}"/>
  </bookViews>
  <sheets>
    <sheet name="Movimientos" sheetId="4" r:id="rId1"/>
    <sheet name="Hoja1" sheetId="7" state="hidden" r:id="rId2"/>
  </sheets>
  <definedNames>
    <definedName name="Camisa" localSheetId="0">Movimientos!#REF!</definedName>
    <definedName name="clientes">#REF!</definedName>
    <definedName name="Compra">Hoja1!$D$5:$D$6</definedName>
    <definedName name="productos">#REF!</definedName>
    <definedName name="proveedores">#REF!</definedName>
    <definedName name="Remera">Movimientos!#REF!</definedName>
    <definedName name="varieda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7" i="4" l="1"/>
  <c r="L57" i="4" s="1"/>
  <c r="J56" i="4"/>
  <c r="L56" i="4" s="1"/>
  <c r="J55" i="4"/>
  <c r="L55" i="4" s="1"/>
  <c r="J54" i="4"/>
  <c r="L54" i="4" s="1"/>
  <c r="J53" i="4"/>
  <c r="L53" i="4" s="1"/>
  <c r="J52" i="4"/>
  <c r="L52" i="4" s="1"/>
  <c r="J51" i="4"/>
  <c r="L51" i="4" s="1"/>
  <c r="J50" i="4"/>
  <c r="L50" i="4" s="1"/>
  <c r="J49" i="4"/>
  <c r="L49" i="4" s="1"/>
  <c r="J48" i="4"/>
  <c r="L48" i="4" s="1"/>
  <c r="J47" i="4"/>
  <c r="L47" i="4" s="1"/>
  <c r="J46" i="4"/>
  <c r="L46" i="4" s="1"/>
  <c r="J45" i="4"/>
  <c r="L45" i="4" s="1"/>
  <c r="J44" i="4"/>
  <c r="L44" i="4" s="1"/>
  <c r="J43" i="4"/>
  <c r="L43" i="4" s="1"/>
  <c r="J42" i="4"/>
  <c r="L42" i="4" s="1"/>
  <c r="J41" i="4"/>
  <c r="L41" i="4" s="1"/>
  <c r="J40" i="4"/>
  <c r="L40" i="4" s="1"/>
  <c r="J39" i="4"/>
  <c r="L39" i="4" s="1"/>
  <c r="J38" i="4"/>
  <c r="L38" i="4" s="1"/>
  <c r="J37" i="4"/>
  <c r="L37" i="4" s="1"/>
  <c r="J36" i="4"/>
  <c r="L36" i="4" s="1"/>
  <c r="J35" i="4"/>
  <c r="L35" i="4" s="1"/>
  <c r="J34" i="4"/>
  <c r="L34" i="4" s="1"/>
  <c r="J33" i="4"/>
  <c r="L33" i="4" s="1"/>
  <c r="J32" i="4"/>
  <c r="L32" i="4" s="1"/>
  <c r="J31" i="4"/>
  <c r="L31" i="4" s="1"/>
  <c r="J30" i="4"/>
  <c r="L30" i="4" s="1"/>
  <c r="J29" i="4"/>
  <c r="L29" i="4" s="1"/>
  <c r="J28" i="4"/>
  <c r="L28" i="4" s="1"/>
  <c r="J27" i="4"/>
  <c r="L27" i="4" s="1"/>
  <c r="J26" i="4"/>
  <c r="L26" i="4" s="1"/>
  <c r="J25" i="4"/>
  <c r="L25" i="4" s="1"/>
  <c r="J24" i="4"/>
  <c r="L24" i="4" s="1"/>
  <c r="J23" i="4"/>
  <c r="L23" i="4" s="1"/>
  <c r="J22" i="4"/>
  <c r="L22" i="4" s="1"/>
  <c r="J21" i="4"/>
  <c r="L21" i="4" s="1"/>
  <c r="J20" i="4"/>
  <c r="L20" i="4" s="1"/>
  <c r="J19" i="4"/>
  <c r="L19" i="4" s="1"/>
  <c r="J18" i="4"/>
  <c r="L18" i="4" s="1"/>
  <c r="J17" i="4"/>
  <c r="L17" i="4" s="1"/>
  <c r="J16" i="4"/>
  <c r="L16" i="4" s="1"/>
  <c r="J15" i="4"/>
  <c r="L15" i="4" s="1"/>
  <c r="J14" i="4"/>
  <c r="L14" i="4" s="1"/>
  <c r="J13" i="4"/>
  <c r="L13" i="4" s="1"/>
  <c r="J12" i="4"/>
  <c r="L12" i="4" s="1"/>
  <c r="J11" i="4"/>
  <c r="L11" i="4" s="1"/>
  <c r="J10" i="4"/>
  <c r="L10" i="4" s="1"/>
  <c r="J9" i="4"/>
  <c r="L9" i="4" s="1"/>
  <c r="J8" i="4"/>
  <c r="L8" i="4" s="1"/>
  <c r="J7" i="4"/>
  <c r="L7" i="4" s="1"/>
  <c r="J6" i="4"/>
  <c r="L6" i="4" s="1"/>
  <c r="J5" i="4"/>
  <c r="L5" i="4" s="1"/>
  <c r="J4" i="4"/>
  <c r="L4" i="4" s="1"/>
  <c r="J3" i="4"/>
  <c r="L3" i="4" s="1"/>
  <c r="J2" i="4"/>
  <c r="L2" i="4" s="1"/>
</calcChain>
</file>

<file path=xl/sharedStrings.xml><?xml version="1.0" encoding="utf-8"?>
<sst xmlns="http://schemas.openxmlformats.org/spreadsheetml/2006/main" count="350" uniqueCount="90">
  <si>
    <t>Producto</t>
  </si>
  <si>
    <t>Proveedor</t>
  </si>
  <si>
    <t>Cliente</t>
  </si>
  <si>
    <t>Fecha</t>
  </si>
  <si>
    <t>Cantidad</t>
  </si>
  <si>
    <t>Variedad</t>
  </si>
  <si>
    <t>Lamare</t>
  </si>
  <si>
    <t>Jean</t>
  </si>
  <si>
    <t>Localizado</t>
  </si>
  <si>
    <t>Remera</t>
  </si>
  <si>
    <t>Estampada</t>
  </si>
  <si>
    <t>Azul Oscuro</t>
  </si>
  <si>
    <t>Venta</t>
  </si>
  <si>
    <t>Compra</t>
  </si>
  <si>
    <t>Lisa</t>
  </si>
  <si>
    <t>Camisa</t>
  </si>
  <si>
    <t>Compra/Venta</t>
  </si>
  <si>
    <t>Precio</t>
  </si>
  <si>
    <t>Total Bruto</t>
  </si>
  <si>
    <t>IVA</t>
  </si>
  <si>
    <t>Total Facturado</t>
  </si>
  <si>
    <t>001-084</t>
  </si>
  <si>
    <t>001-085</t>
  </si>
  <si>
    <t>001-086</t>
  </si>
  <si>
    <t>001-087</t>
  </si>
  <si>
    <t>001-088</t>
  </si>
  <si>
    <t>001-089</t>
  </si>
  <si>
    <t>001-090</t>
  </si>
  <si>
    <t>001-091</t>
  </si>
  <si>
    <t>001-092</t>
  </si>
  <si>
    <t>001-093</t>
  </si>
  <si>
    <t>001-094</t>
  </si>
  <si>
    <t>001-095</t>
  </si>
  <si>
    <t>001-096</t>
  </si>
  <si>
    <t>001-097</t>
  </si>
  <si>
    <t>001-098</t>
  </si>
  <si>
    <t>001-099</t>
  </si>
  <si>
    <t>001-100</t>
  </si>
  <si>
    <t>001-101</t>
  </si>
  <si>
    <t>001-102</t>
  </si>
  <si>
    <t>001-103</t>
  </si>
  <si>
    <t>001-104</t>
  </si>
  <si>
    <t>001-105</t>
  </si>
  <si>
    <t>001-106</t>
  </si>
  <si>
    <t>001-107</t>
  </si>
  <si>
    <t>001-108</t>
  </si>
  <si>
    <t>001-109</t>
  </si>
  <si>
    <t>001-110</t>
  </si>
  <si>
    <t>001-111</t>
  </si>
  <si>
    <t>001-112</t>
  </si>
  <si>
    <t>001-113</t>
  </si>
  <si>
    <t>001-114</t>
  </si>
  <si>
    <t>001-115</t>
  </si>
  <si>
    <t>001-116</t>
  </si>
  <si>
    <t>001-117</t>
  </si>
  <si>
    <t>001-118</t>
  </si>
  <si>
    <t>001-119</t>
  </si>
  <si>
    <t>001-120</t>
  </si>
  <si>
    <t>001-121</t>
  </si>
  <si>
    <t>001-122</t>
  </si>
  <si>
    <t>001-123</t>
  </si>
  <si>
    <t>001-124</t>
  </si>
  <si>
    <t>001-125</t>
  </si>
  <si>
    <t>001-126</t>
  </si>
  <si>
    <t>001-127</t>
  </si>
  <si>
    <t>001-128</t>
  </si>
  <si>
    <t>001-129</t>
  </si>
  <si>
    <t>001-130</t>
  </si>
  <si>
    <t>001-131</t>
  </si>
  <si>
    <t>001-132</t>
  </si>
  <si>
    <t>001-133</t>
  </si>
  <si>
    <t>001-134</t>
  </si>
  <si>
    <t>001-135</t>
  </si>
  <si>
    <t>001-136</t>
  </si>
  <si>
    <t>001-137</t>
  </si>
  <si>
    <t>001-138</t>
  </si>
  <si>
    <t>001-139</t>
  </si>
  <si>
    <t>Clarson</t>
  </si>
  <si>
    <t>Julia</t>
  </si>
  <si>
    <t>Sanler</t>
  </si>
  <si>
    <t>Santander</t>
  </si>
  <si>
    <t>Stefania</t>
  </si>
  <si>
    <t>Karla</t>
  </si>
  <si>
    <t>Cruz</t>
  </si>
  <si>
    <t>Charly</t>
  </si>
  <si>
    <t>Yeimy</t>
  </si>
  <si>
    <t>Jacqueline</t>
  </si>
  <si>
    <t>Victoria</t>
  </si>
  <si>
    <t>Alejandro</t>
  </si>
  <si>
    <t>N°factura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</si>
</sst>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$-300A]#,##0.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/>
      <top style="thin">
        <color theme="6"/>
      </top>
      <bottom/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 style="thin">
        <color theme="6"/>
      </top>
      <bottom/>
      <diagonal/>
    </border>
    <border>
      <left/>
      <right/>
      <top/>
      <bottom style="thin">
        <color rgb="FFC8C8C8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0" fontId="1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3" fillId="2" borderId="1" xfId="1" applyNumberFormat="1" applyFont="1" applyFill="1" applyBorder="1" applyAlignment="1">
      <alignment horizontal="center"/>
    </xf>
    <xf numFmtId="0" fontId="3" fillId="2" borderId="2" xfId="1" applyNumberFormat="1" applyFont="1" applyFill="1" applyBorder="1" applyAlignment="1">
      <alignment horizontal="center"/>
    </xf>
    <xf numFmtId="14" fontId="2" fillId="0" borderId="5" xfId="1" applyNumberFormat="1" applyFont="1" applyBorder="1" applyAlignment="1">
      <alignment horizontal="center"/>
    </xf>
    <xf numFmtId="0" fontId="2" fillId="0" borderId="5" xfId="1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9" fontId="3" fillId="2" borderId="2" xfId="3" applyFont="1" applyFill="1" applyBorder="1" applyAlignment="1">
      <alignment horizontal="center"/>
    </xf>
    <xf numFmtId="9" fontId="2" fillId="0" borderId="1" xfId="3" applyFont="1" applyBorder="1" applyAlignment="1">
      <alignment horizontal="center"/>
    </xf>
    <xf numFmtId="0" fontId="0" fillId="0" borderId="6" xfId="0" applyBorder="1"/>
    <xf numFmtId="0" fontId="2" fillId="0" borderId="3" xfId="1" applyNumberFormat="1" applyFont="1" applyBorder="1" applyAlignment="1">
      <alignment horizontal="center"/>
    </xf>
    <xf numFmtId="0" fontId="2" fillId="0" borderId="2" xfId="1" applyNumberFormat="1" applyFont="1" applyBorder="1" applyAlignment="1">
      <alignment horizontal="center"/>
    </xf>
    <xf numFmtId="0" fontId="2" fillId="0" borderId="0" xfId="1" applyNumberFormat="1" applyFont="1" applyBorder="1" applyAlignment="1">
      <alignment horizontal="center"/>
    </xf>
    <xf numFmtId="0" fontId="2" fillId="0" borderId="4" xfId="1" applyNumberFormat="1" applyFont="1" applyBorder="1" applyAlignment="1">
      <alignment horizontal="center"/>
    </xf>
    <xf numFmtId="0" fontId="2" fillId="0" borderId="7" xfId="1" applyNumberFormat="1" applyFont="1" applyBorder="1" applyAlignment="1">
      <alignment horizontal="center"/>
    </xf>
    <xf numFmtId="164" fontId="2" fillId="3" borderId="1" xfId="2" applyNumberFormat="1" applyFont="1" applyFill="1" applyBorder="1" applyAlignment="1">
      <alignment horizontal="center"/>
    </xf>
    <xf numFmtId="0" fontId="0" fillId="4" borderId="0" xfId="0" applyFill="1" applyBorder="1"/>
    <xf numFmtId="9" fontId="0" fillId="4" borderId="0" xfId="3" applyFont="1" applyFill="1" applyBorder="1"/>
    <xf numFmtId="14" fontId="2" fillId="0" borderId="8" xfId="1" applyNumberFormat="1" applyFont="1" applyBorder="1" applyAlignment="1">
      <alignment horizontal="center"/>
    </xf>
    <xf numFmtId="0" fontId="2" fillId="0" borderId="9" xfId="1" applyNumberFormat="1" applyFont="1" applyBorder="1" applyAlignment="1">
      <alignment horizontal="center"/>
    </xf>
    <xf numFmtId="0" fontId="2" fillId="0" borderId="10" xfId="1" applyNumberFormat="1" applyFont="1" applyBorder="1" applyAlignment="1">
      <alignment horizontal="center"/>
    </xf>
    <xf numFmtId="2" fontId="2" fillId="3" borderId="5" xfId="2" applyNumberFormat="1" applyFont="1" applyFill="1" applyBorder="1" applyAlignment="1">
      <alignment horizontal="center"/>
    </xf>
    <xf numFmtId="165" fontId="2" fillId="3" borderId="5" xfId="2" applyNumberFormat="1" applyFont="1" applyFill="1" applyBorder="1" applyAlignment="1">
      <alignment horizontal="center"/>
    </xf>
    <xf numFmtId="9" fontId="6" fillId="4" borderId="0" xfId="3" applyFont="1" applyFill="1" applyBorder="1"/>
    <xf numFmtId="0" fontId="6" fillId="0" borderId="0" xfId="0" applyFont="1"/>
  </cellXfs>
  <cellStyles count="4">
    <cellStyle name="Moneda" xfId="2" builtinId="4"/>
    <cellStyle name="Normal" xfId="0" builtinId="0"/>
    <cellStyle name="Normal 2" xfId="1" xr:uid="{00000000-0005-0000-0000-000002000000}"/>
    <cellStyle name="Porcentaje" xfId="3" builtinId="5"/>
  </cellStyles>
  <dxfs count="108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planillaexcel.com/contactanos?ref=spreadsheet_contact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planillaexcel.com?ref=spreadsheet_logo" TargetMode="External"/><Relationship Id="rId4" Type="http://schemas.openxmlformats.org/officeDocument/2006/relationships/image" Target="file:///C:\Users\home\AppData\Roaming\Microsoft\Excel\XLSTART/header/envelope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533400</xdr:colOff>
      <xdr:row>0</xdr:row>
      <xdr:rowOff>266700</xdr:rowOff>
    </xdr:to>
    <xdr:pic>
      <xdr:nvPicPr>
        <xdr:cNvPr id="2" name="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143000" cy="152400"/>
        </a:xfrm>
        <a:prstGeom prst="rect">
          <a:avLst/>
        </a:prstGeom>
      </xdr:spPr>
    </xdr:pic>
    <xdr:clientData/>
  </xdr:twoCellAnchor>
  <xdr:twoCellAnchor>
    <xdr:from>
      <xdr:col>1</xdr:col>
      <xdr:colOff>508000</xdr:colOff>
      <xdr:row>0</xdr:row>
      <xdr:rowOff>104140</xdr:rowOff>
    </xdr:from>
    <xdr:to>
      <xdr:col>5</xdr:col>
      <xdr:colOff>635000</xdr:colOff>
      <xdr:row>0</xdr:row>
      <xdr:rowOff>358140</xdr:rowOff>
    </xdr:to>
    <xdr:sp macro="" textlink="">
      <xdr:nvSpPr>
        <xdr:cNvPr id="3" name="subtitl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270000" y="104140"/>
          <a:ext cx="3175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900" i="1">
              <a:solidFill>
                <a:srgbClr val="969696"/>
              </a:solidFill>
            </a:rPr>
            <a:t>Las planillas de Excel más útiles, en un solo lugar.</a:t>
          </a:r>
        </a:p>
      </xdr:txBody>
    </xdr:sp>
    <xdr:clientData/>
  </xdr:twoCellAnchor>
  <xdr:twoCellAnchor>
    <xdr:from>
      <xdr:col>10</xdr:col>
      <xdr:colOff>0</xdr:colOff>
      <xdr:row>0</xdr:row>
      <xdr:rowOff>101600</xdr:rowOff>
    </xdr:from>
    <xdr:to>
      <xdr:col>13</xdr:col>
      <xdr:colOff>635000</xdr:colOff>
      <xdr:row>0</xdr:row>
      <xdr:rowOff>355600</xdr:rowOff>
    </xdr:to>
    <xdr:sp macro="" textlink="">
      <xdr:nvSpPr>
        <xdr:cNvPr id="4" name="contactBox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7620000" y="101600"/>
          <a:ext cx="2921000" cy="254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000">
              <a:solidFill>
                <a:srgbClr val="787878"/>
              </a:solidFill>
            </a:rPr>
            <a:t>¿Necesitas ayuda con esta planilla? </a:t>
          </a:r>
          <a:r>
            <a:rPr lang="en-US" sz="1000">
              <a:solidFill>
                <a:srgbClr val="458FFD"/>
              </a:solidFill>
            </a:rPr>
            <a:t> Contáctanos</a:t>
          </a:r>
        </a:p>
      </xdr:txBody>
    </xdr:sp>
    <xdr:clientData/>
  </xdr:twoCellAnchor>
  <xdr:twoCellAnchor editAs="absolute">
    <xdr:from>
      <xdr:col>13</xdr:col>
      <xdr:colOff>393700</xdr:colOff>
      <xdr:row>0</xdr:row>
      <xdr:rowOff>152400</xdr:rowOff>
    </xdr:from>
    <xdr:to>
      <xdr:col>13</xdr:col>
      <xdr:colOff>546100</xdr:colOff>
      <xdr:row>0</xdr:row>
      <xdr:rowOff>304800</xdr:rowOff>
    </xdr:to>
    <xdr:pic>
      <xdr:nvPicPr>
        <xdr:cNvPr id="5" name="mailIc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10299700" y="152400"/>
          <a:ext cx="15240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/>
  <dimension ref="A1:P297"/>
  <sheetViews>
    <sheetView showGridLines="0" tabSelected="1" zoomScale="90" zoomScaleNormal="90" workbookViewId="0">
      <selection activeCell="P12" sqref="P12"/>
    </sheetView>
  </sheetViews>
  <sheetFormatPr baseColWidth="10" defaultColWidth="11.44140625" defaultRowHeight="14.4" x14ac:dyDescent="0.3"/>
  <cols>
    <col min="1" max="1" width="11.44140625" style="15"/>
    <col min="2" max="2" width="14.5546875" style="15" bestFit="1" customWidth="1"/>
    <col min="3" max="3" width="15.33203125" style="15" bestFit="1" customWidth="1"/>
    <col min="4" max="4" width="11.44140625" style="15"/>
    <col min="5" max="5" width="14.88671875" style="15" customWidth="1"/>
    <col min="6" max="10" width="11.44140625" style="15"/>
    <col min="11" max="11" width="11.44140625" style="16"/>
    <col min="12" max="12" width="13.6640625" style="15" bestFit="1" customWidth="1"/>
    <col min="13" max="16384" width="11.44140625" style="15"/>
  </cols>
  <sheetData>
    <row r="1" spans="1:16" customFormat="1" x14ac:dyDescent="0.3">
      <c r="A1" s="1" t="s">
        <v>3</v>
      </c>
      <c r="B1" s="2" t="s">
        <v>16</v>
      </c>
      <c r="C1" s="2" t="s">
        <v>89</v>
      </c>
      <c r="D1" s="2" t="s">
        <v>1</v>
      </c>
      <c r="E1" s="2" t="s">
        <v>2</v>
      </c>
      <c r="F1" s="2" t="s">
        <v>0</v>
      </c>
      <c r="G1" s="2" t="s">
        <v>5</v>
      </c>
      <c r="H1" s="2" t="s">
        <v>4</v>
      </c>
      <c r="I1" s="2" t="s">
        <v>17</v>
      </c>
      <c r="J1" s="2" t="s">
        <v>18</v>
      </c>
      <c r="K1" s="6" t="s">
        <v>19</v>
      </c>
      <c r="L1" s="2" t="s">
        <v>20</v>
      </c>
    </row>
    <row r="2" spans="1:16" customFormat="1" x14ac:dyDescent="0.3">
      <c r="A2" s="3">
        <v>44200</v>
      </c>
      <c r="B2" s="17" t="s">
        <v>12</v>
      </c>
      <c r="C2" s="19" t="s">
        <v>21</v>
      </c>
      <c r="D2" s="10" t="s">
        <v>78</v>
      </c>
      <c r="E2" s="5" t="s">
        <v>82</v>
      </c>
      <c r="F2" s="5" t="s">
        <v>9</v>
      </c>
      <c r="G2" s="5" t="s">
        <v>11</v>
      </c>
      <c r="H2" s="5">
        <v>39</v>
      </c>
      <c r="I2" s="14">
        <v>34</v>
      </c>
      <c r="J2" s="20">
        <f t="shared" ref="J2:J46" si="0">H2*I2*  1</f>
        <v>1326</v>
      </c>
      <c r="K2" s="7">
        <v>0.21</v>
      </c>
      <c r="L2" s="21">
        <f>Movimientos!$J2*(1+Movimientos!$K2)</f>
        <v>1604.46</v>
      </c>
    </row>
    <row r="3" spans="1:16" customFormat="1" x14ac:dyDescent="0.3">
      <c r="A3" s="3">
        <v>44201</v>
      </c>
      <c r="B3" s="17" t="s">
        <v>13</v>
      </c>
      <c r="C3" s="19" t="s">
        <v>22</v>
      </c>
      <c r="D3" s="10" t="s">
        <v>6</v>
      </c>
      <c r="E3" s="5" t="s">
        <v>86</v>
      </c>
      <c r="F3" s="5" t="s">
        <v>15</v>
      </c>
      <c r="G3" s="5" t="s">
        <v>14</v>
      </c>
      <c r="H3" s="5">
        <v>38</v>
      </c>
      <c r="I3" s="14">
        <v>34</v>
      </c>
      <c r="J3" s="20">
        <f t="shared" si="0"/>
        <v>1292</v>
      </c>
      <c r="K3" s="7">
        <v>0.21</v>
      </c>
      <c r="L3" s="21">
        <f>Movimientos!$J3*(1+Movimientos!$K3)</f>
        <v>1563.32</v>
      </c>
    </row>
    <row r="4" spans="1:16" customFormat="1" x14ac:dyDescent="0.3">
      <c r="A4" s="3">
        <v>44202</v>
      </c>
      <c r="B4" s="17" t="s">
        <v>13</v>
      </c>
      <c r="C4" s="19" t="s">
        <v>23</v>
      </c>
      <c r="D4" s="10" t="s">
        <v>79</v>
      </c>
      <c r="E4" s="5" t="s">
        <v>87</v>
      </c>
      <c r="F4" s="9" t="s">
        <v>15</v>
      </c>
      <c r="G4" s="5" t="s">
        <v>14</v>
      </c>
      <c r="H4" s="5">
        <v>18</v>
      </c>
      <c r="I4" s="14">
        <v>76</v>
      </c>
      <c r="J4" s="20">
        <f t="shared" si="0"/>
        <v>1368</v>
      </c>
      <c r="K4" s="7">
        <v>0.21</v>
      </c>
      <c r="L4" s="21">
        <f>Movimientos!$J4*(1+Movimientos!$K4)</f>
        <v>1655.28</v>
      </c>
    </row>
    <row r="5" spans="1:16" customFormat="1" x14ac:dyDescent="0.3">
      <c r="A5" s="3">
        <v>44203</v>
      </c>
      <c r="B5" s="17" t="s">
        <v>12</v>
      </c>
      <c r="C5" s="19" t="s">
        <v>24</v>
      </c>
      <c r="D5" s="10" t="s">
        <v>81</v>
      </c>
      <c r="E5" s="5" t="s">
        <v>88</v>
      </c>
      <c r="F5" s="5" t="s">
        <v>9</v>
      </c>
      <c r="G5" s="5" t="s">
        <v>14</v>
      </c>
      <c r="H5" s="5">
        <v>90</v>
      </c>
      <c r="I5" s="14">
        <v>87</v>
      </c>
      <c r="J5" s="20">
        <f t="shared" si="0"/>
        <v>7830</v>
      </c>
      <c r="K5" s="7">
        <v>0.21</v>
      </c>
      <c r="L5" s="21">
        <f>Movimientos!$J5*(1+Movimientos!$K5)</f>
        <v>9474.2999999999993</v>
      </c>
    </row>
    <row r="6" spans="1:16" customFormat="1" x14ac:dyDescent="0.3">
      <c r="A6" s="3">
        <v>44204</v>
      </c>
      <c r="B6" s="17" t="s">
        <v>13</v>
      </c>
      <c r="C6" s="19" t="s">
        <v>25</v>
      </c>
      <c r="D6" s="10" t="s">
        <v>80</v>
      </c>
      <c r="E6" s="13" t="s">
        <v>82</v>
      </c>
      <c r="F6" s="5" t="s">
        <v>9</v>
      </c>
      <c r="G6" s="4" t="s">
        <v>8</v>
      </c>
      <c r="H6" s="5">
        <v>100</v>
      </c>
      <c r="I6" s="14">
        <v>190</v>
      </c>
      <c r="J6" s="20">
        <f t="shared" si="0"/>
        <v>19000</v>
      </c>
      <c r="K6" s="7">
        <v>0.21</v>
      </c>
      <c r="L6" s="21">
        <f>Movimientos!$J6*(1+Movimientos!$K6)</f>
        <v>22990</v>
      </c>
    </row>
    <row r="7" spans="1:16" customFormat="1" x14ac:dyDescent="0.3">
      <c r="A7" s="3">
        <v>44205</v>
      </c>
      <c r="B7" s="17" t="s">
        <v>12</v>
      </c>
      <c r="C7" s="19" t="s">
        <v>26</v>
      </c>
      <c r="D7" s="10" t="s">
        <v>78</v>
      </c>
      <c r="E7" s="5" t="s">
        <v>86</v>
      </c>
      <c r="F7" s="5" t="s">
        <v>9</v>
      </c>
      <c r="G7" s="5" t="s">
        <v>8</v>
      </c>
      <c r="H7" s="5">
        <v>61</v>
      </c>
      <c r="I7" s="14">
        <v>1674</v>
      </c>
      <c r="J7" s="20">
        <f t="shared" si="0"/>
        <v>102114</v>
      </c>
      <c r="K7" s="7">
        <v>0.24</v>
      </c>
      <c r="L7" s="21">
        <f>Movimientos!$J7*(1+Movimientos!$K7)</f>
        <v>126621.36</v>
      </c>
    </row>
    <row r="8" spans="1:16" customFormat="1" x14ac:dyDescent="0.3">
      <c r="A8" s="3">
        <v>44206</v>
      </c>
      <c r="B8" s="17" t="s">
        <v>13</v>
      </c>
      <c r="C8" s="19" t="s">
        <v>27</v>
      </c>
      <c r="D8" s="10" t="s">
        <v>81</v>
      </c>
      <c r="E8" s="5" t="s">
        <v>87</v>
      </c>
      <c r="F8" s="5" t="s">
        <v>7</v>
      </c>
      <c r="G8" s="5" t="s">
        <v>10</v>
      </c>
      <c r="H8" s="5">
        <v>67</v>
      </c>
      <c r="I8" s="14">
        <v>236</v>
      </c>
      <c r="J8" s="20">
        <f t="shared" si="0"/>
        <v>15812</v>
      </c>
      <c r="K8" s="7">
        <v>0.24</v>
      </c>
      <c r="L8" s="21">
        <f>Movimientos!$J8*(1+Movimientos!$K8)</f>
        <v>19606.88</v>
      </c>
    </row>
    <row r="9" spans="1:16" customFormat="1" x14ac:dyDescent="0.3">
      <c r="A9" s="3">
        <v>44207</v>
      </c>
      <c r="B9" s="17" t="s">
        <v>13</v>
      </c>
      <c r="C9" s="19" t="s">
        <v>28</v>
      </c>
      <c r="D9" s="10" t="s">
        <v>77</v>
      </c>
      <c r="E9" s="5" t="s">
        <v>88</v>
      </c>
      <c r="F9" s="5" t="s">
        <v>9</v>
      </c>
      <c r="G9" s="5" t="s">
        <v>10</v>
      </c>
      <c r="H9" s="5">
        <v>20</v>
      </c>
      <c r="I9" s="14">
        <v>70</v>
      </c>
      <c r="J9" s="20">
        <f t="shared" si="0"/>
        <v>1400</v>
      </c>
      <c r="K9" s="7">
        <v>0.21</v>
      </c>
      <c r="L9" s="21">
        <f>Movimientos!$J9*(1+Movimientos!$K9)</f>
        <v>1694</v>
      </c>
    </row>
    <row r="10" spans="1:16" customFormat="1" x14ac:dyDescent="0.3">
      <c r="A10" s="3">
        <v>44208</v>
      </c>
      <c r="B10" s="17" t="s">
        <v>12</v>
      </c>
      <c r="C10" s="19" t="s">
        <v>29</v>
      </c>
      <c r="D10" s="10" t="s">
        <v>78</v>
      </c>
      <c r="E10" s="5" t="s">
        <v>82</v>
      </c>
      <c r="F10" s="5" t="s">
        <v>9</v>
      </c>
      <c r="G10" s="5" t="s">
        <v>11</v>
      </c>
      <c r="H10" s="5">
        <v>32</v>
      </c>
      <c r="I10" s="14">
        <v>568</v>
      </c>
      <c r="J10" s="20">
        <f t="shared" si="0"/>
        <v>18176</v>
      </c>
      <c r="K10" s="7">
        <v>0.21</v>
      </c>
      <c r="L10" s="21">
        <f>Movimientos!$J10*(1+Movimientos!$K10)</f>
        <v>21992.959999999999</v>
      </c>
    </row>
    <row r="11" spans="1:16" customFormat="1" x14ac:dyDescent="0.3">
      <c r="A11" s="3">
        <v>44209</v>
      </c>
      <c r="B11" s="17" t="s">
        <v>12</v>
      </c>
      <c r="C11" s="19" t="s">
        <v>30</v>
      </c>
      <c r="D11" s="10" t="s">
        <v>79</v>
      </c>
      <c r="E11" s="5" t="s">
        <v>86</v>
      </c>
      <c r="F11" s="5" t="s">
        <v>15</v>
      </c>
      <c r="G11" s="5" t="s">
        <v>14</v>
      </c>
      <c r="H11" s="5">
        <v>90</v>
      </c>
      <c r="I11" s="14">
        <v>220</v>
      </c>
      <c r="J11" s="20">
        <f t="shared" si="0"/>
        <v>19800</v>
      </c>
      <c r="K11" s="7">
        <v>0.21</v>
      </c>
      <c r="L11" s="21">
        <f>Movimientos!$J11*(1+Movimientos!$K11)</f>
        <v>23958</v>
      </c>
    </row>
    <row r="12" spans="1:16" customFormat="1" x14ac:dyDescent="0.3">
      <c r="A12" s="3">
        <v>44210</v>
      </c>
      <c r="B12" s="17" t="s">
        <v>13</v>
      </c>
      <c r="C12" s="19" t="s">
        <v>31</v>
      </c>
      <c r="D12" s="10" t="s">
        <v>6</v>
      </c>
      <c r="E12" s="5" t="s">
        <v>87</v>
      </c>
      <c r="F12" s="9" t="s">
        <v>7</v>
      </c>
      <c r="G12" s="5" t="s">
        <v>14</v>
      </c>
      <c r="H12" s="5">
        <v>190</v>
      </c>
      <c r="I12" s="14">
        <v>128</v>
      </c>
      <c r="J12" s="20">
        <f t="shared" si="0"/>
        <v>24320</v>
      </c>
      <c r="K12" s="7">
        <v>0.21</v>
      </c>
      <c r="L12" s="21">
        <f>Movimientos!$J12*(1+Movimientos!$K12)</f>
        <v>29427.200000000001</v>
      </c>
      <c r="P12" s="23"/>
    </row>
    <row r="13" spans="1:16" customFormat="1" x14ac:dyDescent="0.3">
      <c r="A13" s="3">
        <v>44211</v>
      </c>
      <c r="B13" s="17" t="s">
        <v>13</v>
      </c>
      <c r="C13" s="19" t="s">
        <v>32</v>
      </c>
      <c r="D13" s="10" t="s">
        <v>77</v>
      </c>
      <c r="E13" s="5" t="s">
        <v>88</v>
      </c>
      <c r="F13" s="5" t="s">
        <v>7</v>
      </c>
      <c r="G13" s="5" t="s">
        <v>14</v>
      </c>
      <c r="H13" s="5">
        <v>27</v>
      </c>
      <c r="I13" s="14">
        <v>57</v>
      </c>
      <c r="J13" s="20">
        <f t="shared" si="0"/>
        <v>1539</v>
      </c>
      <c r="K13" s="7">
        <v>0.21</v>
      </c>
      <c r="L13" s="21">
        <f>Movimientos!$J13*(1+Movimientos!$K13)</f>
        <v>1862.19</v>
      </c>
    </row>
    <row r="14" spans="1:16" customFormat="1" x14ac:dyDescent="0.3">
      <c r="A14" s="3">
        <v>44212</v>
      </c>
      <c r="B14" s="17" t="s">
        <v>13</v>
      </c>
      <c r="C14" s="19" t="s">
        <v>33</v>
      </c>
      <c r="D14" s="10" t="s">
        <v>80</v>
      </c>
      <c r="E14" s="13" t="s">
        <v>82</v>
      </c>
      <c r="F14" s="5" t="s">
        <v>9</v>
      </c>
      <c r="G14" s="5" t="s">
        <v>14</v>
      </c>
      <c r="H14" s="5">
        <v>100</v>
      </c>
      <c r="I14" s="14">
        <v>79</v>
      </c>
      <c r="J14" s="20">
        <f t="shared" si="0"/>
        <v>7900</v>
      </c>
      <c r="K14" s="7">
        <v>0.21</v>
      </c>
      <c r="L14" s="21">
        <f>Movimientos!$J14*(1+Movimientos!$K14)</f>
        <v>9559</v>
      </c>
    </row>
    <row r="15" spans="1:16" customFormat="1" x14ac:dyDescent="0.3">
      <c r="A15" s="3">
        <v>44213</v>
      </c>
      <c r="B15" s="17" t="s">
        <v>12</v>
      </c>
      <c r="C15" s="19" t="s">
        <v>34</v>
      </c>
      <c r="D15" s="18" t="s">
        <v>6</v>
      </c>
      <c r="E15" s="5" t="s">
        <v>85</v>
      </c>
      <c r="F15" s="5" t="s">
        <v>9</v>
      </c>
      <c r="G15" s="5" t="s">
        <v>14</v>
      </c>
      <c r="H15" s="5">
        <v>25</v>
      </c>
      <c r="I15" s="14">
        <v>36</v>
      </c>
      <c r="J15" s="20">
        <f t="shared" si="0"/>
        <v>900</v>
      </c>
      <c r="K15" s="7">
        <v>0.21</v>
      </c>
      <c r="L15" s="21">
        <f>Movimientos!$J15*(1+Movimientos!$K15)</f>
        <v>1089</v>
      </c>
    </row>
    <row r="16" spans="1:16" customFormat="1" x14ac:dyDescent="0.3">
      <c r="A16" s="3">
        <v>44214</v>
      </c>
      <c r="B16" s="17" t="s">
        <v>12</v>
      </c>
      <c r="C16" s="19" t="s">
        <v>35</v>
      </c>
      <c r="D16" s="11" t="s">
        <v>77</v>
      </c>
      <c r="E16" s="5" t="s">
        <v>82</v>
      </c>
      <c r="F16" s="5" t="s">
        <v>15</v>
      </c>
      <c r="G16" s="4" t="s">
        <v>8</v>
      </c>
      <c r="H16" s="5">
        <v>41</v>
      </c>
      <c r="I16" s="14">
        <v>87</v>
      </c>
      <c r="J16" s="20">
        <f t="shared" si="0"/>
        <v>3567</v>
      </c>
      <c r="K16" s="7">
        <v>0.21</v>
      </c>
      <c r="L16" s="21">
        <f>Movimientos!$J16*(1+Movimientos!$K16)</f>
        <v>4316.07</v>
      </c>
    </row>
    <row r="17" spans="1:12" customFormat="1" x14ac:dyDescent="0.3">
      <c r="A17" s="3">
        <v>44215</v>
      </c>
      <c r="B17" s="17" t="s">
        <v>13</v>
      </c>
      <c r="C17" s="19" t="s">
        <v>36</v>
      </c>
      <c r="D17" s="10" t="s">
        <v>78</v>
      </c>
      <c r="E17" s="5" t="s">
        <v>86</v>
      </c>
      <c r="F17" s="9" t="s">
        <v>7</v>
      </c>
      <c r="G17" s="5" t="s">
        <v>8</v>
      </c>
      <c r="H17" s="5">
        <v>98</v>
      </c>
      <c r="I17" s="14">
        <v>190</v>
      </c>
      <c r="J17" s="20">
        <f t="shared" si="0"/>
        <v>18620</v>
      </c>
      <c r="K17" s="7">
        <v>0.21</v>
      </c>
      <c r="L17" s="21">
        <f>Movimientos!$J17*(1+Movimientos!$K17)</f>
        <v>22530.2</v>
      </c>
    </row>
    <row r="18" spans="1:12" customFormat="1" x14ac:dyDescent="0.3">
      <c r="A18" s="3">
        <v>44216</v>
      </c>
      <c r="B18" s="17" t="s">
        <v>13</v>
      </c>
      <c r="C18" s="19" t="s">
        <v>37</v>
      </c>
      <c r="D18" s="10" t="s">
        <v>79</v>
      </c>
      <c r="E18" s="5" t="s">
        <v>87</v>
      </c>
      <c r="F18" s="5" t="s">
        <v>9</v>
      </c>
      <c r="G18" s="4" t="s">
        <v>8</v>
      </c>
      <c r="H18" s="5">
        <v>60</v>
      </c>
      <c r="I18" s="14">
        <v>1674</v>
      </c>
      <c r="J18" s="20">
        <f t="shared" si="0"/>
        <v>100440</v>
      </c>
      <c r="K18" s="7">
        <v>0.21</v>
      </c>
      <c r="L18" s="21">
        <f>Movimientos!$J18*(1+Movimientos!$K18)</f>
        <v>121532.4</v>
      </c>
    </row>
    <row r="19" spans="1:12" customFormat="1" x14ac:dyDescent="0.3">
      <c r="A19" s="3">
        <v>44217</v>
      </c>
      <c r="B19" s="17" t="s">
        <v>12</v>
      </c>
      <c r="C19" s="19" t="s">
        <v>38</v>
      </c>
      <c r="D19" s="10" t="s">
        <v>80</v>
      </c>
      <c r="E19" s="5" t="s">
        <v>82</v>
      </c>
      <c r="F19" s="5" t="s">
        <v>9</v>
      </c>
      <c r="G19" s="5" t="s">
        <v>8</v>
      </c>
      <c r="H19" s="5">
        <v>75</v>
      </c>
      <c r="I19" s="14">
        <v>236</v>
      </c>
      <c r="J19" s="20">
        <f t="shared" si="0"/>
        <v>17700</v>
      </c>
      <c r="K19" s="7">
        <v>0.21</v>
      </c>
      <c r="L19" s="21">
        <f>Movimientos!$J19*(1+Movimientos!$K19)</f>
        <v>21417</v>
      </c>
    </row>
    <row r="20" spans="1:12" customFormat="1" x14ac:dyDescent="0.3">
      <c r="A20" s="3">
        <v>44218</v>
      </c>
      <c r="B20" s="17" t="s">
        <v>13</v>
      </c>
      <c r="C20" s="19" t="s">
        <v>39</v>
      </c>
      <c r="D20" s="10" t="s">
        <v>6</v>
      </c>
      <c r="E20" s="5" t="s">
        <v>86</v>
      </c>
      <c r="F20" s="5" t="s">
        <v>7</v>
      </c>
      <c r="G20" s="5" t="s">
        <v>10</v>
      </c>
      <c r="H20" s="5">
        <v>57</v>
      </c>
      <c r="I20" s="14">
        <v>67</v>
      </c>
      <c r="J20" s="20">
        <f t="shared" si="0"/>
        <v>3819</v>
      </c>
      <c r="K20" s="7">
        <v>0.21</v>
      </c>
      <c r="L20" s="21">
        <f>Movimientos!$J20*(1+Movimientos!$K20)</f>
        <v>4620.99</v>
      </c>
    </row>
    <row r="21" spans="1:12" customFormat="1" x14ac:dyDescent="0.3">
      <c r="A21" s="3">
        <v>44219</v>
      </c>
      <c r="B21" s="17" t="s">
        <v>12</v>
      </c>
      <c r="C21" s="19" t="s">
        <v>40</v>
      </c>
      <c r="D21" s="10" t="s">
        <v>81</v>
      </c>
      <c r="E21" s="5" t="s">
        <v>87</v>
      </c>
      <c r="F21" s="5" t="s">
        <v>9</v>
      </c>
      <c r="G21" s="5" t="s">
        <v>10</v>
      </c>
      <c r="H21" s="5">
        <v>75</v>
      </c>
      <c r="I21" s="14">
        <v>568</v>
      </c>
      <c r="J21" s="20">
        <f t="shared" si="0"/>
        <v>42600</v>
      </c>
      <c r="K21" s="7">
        <v>0.21</v>
      </c>
      <c r="L21" s="21">
        <f>Movimientos!$J21*(1+Movimientos!$K21)</f>
        <v>51546</v>
      </c>
    </row>
    <row r="22" spans="1:12" customFormat="1" x14ac:dyDescent="0.3">
      <c r="A22" s="3">
        <v>44220</v>
      </c>
      <c r="B22" s="17" t="s">
        <v>13</v>
      </c>
      <c r="C22" s="19" t="s">
        <v>41</v>
      </c>
      <c r="D22" s="10" t="s">
        <v>77</v>
      </c>
      <c r="E22" s="5" t="s">
        <v>88</v>
      </c>
      <c r="F22" s="5" t="s">
        <v>7</v>
      </c>
      <c r="G22" s="5" t="s">
        <v>10</v>
      </c>
      <c r="H22" s="5">
        <v>100</v>
      </c>
      <c r="I22" s="14">
        <v>236</v>
      </c>
      <c r="J22" s="20">
        <f t="shared" si="0"/>
        <v>23600</v>
      </c>
      <c r="K22" s="7">
        <v>0.21</v>
      </c>
      <c r="L22" s="21">
        <f>Movimientos!$J22*(1+Movimientos!$K22)</f>
        <v>28556</v>
      </c>
    </row>
    <row r="23" spans="1:12" customFormat="1" x14ac:dyDescent="0.3">
      <c r="A23" s="3">
        <v>44221</v>
      </c>
      <c r="B23" s="17" t="s">
        <v>13</v>
      </c>
      <c r="C23" s="19" t="s">
        <v>42</v>
      </c>
      <c r="D23" s="10" t="s">
        <v>77</v>
      </c>
      <c r="E23" s="5" t="s">
        <v>82</v>
      </c>
      <c r="F23" s="5" t="s">
        <v>9</v>
      </c>
      <c r="G23" s="5" t="s">
        <v>10</v>
      </c>
      <c r="H23" s="5">
        <v>79</v>
      </c>
      <c r="I23" s="14">
        <v>128</v>
      </c>
      <c r="J23" s="20">
        <f t="shared" si="0"/>
        <v>10112</v>
      </c>
      <c r="K23" s="7">
        <v>0.21</v>
      </c>
      <c r="L23" s="21">
        <f>Movimientos!$J23*(1+Movimientos!$K23)</f>
        <v>12235.52</v>
      </c>
    </row>
    <row r="24" spans="1:12" customFormat="1" x14ac:dyDescent="0.3">
      <c r="A24" s="3">
        <v>44222</v>
      </c>
      <c r="B24" s="17" t="s">
        <v>12</v>
      </c>
      <c r="C24" s="19" t="s">
        <v>43</v>
      </c>
      <c r="D24" s="10" t="s">
        <v>6</v>
      </c>
      <c r="E24" s="12" t="s">
        <v>83</v>
      </c>
      <c r="F24" s="5" t="s">
        <v>9</v>
      </c>
      <c r="G24" s="5" t="s">
        <v>11</v>
      </c>
      <c r="H24" s="5">
        <v>15</v>
      </c>
      <c r="I24" s="14">
        <v>57</v>
      </c>
      <c r="J24" s="20">
        <f t="shared" si="0"/>
        <v>855</v>
      </c>
      <c r="K24" s="7">
        <v>0.21</v>
      </c>
      <c r="L24" s="21">
        <f>Movimientos!$J24*(1+Movimientos!$K24)</f>
        <v>1034.55</v>
      </c>
    </row>
    <row r="25" spans="1:12" customFormat="1" x14ac:dyDescent="0.3">
      <c r="A25" s="3">
        <v>44223</v>
      </c>
      <c r="B25" s="17" t="s">
        <v>12</v>
      </c>
      <c r="C25" s="19" t="s">
        <v>44</v>
      </c>
      <c r="D25" s="10" t="s">
        <v>81</v>
      </c>
      <c r="E25" s="5" t="s">
        <v>84</v>
      </c>
      <c r="F25" s="5" t="s">
        <v>15</v>
      </c>
      <c r="G25" s="5" t="s">
        <v>14</v>
      </c>
      <c r="H25" s="5">
        <v>90</v>
      </c>
      <c r="I25" s="14">
        <v>79</v>
      </c>
      <c r="J25" s="20">
        <f t="shared" si="0"/>
        <v>7110</v>
      </c>
      <c r="K25" s="7">
        <v>0.21</v>
      </c>
      <c r="L25" s="21">
        <f>Movimientos!$J25*(1+Movimientos!$K25)</f>
        <v>8603.1</v>
      </c>
    </row>
    <row r="26" spans="1:12" customFormat="1" x14ac:dyDescent="0.3">
      <c r="A26" s="3">
        <v>44224</v>
      </c>
      <c r="B26" s="17" t="s">
        <v>13</v>
      </c>
      <c r="C26" s="19" t="s">
        <v>45</v>
      </c>
      <c r="D26" s="10" t="s">
        <v>78</v>
      </c>
      <c r="E26" s="5" t="s">
        <v>85</v>
      </c>
      <c r="F26" s="9" t="s">
        <v>15</v>
      </c>
      <c r="G26" s="5" t="s">
        <v>14</v>
      </c>
      <c r="H26" s="5">
        <v>35</v>
      </c>
      <c r="I26" s="14">
        <v>36</v>
      </c>
      <c r="J26" s="20">
        <f t="shared" si="0"/>
        <v>1260</v>
      </c>
      <c r="K26" s="7">
        <v>0.21</v>
      </c>
      <c r="L26" s="21">
        <f>Movimientos!$J26*(1+Movimientos!$K26)</f>
        <v>1524.6</v>
      </c>
    </row>
    <row r="27" spans="1:12" customFormat="1" x14ac:dyDescent="0.3">
      <c r="A27" s="3">
        <v>44225</v>
      </c>
      <c r="B27" s="17" t="s">
        <v>13</v>
      </c>
      <c r="C27" s="19" t="s">
        <v>46</v>
      </c>
      <c r="D27" s="10" t="s">
        <v>6</v>
      </c>
      <c r="E27" s="5" t="s">
        <v>82</v>
      </c>
      <c r="F27" s="5" t="s">
        <v>9</v>
      </c>
      <c r="G27" s="5" t="s">
        <v>14</v>
      </c>
      <c r="H27" s="5">
        <v>83</v>
      </c>
      <c r="I27" s="14">
        <v>87</v>
      </c>
      <c r="J27" s="20">
        <f t="shared" si="0"/>
        <v>7221</v>
      </c>
      <c r="K27" s="7">
        <v>0.21</v>
      </c>
      <c r="L27" s="21">
        <f>Movimientos!$J27*(1+Movimientos!$K27)</f>
        <v>8737.41</v>
      </c>
    </row>
    <row r="28" spans="1:12" customFormat="1" x14ac:dyDescent="0.3">
      <c r="A28" s="3">
        <v>44226</v>
      </c>
      <c r="B28" s="17" t="s">
        <v>13</v>
      </c>
      <c r="C28" s="19" t="s">
        <v>47</v>
      </c>
      <c r="D28" s="10" t="s">
        <v>79</v>
      </c>
      <c r="E28" s="5" t="s">
        <v>82</v>
      </c>
      <c r="F28" s="5" t="s">
        <v>9</v>
      </c>
      <c r="G28" s="4" t="s">
        <v>8</v>
      </c>
      <c r="H28" s="5">
        <v>39</v>
      </c>
      <c r="I28" s="14">
        <v>250</v>
      </c>
      <c r="J28" s="20">
        <f t="shared" si="0"/>
        <v>9750</v>
      </c>
      <c r="K28" s="7">
        <v>0.21</v>
      </c>
      <c r="L28" s="21">
        <f>Movimientos!$J28*(1+Movimientos!$K28)</f>
        <v>11797.5</v>
      </c>
    </row>
    <row r="29" spans="1:12" customFormat="1" x14ac:dyDescent="0.3">
      <c r="A29" s="3">
        <v>44227</v>
      </c>
      <c r="B29" s="17" t="s">
        <v>12</v>
      </c>
      <c r="C29" s="19" t="s">
        <v>48</v>
      </c>
      <c r="D29" s="10" t="s">
        <v>81</v>
      </c>
      <c r="E29" s="5" t="s">
        <v>86</v>
      </c>
      <c r="F29" s="5" t="s">
        <v>9</v>
      </c>
      <c r="G29" s="5" t="s">
        <v>8</v>
      </c>
      <c r="H29" s="5">
        <v>22</v>
      </c>
      <c r="I29" s="14">
        <v>100</v>
      </c>
      <c r="J29" s="20">
        <f t="shared" si="0"/>
        <v>2200</v>
      </c>
      <c r="K29" s="7">
        <v>0.21</v>
      </c>
      <c r="L29" s="21">
        <f>Movimientos!$J29*(1+Movimientos!$K29)</f>
        <v>2662</v>
      </c>
    </row>
    <row r="30" spans="1:12" customFormat="1" x14ac:dyDescent="0.3">
      <c r="A30" s="3">
        <v>44228</v>
      </c>
      <c r="B30" s="17" t="s">
        <v>12</v>
      </c>
      <c r="C30" s="19" t="s">
        <v>49</v>
      </c>
      <c r="D30" s="10" t="s">
        <v>80</v>
      </c>
      <c r="E30" s="5" t="s">
        <v>87</v>
      </c>
      <c r="F30" s="5" t="s">
        <v>7</v>
      </c>
      <c r="G30" s="4" t="s">
        <v>8</v>
      </c>
      <c r="H30" s="5">
        <v>15</v>
      </c>
      <c r="I30" s="14">
        <v>100</v>
      </c>
      <c r="J30" s="20">
        <f t="shared" si="0"/>
        <v>1500</v>
      </c>
      <c r="K30" s="7">
        <v>0.21</v>
      </c>
      <c r="L30" s="21">
        <f>Movimientos!$J30*(1+Movimientos!$K30)</f>
        <v>1815</v>
      </c>
    </row>
    <row r="31" spans="1:12" customFormat="1" x14ac:dyDescent="0.3">
      <c r="A31" s="3">
        <v>44229</v>
      </c>
      <c r="B31" s="17" t="s">
        <v>13</v>
      </c>
      <c r="C31" s="19" t="s">
        <v>50</v>
      </c>
      <c r="D31" s="10" t="s">
        <v>78</v>
      </c>
      <c r="E31" s="5" t="s">
        <v>88</v>
      </c>
      <c r="F31" s="5" t="s">
        <v>9</v>
      </c>
      <c r="G31" s="5" t="s">
        <v>8</v>
      </c>
      <c r="H31" s="5">
        <v>10</v>
      </c>
      <c r="I31" s="14">
        <v>160</v>
      </c>
      <c r="J31" s="20">
        <f t="shared" si="0"/>
        <v>1600</v>
      </c>
      <c r="K31" s="7">
        <v>0.21</v>
      </c>
      <c r="L31" s="21">
        <f>Movimientos!$J31*(1+Movimientos!$K31)</f>
        <v>1936</v>
      </c>
    </row>
    <row r="32" spans="1:12" customFormat="1" x14ac:dyDescent="0.3">
      <c r="A32" s="3">
        <v>44230</v>
      </c>
      <c r="B32" s="17" t="s">
        <v>13</v>
      </c>
      <c r="C32" s="19" t="s">
        <v>51</v>
      </c>
      <c r="D32" s="10" t="s">
        <v>81</v>
      </c>
      <c r="E32" s="13" t="s">
        <v>82</v>
      </c>
      <c r="F32" s="5" t="s">
        <v>9</v>
      </c>
      <c r="G32" s="5" t="s">
        <v>10</v>
      </c>
      <c r="H32" s="5">
        <v>100</v>
      </c>
      <c r="I32" s="14">
        <v>66</v>
      </c>
      <c r="J32" s="20">
        <f t="shared" si="0"/>
        <v>6600</v>
      </c>
      <c r="K32" s="7">
        <v>0.21</v>
      </c>
      <c r="L32" s="21">
        <f>Movimientos!$J32*(1+Movimientos!$K32)</f>
        <v>7986</v>
      </c>
    </row>
    <row r="33" spans="1:12" customFormat="1" x14ac:dyDescent="0.3">
      <c r="A33" s="3">
        <v>44231</v>
      </c>
      <c r="B33" s="17" t="s">
        <v>12</v>
      </c>
      <c r="C33" s="19" t="s">
        <v>52</v>
      </c>
      <c r="D33" s="10" t="s">
        <v>77</v>
      </c>
      <c r="E33" s="12" t="s">
        <v>83</v>
      </c>
      <c r="F33" s="5" t="s">
        <v>15</v>
      </c>
      <c r="G33" s="5" t="s">
        <v>10</v>
      </c>
      <c r="H33" s="5">
        <v>25</v>
      </c>
      <c r="I33" s="14">
        <v>15</v>
      </c>
      <c r="J33" s="20">
        <f t="shared" si="0"/>
        <v>375</v>
      </c>
      <c r="K33" s="7">
        <v>0.21</v>
      </c>
      <c r="L33" s="21">
        <f>Movimientos!$J33*(1+Movimientos!$K33)</f>
        <v>453.75</v>
      </c>
    </row>
    <row r="34" spans="1:12" customFormat="1" x14ac:dyDescent="0.3">
      <c r="A34" s="3">
        <v>44232</v>
      </c>
      <c r="B34" s="17" t="s">
        <v>13</v>
      </c>
      <c r="C34" s="19" t="s">
        <v>53</v>
      </c>
      <c r="D34" s="10" t="s">
        <v>78</v>
      </c>
      <c r="E34" s="5" t="s">
        <v>84</v>
      </c>
      <c r="F34" s="9" t="s">
        <v>7</v>
      </c>
      <c r="G34" s="5" t="s">
        <v>10</v>
      </c>
      <c r="H34" s="5">
        <v>41</v>
      </c>
      <c r="I34" s="14">
        <v>90</v>
      </c>
      <c r="J34" s="20">
        <f t="shared" si="0"/>
        <v>3690</v>
      </c>
      <c r="K34" s="7">
        <v>0.21</v>
      </c>
      <c r="L34" s="21">
        <f>Movimientos!$J34*(1+Movimientos!$K34)</f>
        <v>4464.8999999999996</v>
      </c>
    </row>
    <row r="35" spans="1:12" customFormat="1" x14ac:dyDescent="0.3">
      <c r="A35" s="3">
        <v>44233</v>
      </c>
      <c r="B35" s="17" t="s">
        <v>12</v>
      </c>
      <c r="C35" s="19" t="s">
        <v>54</v>
      </c>
      <c r="D35" s="10" t="s">
        <v>79</v>
      </c>
      <c r="E35" s="5" t="s">
        <v>85</v>
      </c>
      <c r="F35" s="5" t="s">
        <v>7</v>
      </c>
      <c r="G35" s="5" t="s">
        <v>10</v>
      </c>
      <c r="H35" s="5">
        <v>100</v>
      </c>
      <c r="I35" s="14">
        <v>150</v>
      </c>
      <c r="J35" s="20">
        <f t="shared" si="0"/>
        <v>15000</v>
      </c>
      <c r="K35" s="7">
        <v>0.21</v>
      </c>
      <c r="L35" s="21">
        <f>Movimientos!$J35*(1+Movimientos!$K35)</f>
        <v>18150</v>
      </c>
    </row>
    <row r="36" spans="1:12" customFormat="1" x14ac:dyDescent="0.3">
      <c r="A36" s="3">
        <v>44234</v>
      </c>
      <c r="B36" s="17" t="s">
        <v>13</v>
      </c>
      <c r="C36" s="19" t="s">
        <v>55</v>
      </c>
      <c r="D36" s="10" t="s">
        <v>6</v>
      </c>
      <c r="E36" s="5" t="s">
        <v>82</v>
      </c>
      <c r="F36" s="5" t="s">
        <v>9</v>
      </c>
      <c r="G36" s="5" t="s">
        <v>11</v>
      </c>
      <c r="H36" s="5">
        <v>60</v>
      </c>
      <c r="I36" s="14">
        <v>75</v>
      </c>
      <c r="J36" s="20">
        <f t="shared" si="0"/>
        <v>4500</v>
      </c>
      <c r="K36" s="7">
        <v>0.21</v>
      </c>
      <c r="L36" s="21">
        <f>Movimientos!$J36*(1+Movimientos!$K36)</f>
        <v>5445</v>
      </c>
    </row>
    <row r="37" spans="1:12" customFormat="1" x14ac:dyDescent="0.3">
      <c r="A37" s="3">
        <v>44235</v>
      </c>
      <c r="B37" s="17" t="s">
        <v>13</v>
      </c>
      <c r="C37" s="19" t="s">
        <v>56</v>
      </c>
      <c r="D37" s="10" t="s">
        <v>77</v>
      </c>
      <c r="E37" s="5" t="s">
        <v>86</v>
      </c>
      <c r="F37" s="5" t="s">
        <v>9</v>
      </c>
      <c r="G37" s="5" t="s">
        <v>14</v>
      </c>
      <c r="H37" s="5">
        <v>40</v>
      </c>
      <c r="I37" s="14">
        <v>80</v>
      </c>
      <c r="J37" s="20">
        <f t="shared" si="0"/>
        <v>3200</v>
      </c>
      <c r="K37" s="7">
        <v>0.21</v>
      </c>
      <c r="L37" s="21">
        <f>Movimientos!$J37*(1+Movimientos!$K37)</f>
        <v>3872</v>
      </c>
    </row>
    <row r="38" spans="1:12" customFormat="1" x14ac:dyDescent="0.3">
      <c r="A38" s="3">
        <v>44236</v>
      </c>
      <c r="B38" s="17" t="s">
        <v>12</v>
      </c>
      <c r="C38" s="19" t="s">
        <v>57</v>
      </c>
      <c r="D38" s="10" t="s">
        <v>80</v>
      </c>
      <c r="E38" s="5" t="s">
        <v>87</v>
      </c>
      <c r="F38" s="5" t="s">
        <v>15</v>
      </c>
      <c r="G38" s="5" t="s">
        <v>14</v>
      </c>
      <c r="H38" s="5">
        <v>50</v>
      </c>
      <c r="I38" s="14">
        <v>10</v>
      </c>
      <c r="J38" s="20">
        <f t="shared" si="0"/>
        <v>500</v>
      </c>
      <c r="K38" s="7">
        <v>0.21</v>
      </c>
      <c r="L38" s="21">
        <f>Movimientos!$J38*(1+Movimientos!$K38)</f>
        <v>605</v>
      </c>
    </row>
    <row r="39" spans="1:12" customFormat="1" x14ac:dyDescent="0.3">
      <c r="A39" s="3">
        <v>44237</v>
      </c>
      <c r="B39" s="17" t="s">
        <v>12</v>
      </c>
      <c r="C39" s="19" t="s">
        <v>58</v>
      </c>
      <c r="D39" s="18" t="s">
        <v>6</v>
      </c>
      <c r="E39" s="5" t="s">
        <v>88</v>
      </c>
      <c r="F39" s="9" t="s">
        <v>7</v>
      </c>
      <c r="G39" s="5" t="s">
        <v>10</v>
      </c>
      <c r="H39" s="5">
        <v>10</v>
      </c>
      <c r="I39" s="14">
        <v>65</v>
      </c>
      <c r="J39" s="20">
        <f t="shared" si="0"/>
        <v>650</v>
      </c>
      <c r="K39" s="7">
        <v>0.21</v>
      </c>
      <c r="L39" s="21">
        <f>Movimientos!$J39*(1+Movimientos!$K39)</f>
        <v>786.5</v>
      </c>
    </row>
    <row r="40" spans="1:12" customFormat="1" x14ac:dyDescent="0.3">
      <c r="A40" s="3">
        <v>44238</v>
      </c>
      <c r="B40" s="17" t="s">
        <v>13</v>
      </c>
      <c r="C40" s="19" t="s">
        <v>59</v>
      </c>
      <c r="D40" s="11" t="s">
        <v>77</v>
      </c>
      <c r="E40" s="5" t="s">
        <v>82</v>
      </c>
      <c r="F40" s="5" t="s">
        <v>9</v>
      </c>
      <c r="G40" s="5" t="s">
        <v>10</v>
      </c>
      <c r="H40" s="5">
        <v>14</v>
      </c>
      <c r="I40" s="14">
        <v>98</v>
      </c>
      <c r="J40" s="20">
        <f t="shared" si="0"/>
        <v>1372</v>
      </c>
      <c r="K40" s="7">
        <v>0.21</v>
      </c>
      <c r="L40" s="21">
        <f>Movimientos!$J40*(1+Movimientos!$K40)</f>
        <v>1660.12</v>
      </c>
    </row>
    <row r="41" spans="1:12" customFormat="1" x14ac:dyDescent="0.3">
      <c r="A41" s="3">
        <v>44239</v>
      </c>
      <c r="B41" s="17" t="s">
        <v>13</v>
      </c>
      <c r="C41" s="19" t="s">
        <v>60</v>
      </c>
      <c r="D41" s="10" t="s">
        <v>78</v>
      </c>
      <c r="E41" s="12" t="s">
        <v>83</v>
      </c>
      <c r="F41" s="5" t="s">
        <v>9</v>
      </c>
      <c r="G41" s="5" t="s">
        <v>11</v>
      </c>
      <c r="H41" s="5">
        <v>15</v>
      </c>
      <c r="I41" s="14">
        <v>16</v>
      </c>
      <c r="J41" s="20">
        <f t="shared" si="0"/>
        <v>240</v>
      </c>
      <c r="K41" s="7">
        <v>0.21</v>
      </c>
      <c r="L41" s="21">
        <f>Movimientos!$J41*(1+Movimientos!$K41)</f>
        <v>290.39999999999998</v>
      </c>
    </row>
    <row r="42" spans="1:12" customFormat="1" x14ac:dyDescent="0.3">
      <c r="A42" s="3">
        <v>44240</v>
      </c>
      <c r="B42" s="17" t="s">
        <v>12</v>
      </c>
      <c r="C42" s="19" t="s">
        <v>61</v>
      </c>
      <c r="D42" s="10" t="s">
        <v>79</v>
      </c>
      <c r="E42" s="5" t="s">
        <v>84</v>
      </c>
      <c r="F42" s="5" t="s">
        <v>9</v>
      </c>
      <c r="G42" s="5" t="s">
        <v>14</v>
      </c>
      <c r="H42" s="5">
        <v>100</v>
      </c>
      <c r="I42" s="14">
        <v>87</v>
      </c>
      <c r="J42" s="20">
        <f t="shared" si="0"/>
        <v>8700</v>
      </c>
      <c r="K42" s="7">
        <v>0.21</v>
      </c>
      <c r="L42" s="21">
        <f>Movimientos!$J42*(1+Movimientos!$K42)</f>
        <v>10527</v>
      </c>
    </row>
    <row r="43" spans="1:12" customFormat="1" x14ac:dyDescent="0.3">
      <c r="A43" s="3">
        <v>44241</v>
      </c>
      <c r="B43" s="17" t="s">
        <v>13</v>
      </c>
      <c r="C43" s="19" t="s">
        <v>62</v>
      </c>
      <c r="D43" s="10" t="s">
        <v>80</v>
      </c>
      <c r="E43" s="5" t="s">
        <v>85</v>
      </c>
      <c r="F43" s="5" t="s">
        <v>9</v>
      </c>
      <c r="G43" s="5" t="s">
        <v>14</v>
      </c>
      <c r="H43" s="5">
        <v>22</v>
      </c>
      <c r="I43" s="14">
        <v>80</v>
      </c>
      <c r="J43" s="20">
        <f t="shared" si="0"/>
        <v>1760</v>
      </c>
      <c r="K43" s="7">
        <v>0.21</v>
      </c>
      <c r="L43" s="21">
        <f>Movimientos!$J43*(1+Movimientos!$K43)</f>
        <v>2129.6</v>
      </c>
    </row>
    <row r="44" spans="1:12" customFormat="1" x14ac:dyDescent="0.3">
      <c r="A44" s="3">
        <v>44242</v>
      </c>
      <c r="B44" s="17" t="s">
        <v>12</v>
      </c>
      <c r="C44" s="19" t="s">
        <v>63</v>
      </c>
      <c r="D44" s="10" t="s">
        <v>6</v>
      </c>
      <c r="E44" s="5" t="s">
        <v>82</v>
      </c>
      <c r="F44" s="5" t="s">
        <v>9</v>
      </c>
      <c r="G44" s="5" t="s">
        <v>14</v>
      </c>
      <c r="H44" s="5">
        <v>18</v>
      </c>
      <c r="I44" s="14">
        <v>76</v>
      </c>
      <c r="J44" s="20">
        <f t="shared" si="0"/>
        <v>1368</v>
      </c>
      <c r="K44" s="7">
        <v>0.21</v>
      </c>
      <c r="L44" s="21">
        <f>Movimientos!$J44*(1+Movimientos!$K44)</f>
        <v>1655.28</v>
      </c>
    </row>
    <row r="45" spans="1:12" customFormat="1" x14ac:dyDescent="0.3">
      <c r="A45" s="3">
        <v>44243</v>
      </c>
      <c r="B45" s="17" t="s">
        <v>12</v>
      </c>
      <c r="C45" s="19" t="s">
        <v>64</v>
      </c>
      <c r="D45" s="10" t="s">
        <v>81</v>
      </c>
      <c r="E45" s="5" t="s">
        <v>86</v>
      </c>
      <c r="F45" s="5" t="s">
        <v>7</v>
      </c>
      <c r="G45" s="4" t="s">
        <v>8</v>
      </c>
      <c r="H45" s="5">
        <v>30</v>
      </c>
      <c r="I45" s="14">
        <v>60</v>
      </c>
      <c r="J45" s="20">
        <f t="shared" si="0"/>
        <v>1800</v>
      </c>
      <c r="K45" s="7">
        <v>0.21</v>
      </c>
      <c r="L45" s="21">
        <f>Movimientos!$J45*(1+Movimientos!$K45)</f>
        <v>2178</v>
      </c>
    </row>
    <row r="46" spans="1:12" customFormat="1" x14ac:dyDescent="0.3">
      <c r="A46" s="3">
        <v>44244</v>
      </c>
      <c r="B46" s="17" t="s">
        <v>13</v>
      </c>
      <c r="C46" s="19" t="s">
        <v>65</v>
      </c>
      <c r="D46" s="10" t="s">
        <v>77</v>
      </c>
      <c r="E46" s="5" t="s">
        <v>87</v>
      </c>
      <c r="F46" s="5" t="s">
        <v>9</v>
      </c>
      <c r="G46" s="5" t="s">
        <v>8</v>
      </c>
      <c r="H46" s="5">
        <v>100</v>
      </c>
      <c r="I46" s="14">
        <v>67</v>
      </c>
      <c r="J46" s="20">
        <f t="shared" si="0"/>
        <v>6700</v>
      </c>
      <c r="K46" s="7">
        <v>0.21</v>
      </c>
      <c r="L46" s="21">
        <f>Movimientos!$J46*(1+Movimientos!$K46)</f>
        <v>8107</v>
      </c>
    </row>
    <row r="47" spans="1:12" customFormat="1" x14ac:dyDescent="0.3">
      <c r="A47" s="3">
        <v>44245</v>
      </c>
      <c r="B47" s="17" t="s">
        <v>13</v>
      </c>
      <c r="C47" s="19" t="s">
        <v>66</v>
      </c>
      <c r="D47" s="10" t="s">
        <v>77</v>
      </c>
      <c r="E47" s="5" t="s">
        <v>88</v>
      </c>
      <c r="F47" s="5" t="s">
        <v>9</v>
      </c>
      <c r="G47" s="5" t="s">
        <v>10</v>
      </c>
      <c r="H47" s="5">
        <v>25</v>
      </c>
      <c r="I47" s="14">
        <v>76</v>
      </c>
      <c r="J47" s="20">
        <f t="shared" ref="J47:J57" si="1">H47*I47*  1</f>
        <v>1900</v>
      </c>
      <c r="K47" s="7">
        <v>0.21</v>
      </c>
      <c r="L47" s="21">
        <f>Movimientos!$J47*(1+Movimientos!$K47)</f>
        <v>2299</v>
      </c>
    </row>
    <row r="48" spans="1:12" customFormat="1" x14ac:dyDescent="0.3">
      <c r="A48" s="3">
        <v>44246</v>
      </c>
      <c r="B48" s="17" t="s">
        <v>12</v>
      </c>
      <c r="C48" s="19" t="s">
        <v>67</v>
      </c>
      <c r="D48" s="10" t="s">
        <v>6</v>
      </c>
      <c r="E48" s="13" t="s">
        <v>82</v>
      </c>
      <c r="F48" s="5" t="s">
        <v>15</v>
      </c>
      <c r="G48" s="5" t="s">
        <v>10</v>
      </c>
      <c r="H48" s="5">
        <v>41</v>
      </c>
      <c r="I48" s="14">
        <v>45</v>
      </c>
      <c r="J48" s="20">
        <f t="shared" si="1"/>
        <v>1845</v>
      </c>
      <c r="K48" s="7">
        <v>0.21</v>
      </c>
      <c r="L48" s="21">
        <f>Movimientos!$J48*(1+Movimientos!$K48)</f>
        <v>2232.4499999999998</v>
      </c>
    </row>
    <row r="49" spans="1:12" customFormat="1" x14ac:dyDescent="0.3">
      <c r="A49" s="3">
        <v>44247</v>
      </c>
      <c r="B49" s="17" t="s">
        <v>13</v>
      </c>
      <c r="C49" s="19" t="s">
        <v>68</v>
      </c>
      <c r="D49" s="10" t="s">
        <v>81</v>
      </c>
      <c r="E49" s="5" t="s">
        <v>82</v>
      </c>
      <c r="F49" s="9" t="s">
        <v>7</v>
      </c>
      <c r="G49" s="5" t="s">
        <v>11</v>
      </c>
      <c r="H49" s="5">
        <v>98</v>
      </c>
      <c r="I49" s="14">
        <v>109</v>
      </c>
      <c r="J49" s="20">
        <f t="shared" si="1"/>
        <v>10682</v>
      </c>
      <c r="K49" s="7">
        <v>0.21</v>
      </c>
      <c r="L49" s="21">
        <f>Movimientos!$J49*(1+Movimientos!$K49)</f>
        <v>12925.22</v>
      </c>
    </row>
    <row r="50" spans="1:12" customFormat="1" x14ac:dyDescent="0.3">
      <c r="A50" s="3">
        <v>44248</v>
      </c>
      <c r="B50" s="17" t="s">
        <v>12</v>
      </c>
      <c r="C50" s="19" t="s">
        <v>69</v>
      </c>
      <c r="D50" s="10" t="s">
        <v>78</v>
      </c>
      <c r="E50" s="5" t="s">
        <v>86</v>
      </c>
      <c r="F50" s="5" t="s">
        <v>7</v>
      </c>
      <c r="G50" s="5" t="s">
        <v>14</v>
      </c>
      <c r="H50" s="5">
        <v>60</v>
      </c>
      <c r="I50" s="14">
        <v>78</v>
      </c>
      <c r="J50" s="20">
        <f t="shared" si="1"/>
        <v>4680</v>
      </c>
      <c r="K50" s="7">
        <v>0.21</v>
      </c>
      <c r="L50" s="21">
        <f>Movimientos!$J50*(1+Movimientos!$K50)</f>
        <v>5662.8</v>
      </c>
    </row>
    <row r="51" spans="1:12" customFormat="1" x14ac:dyDescent="0.3">
      <c r="A51" s="3">
        <v>44249</v>
      </c>
      <c r="B51" s="17" t="s">
        <v>12</v>
      </c>
      <c r="C51" s="19" t="s">
        <v>70</v>
      </c>
      <c r="D51" s="10" t="s">
        <v>6</v>
      </c>
      <c r="E51" s="5" t="s">
        <v>87</v>
      </c>
      <c r="F51" s="5" t="s">
        <v>9</v>
      </c>
      <c r="G51" s="5" t="s">
        <v>14</v>
      </c>
      <c r="H51" s="5">
        <v>75</v>
      </c>
      <c r="I51" s="14">
        <v>65</v>
      </c>
      <c r="J51" s="20">
        <f t="shared" si="1"/>
        <v>4875</v>
      </c>
      <c r="K51" s="7">
        <v>0.21</v>
      </c>
      <c r="L51" s="21">
        <f>Movimientos!$J51*(1+Movimientos!$K51)</f>
        <v>5898.75</v>
      </c>
    </row>
    <row r="52" spans="1:12" customFormat="1" x14ac:dyDescent="0.3">
      <c r="A52" s="3">
        <v>44250</v>
      </c>
      <c r="B52" s="17" t="s">
        <v>13</v>
      </c>
      <c r="C52" s="19" t="s">
        <v>71</v>
      </c>
      <c r="D52" s="10" t="s">
        <v>79</v>
      </c>
      <c r="E52" s="5" t="s">
        <v>88</v>
      </c>
      <c r="F52" s="5" t="s">
        <v>9</v>
      </c>
      <c r="G52" s="5" t="s">
        <v>14</v>
      </c>
      <c r="H52" s="5">
        <v>57</v>
      </c>
      <c r="I52" s="14">
        <v>43</v>
      </c>
      <c r="J52" s="20">
        <f t="shared" si="1"/>
        <v>2451</v>
      </c>
      <c r="K52" s="7">
        <v>0.21</v>
      </c>
      <c r="L52" s="21">
        <f>Movimientos!$J52*(1+Movimientos!$K52)</f>
        <v>2965.71</v>
      </c>
    </row>
    <row r="53" spans="1:12" customFormat="1" x14ac:dyDescent="0.3">
      <c r="A53" s="3">
        <v>44251</v>
      </c>
      <c r="B53" s="17" t="s">
        <v>13</v>
      </c>
      <c r="C53" s="19" t="s">
        <v>72</v>
      </c>
      <c r="D53" s="10" t="s">
        <v>81</v>
      </c>
      <c r="E53" s="13" t="s">
        <v>82</v>
      </c>
      <c r="F53" s="5" t="s">
        <v>15</v>
      </c>
      <c r="G53" s="5" t="s">
        <v>14</v>
      </c>
      <c r="H53" s="5">
        <v>75</v>
      </c>
      <c r="I53" s="14">
        <v>12</v>
      </c>
      <c r="J53" s="20">
        <f t="shared" si="1"/>
        <v>900</v>
      </c>
      <c r="K53" s="7">
        <v>0.21</v>
      </c>
      <c r="L53" s="21">
        <f>Movimientos!$J53*(1+Movimientos!$K53)</f>
        <v>1089</v>
      </c>
    </row>
    <row r="54" spans="1:12" customFormat="1" x14ac:dyDescent="0.3">
      <c r="A54" s="3">
        <v>44252</v>
      </c>
      <c r="B54" s="17" t="s">
        <v>12</v>
      </c>
      <c r="C54" s="19" t="s">
        <v>73</v>
      </c>
      <c r="D54" s="10" t="s">
        <v>80</v>
      </c>
      <c r="E54" s="5" t="s">
        <v>86</v>
      </c>
      <c r="F54" s="9" t="s">
        <v>7</v>
      </c>
      <c r="G54" s="4" t="s">
        <v>8</v>
      </c>
      <c r="H54" s="5">
        <v>100</v>
      </c>
      <c r="I54" s="14">
        <v>98</v>
      </c>
      <c r="J54" s="20">
        <f t="shared" si="1"/>
        <v>9800</v>
      </c>
      <c r="K54" s="7">
        <v>0.21</v>
      </c>
      <c r="L54" s="21">
        <f>Movimientos!$J54*(1+Movimientos!$K54)</f>
        <v>11858</v>
      </c>
    </row>
    <row r="55" spans="1:12" customFormat="1" x14ac:dyDescent="0.3">
      <c r="A55" s="3">
        <v>44253</v>
      </c>
      <c r="B55" s="17" t="s">
        <v>12</v>
      </c>
      <c r="C55" s="19" t="s">
        <v>74</v>
      </c>
      <c r="D55" s="10" t="s">
        <v>78</v>
      </c>
      <c r="E55" s="5" t="s">
        <v>87</v>
      </c>
      <c r="F55" s="5" t="s">
        <v>9</v>
      </c>
      <c r="G55" s="5" t="s">
        <v>8</v>
      </c>
      <c r="H55" s="5">
        <v>79</v>
      </c>
      <c r="I55" s="14">
        <v>56</v>
      </c>
      <c r="J55" s="20">
        <f t="shared" si="1"/>
        <v>4424</v>
      </c>
      <c r="K55" s="7">
        <v>0.21</v>
      </c>
      <c r="L55" s="21">
        <f>Movimientos!$J55*(1+Movimientos!$K55)</f>
        <v>5353.04</v>
      </c>
    </row>
    <row r="56" spans="1:12" customFormat="1" x14ac:dyDescent="0.3">
      <c r="A56" s="3">
        <v>44254</v>
      </c>
      <c r="B56" s="17" t="s">
        <v>13</v>
      </c>
      <c r="C56" s="19" t="s">
        <v>75</v>
      </c>
      <c r="D56" s="10" t="s">
        <v>81</v>
      </c>
      <c r="E56" s="5" t="s">
        <v>88</v>
      </c>
      <c r="F56" s="5" t="s">
        <v>9</v>
      </c>
      <c r="G56" s="4" t="s">
        <v>8</v>
      </c>
      <c r="H56" s="5">
        <v>15</v>
      </c>
      <c r="I56" s="14">
        <v>67</v>
      </c>
      <c r="J56" s="20">
        <f t="shared" si="1"/>
        <v>1005</v>
      </c>
      <c r="K56" s="7">
        <v>0.21</v>
      </c>
      <c r="L56" s="21">
        <f>Movimientos!$J56*(1+Movimientos!$K56)</f>
        <v>1216.05</v>
      </c>
    </row>
    <row r="57" spans="1:12" customFormat="1" x14ac:dyDescent="0.3">
      <c r="A57" s="3">
        <v>44255</v>
      </c>
      <c r="B57" s="17" t="s">
        <v>13</v>
      </c>
      <c r="C57" s="19" t="s">
        <v>76</v>
      </c>
      <c r="D57" s="10" t="s">
        <v>77</v>
      </c>
      <c r="E57" s="5" t="s">
        <v>82</v>
      </c>
      <c r="F57" s="5" t="s">
        <v>7</v>
      </c>
      <c r="G57" s="5" t="s">
        <v>8</v>
      </c>
      <c r="H57" s="5">
        <v>90</v>
      </c>
      <c r="I57" s="14">
        <v>94</v>
      </c>
      <c r="J57" s="20">
        <f t="shared" si="1"/>
        <v>8460</v>
      </c>
      <c r="K57" s="7">
        <v>0.21</v>
      </c>
      <c r="L57" s="21">
        <f>Movimientos!$J57*(1+Movimientos!$K57)</f>
        <v>10236.6</v>
      </c>
    </row>
    <row r="58" spans="1:12" customFormat="1" x14ac:dyDescent="0.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6"/>
      <c r="L58" s="15"/>
    </row>
    <row r="59" spans="1:12" customForma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6"/>
      <c r="L59" s="15"/>
    </row>
    <row r="60" spans="1:12" customForma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6"/>
      <c r="L60" s="15"/>
    </row>
    <row r="61" spans="1:12" customFormat="1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22"/>
      <c r="L61" s="15"/>
    </row>
    <row r="62" spans="1:12" customFormat="1" x14ac:dyDescent="0.3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6"/>
      <c r="L62" s="15"/>
    </row>
    <row r="63" spans="1:12" customForma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6"/>
      <c r="L63" s="15"/>
    </row>
    <row r="64" spans="1:12" customFormat="1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6"/>
      <c r="L64" s="15"/>
    </row>
    <row r="65" spans="1:12" customFormat="1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6"/>
      <c r="L65" s="15"/>
    </row>
    <row r="66" spans="1:12" customFormat="1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6"/>
      <c r="L66" s="15"/>
    </row>
    <row r="67" spans="1:12" customFormat="1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6"/>
      <c r="L67" s="15"/>
    </row>
    <row r="68" spans="1:12" customFormat="1" x14ac:dyDescent="0.3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6"/>
      <c r="L68" s="15"/>
    </row>
    <row r="69" spans="1:12" customFormat="1" x14ac:dyDescent="0.3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6"/>
      <c r="L69" s="15"/>
    </row>
    <row r="70" spans="1:12" customFormat="1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6"/>
      <c r="L70" s="15"/>
    </row>
    <row r="71" spans="1:12" customFormat="1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6"/>
      <c r="L71" s="15"/>
    </row>
    <row r="72" spans="1:12" customFormat="1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6"/>
      <c r="L72" s="15"/>
    </row>
    <row r="73" spans="1:12" customForma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6"/>
      <c r="L73" s="15"/>
    </row>
    <row r="74" spans="1:12" customFormat="1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6"/>
      <c r="L74" s="15"/>
    </row>
    <row r="75" spans="1:12" customFormat="1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6"/>
      <c r="L75" s="15"/>
    </row>
    <row r="76" spans="1:12" customFormat="1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6"/>
      <c r="L76" s="15"/>
    </row>
    <row r="77" spans="1:12" customFormat="1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6"/>
      <c r="L77" s="15"/>
    </row>
    <row r="78" spans="1:12" customFormat="1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6"/>
      <c r="L78" s="15"/>
    </row>
    <row r="79" spans="1:12" customFormat="1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6"/>
      <c r="L79" s="15"/>
    </row>
    <row r="80" spans="1:12" customFormat="1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6"/>
      <c r="L80" s="15"/>
    </row>
    <row r="81" spans="1:12" customFormat="1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6"/>
      <c r="L81" s="15"/>
    </row>
    <row r="82" spans="1:12" customFormat="1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6"/>
      <c r="L82" s="15"/>
    </row>
    <row r="83" spans="1:12" customForma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6"/>
      <c r="L83" s="15"/>
    </row>
    <row r="84" spans="1:12" customFormat="1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6"/>
      <c r="L84" s="15"/>
    </row>
    <row r="85" spans="1:12" customFormat="1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6"/>
      <c r="L85" s="15"/>
    </row>
    <row r="86" spans="1:12" customFormat="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6"/>
      <c r="L86" s="15"/>
    </row>
    <row r="87" spans="1:12" customFormat="1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6"/>
      <c r="L87" s="15"/>
    </row>
    <row r="88" spans="1:12" customFormat="1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6"/>
      <c r="L88" s="15"/>
    </row>
    <row r="89" spans="1:12" customFormat="1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6"/>
      <c r="L89" s="15"/>
    </row>
    <row r="90" spans="1:12" customFormat="1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6"/>
      <c r="L90" s="15"/>
    </row>
    <row r="91" spans="1:12" customFormat="1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6"/>
      <c r="L91" s="15"/>
    </row>
    <row r="92" spans="1:12" customFormat="1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6"/>
      <c r="L92" s="15"/>
    </row>
    <row r="93" spans="1:12" customFormat="1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6"/>
      <c r="L93" s="15"/>
    </row>
    <row r="94" spans="1:12" customFormat="1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6"/>
      <c r="L94" s="15"/>
    </row>
    <row r="95" spans="1:12" customFormat="1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6"/>
      <c r="L95" s="15"/>
    </row>
    <row r="96" spans="1:12" customFormat="1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6"/>
      <c r="L96" s="15"/>
    </row>
    <row r="97" spans="1:12" customFormat="1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6"/>
      <c r="L97" s="15"/>
    </row>
    <row r="98" spans="1:12" customFormat="1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6"/>
      <c r="L98" s="15"/>
    </row>
    <row r="99" spans="1:12" customFormat="1" x14ac:dyDescent="0.3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6"/>
      <c r="L99" s="15"/>
    </row>
    <row r="100" spans="1:12" customFormat="1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6"/>
      <c r="L100" s="15"/>
    </row>
    <row r="101" spans="1:12" customFormat="1" x14ac:dyDescent="0.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6"/>
      <c r="L101" s="15"/>
    </row>
    <row r="102" spans="1:12" customFormat="1" x14ac:dyDescent="0.3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6"/>
      <c r="L102" s="15"/>
    </row>
    <row r="103" spans="1:12" customFormat="1" x14ac:dyDescent="0.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6"/>
      <c r="L103" s="15"/>
    </row>
    <row r="104" spans="1:12" customFormat="1" x14ac:dyDescent="0.3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6"/>
      <c r="L104" s="15"/>
    </row>
    <row r="105" spans="1:12" customFormat="1" x14ac:dyDescent="0.3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6"/>
      <c r="L105" s="15"/>
    </row>
    <row r="106" spans="1:12" customFormat="1" x14ac:dyDescent="0.3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6"/>
      <c r="L106" s="15"/>
    </row>
    <row r="107" spans="1:12" customFormat="1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6"/>
      <c r="L107" s="15"/>
    </row>
    <row r="108" spans="1:12" customFormat="1" x14ac:dyDescent="0.3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6"/>
      <c r="L108" s="15"/>
    </row>
    <row r="109" spans="1:12" customFormat="1" x14ac:dyDescent="0.3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6"/>
      <c r="L109" s="15"/>
    </row>
    <row r="110" spans="1:12" customFormat="1" x14ac:dyDescent="0.3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6"/>
      <c r="L110" s="15"/>
    </row>
    <row r="111" spans="1:12" customFormat="1" x14ac:dyDescent="0.3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6"/>
      <c r="L111" s="15"/>
    </row>
    <row r="112" spans="1:12" customFormat="1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6"/>
      <c r="L112" s="15"/>
    </row>
    <row r="113" spans="1:12" customFormat="1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6"/>
      <c r="L113" s="15"/>
    </row>
    <row r="114" spans="1:12" customFormat="1" x14ac:dyDescent="0.3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6"/>
      <c r="L114" s="15"/>
    </row>
    <row r="115" spans="1:12" customFormat="1" x14ac:dyDescent="0.3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6"/>
      <c r="L115" s="15"/>
    </row>
    <row r="116" spans="1:12" customFormat="1" x14ac:dyDescent="0.3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6"/>
      <c r="L116" s="15"/>
    </row>
    <row r="117" spans="1:12" customFormat="1" x14ac:dyDescent="0.3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6"/>
      <c r="L117" s="15"/>
    </row>
    <row r="118" spans="1:12" customFormat="1" x14ac:dyDescent="0.3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6"/>
      <c r="L118" s="15"/>
    </row>
    <row r="119" spans="1:12" customFormat="1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6"/>
      <c r="L119" s="15"/>
    </row>
    <row r="120" spans="1:12" customFormat="1" x14ac:dyDescent="0.3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6"/>
      <c r="L120" s="15"/>
    </row>
    <row r="121" spans="1:12" customFormat="1" x14ac:dyDescent="0.3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6"/>
      <c r="L121" s="15"/>
    </row>
    <row r="122" spans="1:12" customFormat="1" x14ac:dyDescent="0.3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6"/>
      <c r="L122" s="15"/>
    </row>
    <row r="123" spans="1:12" customFormat="1" x14ac:dyDescent="0.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6"/>
      <c r="L123" s="15"/>
    </row>
    <row r="124" spans="1:12" customFormat="1" x14ac:dyDescent="0.3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6"/>
      <c r="L124" s="15"/>
    </row>
    <row r="125" spans="1:12" customFormat="1" x14ac:dyDescent="0.3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6"/>
      <c r="L125" s="15"/>
    </row>
    <row r="126" spans="1:12" customFormat="1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6"/>
      <c r="L126" s="15"/>
    </row>
    <row r="127" spans="1:12" customFormat="1" x14ac:dyDescent="0.3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6"/>
      <c r="L127" s="15"/>
    </row>
    <row r="128" spans="1:12" customFormat="1" x14ac:dyDescent="0.3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6"/>
      <c r="L128" s="15"/>
    </row>
    <row r="129" spans="1:12" customFormat="1" x14ac:dyDescent="0.3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6"/>
      <c r="L129" s="15"/>
    </row>
    <row r="130" spans="1:12" customFormat="1" x14ac:dyDescent="0.3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6"/>
      <c r="L130" s="15"/>
    </row>
    <row r="131" spans="1:12" customFormat="1" x14ac:dyDescent="0.3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6"/>
      <c r="L131" s="15"/>
    </row>
    <row r="132" spans="1:12" customFormat="1" x14ac:dyDescent="0.3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6"/>
      <c r="L132" s="15"/>
    </row>
    <row r="133" spans="1:12" customFormat="1" x14ac:dyDescent="0.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6"/>
      <c r="L133" s="15"/>
    </row>
    <row r="134" spans="1:12" customFormat="1" x14ac:dyDescent="0.3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6"/>
      <c r="L134" s="15"/>
    </row>
    <row r="135" spans="1:12" customFormat="1" x14ac:dyDescent="0.3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6"/>
      <c r="L135" s="15"/>
    </row>
    <row r="136" spans="1:12" customFormat="1" x14ac:dyDescent="0.3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6"/>
      <c r="L136" s="15"/>
    </row>
    <row r="137" spans="1:12" customFormat="1" x14ac:dyDescent="0.3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6"/>
      <c r="L137" s="15"/>
    </row>
    <row r="138" spans="1:12" customFormat="1" x14ac:dyDescent="0.3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6"/>
      <c r="L138" s="15"/>
    </row>
    <row r="139" spans="1:12" customFormat="1" x14ac:dyDescent="0.3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6"/>
      <c r="L139" s="15"/>
    </row>
    <row r="140" spans="1:12" customFormat="1" x14ac:dyDescent="0.3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6"/>
      <c r="L140" s="15"/>
    </row>
    <row r="141" spans="1:12" customFormat="1" x14ac:dyDescent="0.3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6"/>
      <c r="L141" s="15"/>
    </row>
    <row r="142" spans="1:12" customFormat="1" x14ac:dyDescent="0.3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6"/>
      <c r="L142" s="15"/>
    </row>
    <row r="143" spans="1:12" customFormat="1" x14ac:dyDescent="0.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6"/>
      <c r="L143" s="15"/>
    </row>
    <row r="144" spans="1:12" customFormat="1" x14ac:dyDescent="0.3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6"/>
      <c r="L144" s="15"/>
    </row>
    <row r="145" spans="1:12" customFormat="1" x14ac:dyDescent="0.3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6"/>
      <c r="L145" s="15"/>
    </row>
    <row r="146" spans="1:12" customFormat="1" x14ac:dyDescent="0.3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6"/>
      <c r="L146" s="15"/>
    </row>
    <row r="147" spans="1:12" customFormat="1" x14ac:dyDescent="0.3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6"/>
      <c r="L147" s="15"/>
    </row>
    <row r="148" spans="1:12" customFormat="1" x14ac:dyDescent="0.3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6"/>
      <c r="L148" s="15"/>
    </row>
    <row r="149" spans="1:12" customFormat="1" x14ac:dyDescent="0.3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6"/>
      <c r="L149" s="15"/>
    </row>
    <row r="150" spans="1:12" customFormat="1" x14ac:dyDescent="0.3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6"/>
      <c r="L150" s="15"/>
    </row>
    <row r="151" spans="1:12" customFormat="1" x14ac:dyDescent="0.3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6"/>
      <c r="L151" s="15"/>
    </row>
    <row r="152" spans="1:12" customFormat="1" x14ac:dyDescent="0.3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6"/>
      <c r="L152" s="15"/>
    </row>
    <row r="153" spans="1:12" customFormat="1" x14ac:dyDescent="0.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6"/>
      <c r="L153" s="15"/>
    </row>
    <row r="154" spans="1:12" customFormat="1" x14ac:dyDescent="0.3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6"/>
      <c r="L154" s="15"/>
    </row>
    <row r="155" spans="1:12" customFormat="1" x14ac:dyDescent="0.3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6"/>
      <c r="L155" s="15"/>
    </row>
    <row r="156" spans="1:12" customFormat="1" x14ac:dyDescent="0.3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6"/>
      <c r="L156" s="15"/>
    </row>
    <row r="157" spans="1:12" customFormat="1" x14ac:dyDescent="0.3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6"/>
      <c r="L157" s="15"/>
    </row>
    <row r="158" spans="1:12" customFormat="1" x14ac:dyDescent="0.3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6"/>
      <c r="L158" s="15"/>
    </row>
    <row r="159" spans="1:12" customFormat="1" x14ac:dyDescent="0.3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6"/>
      <c r="L159" s="15"/>
    </row>
    <row r="160" spans="1:12" customFormat="1" x14ac:dyDescent="0.3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6"/>
      <c r="L160" s="15"/>
    </row>
    <row r="161" spans="1:12" customFormat="1" x14ac:dyDescent="0.3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6"/>
      <c r="L161" s="15"/>
    </row>
    <row r="162" spans="1:12" customFormat="1" x14ac:dyDescent="0.3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6"/>
      <c r="L162" s="15"/>
    </row>
    <row r="163" spans="1:12" customFormat="1" x14ac:dyDescent="0.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6"/>
      <c r="L163" s="15"/>
    </row>
    <row r="164" spans="1:12" customFormat="1" x14ac:dyDescent="0.3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6"/>
      <c r="L164" s="15"/>
    </row>
    <row r="165" spans="1:12" customFormat="1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6"/>
      <c r="L165" s="15"/>
    </row>
    <row r="166" spans="1:12" customFormat="1" x14ac:dyDescent="0.3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6"/>
      <c r="L166" s="15"/>
    </row>
    <row r="167" spans="1:12" customFormat="1" x14ac:dyDescent="0.3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6"/>
      <c r="L167" s="15"/>
    </row>
    <row r="168" spans="1:12" customFormat="1" x14ac:dyDescent="0.3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6"/>
      <c r="L168" s="15"/>
    </row>
    <row r="169" spans="1:12" customFormat="1" x14ac:dyDescent="0.3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6"/>
      <c r="L169" s="15"/>
    </row>
    <row r="170" spans="1:12" customFormat="1" x14ac:dyDescent="0.3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6"/>
      <c r="L170" s="15"/>
    </row>
    <row r="171" spans="1:12" customFormat="1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6"/>
      <c r="L171" s="15"/>
    </row>
    <row r="172" spans="1:12" customFormat="1" x14ac:dyDescent="0.3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6"/>
      <c r="L172" s="15"/>
    </row>
    <row r="173" spans="1:12" customFormat="1" x14ac:dyDescent="0.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6"/>
      <c r="L173" s="15"/>
    </row>
    <row r="174" spans="1:12" customFormat="1" x14ac:dyDescent="0.3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6"/>
      <c r="L174" s="15"/>
    </row>
    <row r="175" spans="1:12" customFormat="1" x14ac:dyDescent="0.3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6"/>
      <c r="L175" s="15"/>
    </row>
    <row r="176" spans="1:12" customFormat="1" x14ac:dyDescent="0.3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6"/>
      <c r="L176" s="15"/>
    </row>
    <row r="177" spans="1:12" customFormat="1" x14ac:dyDescent="0.3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6"/>
      <c r="L177" s="15"/>
    </row>
    <row r="178" spans="1:12" customFormat="1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6"/>
      <c r="L178" s="15"/>
    </row>
    <row r="179" spans="1:12" customFormat="1" x14ac:dyDescent="0.3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6"/>
      <c r="L179" s="15"/>
    </row>
    <row r="180" spans="1:12" customFormat="1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6"/>
      <c r="L180" s="15"/>
    </row>
    <row r="181" spans="1:12" customFormat="1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6"/>
      <c r="L181" s="15"/>
    </row>
    <row r="182" spans="1:12" customFormat="1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6"/>
      <c r="L182" s="15"/>
    </row>
    <row r="183" spans="1:12" customFormat="1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6"/>
      <c r="L183" s="15"/>
    </row>
    <row r="184" spans="1:12" customFormat="1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6"/>
      <c r="L184" s="15"/>
    </row>
    <row r="185" spans="1:12" customFormat="1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6"/>
      <c r="L185" s="15"/>
    </row>
    <row r="186" spans="1:12" customFormat="1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6"/>
      <c r="L186" s="15"/>
    </row>
    <row r="187" spans="1:12" customFormat="1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6"/>
      <c r="L187" s="15"/>
    </row>
    <row r="188" spans="1:12" customFormat="1" x14ac:dyDescent="0.3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6"/>
      <c r="L188" s="15"/>
    </row>
    <row r="189" spans="1:12" customFormat="1" x14ac:dyDescent="0.3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6"/>
      <c r="L189" s="15"/>
    </row>
    <row r="190" spans="1:12" customFormat="1" x14ac:dyDescent="0.3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6"/>
      <c r="L190" s="15"/>
    </row>
    <row r="191" spans="1:12" customFormat="1" x14ac:dyDescent="0.3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6"/>
      <c r="L191" s="15"/>
    </row>
    <row r="192" spans="1:12" customFormat="1" x14ac:dyDescent="0.3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6"/>
      <c r="L192" s="15"/>
    </row>
    <row r="193" spans="1:12" customFormat="1" x14ac:dyDescent="0.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6"/>
      <c r="L193" s="15"/>
    </row>
    <row r="194" spans="1:12" customFormat="1" x14ac:dyDescent="0.3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6"/>
      <c r="L194" s="15"/>
    </row>
    <row r="195" spans="1:12" customFormat="1" x14ac:dyDescent="0.3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6"/>
      <c r="L195" s="15"/>
    </row>
    <row r="196" spans="1:12" customFormat="1" x14ac:dyDescent="0.3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6"/>
      <c r="L196" s="15"/>
    </row>
    <row r="197" spans="1:12" customFormat="1" x14ac:dyDescent="0.3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6"/>
      <c r="L197" s="15"/>
    </row>
    <row r="198" spans="1:12" customFormat="1" x14ac:dyDescent="0.3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6"/>
      <c r="L198" s="15"/>
    </row>
    <row r="199" spans="1:12" customFormat="1" x14ac:dyDescent="0.3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6"/>
      <c r="L199" s="15"/>
    </row>
    <row r="200" spans="1:12" customFormat="1" x14ac:dyDescent="0.3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6"/>
      <c r="L200" s="15"/>
    </row>
    <row r="201" spans="1:12" customFormat="1" x14ac:dyDescent="0.3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6"/>
      <c r="L201" s="15"/>
    </row>
    <row r="202" spans="1:12" customFormat="1" x14ac:dyDescent="0.3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6"/>
      <c r="L202" s="15"/>
    </row>
    <row r="203" spans="1:12" customFormat="1" x14ac:dyDescent="0.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6"/>
      <c r="L203" s="15"/>
    </row>
    <row r="204" spans="1:12" customFormat="1" x14ac:dyDescent="0.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6"/>
      <c r="L204" s="15"/>
    </row>
    <row r="205" spans="1:12" customFormat="1" x14ac:dyDescent="0.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6"/>
      <c r="L205" s="15"/>
    </row>
    <row r="206" spans="1:12" customFormat="1" x14ac:dyDescent="0.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6"/>
      <c r="L206" s="15"/>
    </row>
    <row r="207" spans="1:12" customFormat="1" x14ac:dyDescent="0.3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6"/>
      <c r="L207" s="15"/>
    </row>
    <row r="208" spans="1:12" customFormat="1" x14ac:dyDescent="0.3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6"/>
      <c r="L208" s="15"/>
    </row>
    <row r="209" spans="1:12" customFormat="1" x14ac:dyDescent="0.3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6"/>
      <c r="L209" s="15"/>
    </row>
    <row r="210" spans="1:12" customFormat="1" x14ac:dyDescent="0.3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6"/>
      <c r="L210" s="15"/>
    </row>
    <row r="211" spans="1:12" customFormat="1" x14ac:dyDescent="0.3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6"/>
      <c r="L211" s="15"/>
    </row>
    <row r="212" spans="1:12" customFormat="1" x14ac:dyDescent="0.3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6"/>
      <c r="L212" s="15"/>
    </row>
    <row r="213" spans="1:12" customFormat="1" x14ac:dyDescent="0.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6"/>
      <c r="L213" s="15"/>
    </row>
    <row r="214" spans="1:12" customFormat="1" x14ac:dyDescent="0.3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6"/>
      <c r="L214" s="15"/>
    </row>
    <row r="215" spans="1:12" customFormat="1" x14ac:dyDescent="0.3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6"/>
      <c r="L215" s="15"/>
    </row>
    <row r="216" spans="1:12" customFormat="1" x14ac:dyDescent="0.3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6"/>
      <c r="L216" s="15"/>
    </row>
    <row r="217" spans="1:12" customFormat="1" x14ac:dyDescent="0.3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6"/>
      <c r="L217" s="15"/>
    </row>
    <row r="218" spans="1:12" customFormat="1" x14ac:dyDescent="0.3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6"/>
      <c r="L218" s="15"/>
    </row>
    <row r="219" spans="1:12" customFormat="1" x14ac:dyDescent="0.3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6"/>
      <c r="L219" s="15"/>
    </row>
    <row r="220" spans="1:12" customFormat="1" x14ac:dyDescent="0.3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6"/>
      <c r="L220" s="15"/>
    </row>
    <row r="221" spans="1:12" customFormat="1" x14ac:dyDescent="0.3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6"/>
      <c r="L221" s="15"/>
    </row>
    <row r="222" spans="1:12" customFormat="1" x14ac:dyDescent="0.3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6"/>
      <c r="L222" s="15"/>
    </row>
    <row r="223" spans="1:12" customFormat="1" x14ac:dyDescent="0.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6"/>
      <c r="L223" s="15"/>
    </row>
    <row r="224" spans="1:12" customFormat="1" x14ac:dyDescent="0.3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6"/>
      <c r="L224" s="15"/>
    </row>
    <row r="225" spans="1:12" customFormat="1" x14ac:dyDescent="0.3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6"/>
      <c r="L225" s="15"/>
    </row>
    <row r="226" spans="1:12" customFormat="1" x14ac:dyDescent="0.3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6"/>
      <c r="L226" s="15"/>
    </row>
    <row r="227" spans="1:12" customFormat="1" x14ac:dyDescent="0.3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6"/>
      <c r="L227" s="15"/>
    </row>
    <row r="228" spans="1:12" customFormat="1" x14ac:dyDescent="0.3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6"/>
      <c r="L228" s="15"/>
    </row>
    <row r="229" spans="1:12" customFormat="1" x14ac:dyDescent="0.3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6"/>
      <c r="L229" s="15"/>
    </row>
    <row r="230" spans="1:12" customFormat="1" x14ac:dyDescent="0.3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6"/>
      <c r="L230" s="15"/>
    </row>
    <row r="231" spans="1:12" customFormat="1" x14ac:dyDescent="0.3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6"/>
      <c r="L231" s="15"/>
    </row>
    <row r="232" spans="1:12" customFormat="1" x14ac:dyDescent="0.3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6"/>
      <c r="L232" s="15"/>
    </row>
    <row r="233" spans="1:12" customFormat="1" x14ac:dyDescent="0.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6"/>
      <c r="L233" s="15"/>
    </row>
    <row r="234" spans="1:12" customFormat="1" x14ac:dyDescent="0.3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6"/>
      <c r="L234" s="15"/>
    </row>
    <row r="235" spans="1:12" customFormat="1" x14ac:dyDescent="0.3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6"/>
      <c r="L235" s="15"/>
    </row>
    <row r="236" spans="1:12" customFormat="1" x14ac:dyDescent="0.3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6"/>
      <c r="L236" s="15"/>
    </row>
    <row r="237" spans="1:12" customFormat="1" x14ac:dyDescent="0.3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6"/>
      <c r="L237" s="15"/>
    </row>
    <row r="238" spans="1:12" customFormat="1" x14ac:dyDescent="0.3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6"/>
      <c r="L238" s="15"/>
    </row>
    <row r="239" spans="1:12" customFormat="1" x14ac:dyDescent="0.3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6"/>
      <c r="L239" s="15"/>
    </row>
    <row r="240" spans="1:12" customFormat="1" x14ac:dyDescent="0.3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6"/>
      <c r="L240" s="15"/>
    </row>
    <row r="241" spans="1:12" customFormat="1" x14ac:dyDescent="0.3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6"/>
      <c r="L241" s="15"/>
    </row>
    <row r="242" spans="1:12" customFormat="1" x14ac:dyDescent="0.3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6"/>
      <c r="L242" s="15"/>
    </row>
    <row r="243" spans="1:12" customFormat="1" x14ac:dyDescent="0.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6"/>
      <c r="L243" s="15"/>
    </row>
    <row r="244" spans="1:12" customFormat="1" x14ac:dyDescent="0.3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6"/>
      <c r="L244" s="15"/>
    </row>
    <row r="245" spans="1:12" customFormat="1" x14ac:dyDescent="0.3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6"/>
      <c r="L245" s="15"/>
    </row>
    <row r="246" spans="1:12" customFormat="1" x14ac:dyDescent="0.3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6"/>
      <c r="L246" s="15"/>
    </row>
    <row r="247" spans="1:12" customFormat="1" x14ac:dyDescent="0.3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6"/>
      <c r="L247" s="15"/>
    </row>
    <row r="248" spans="1:12" customFormat="1" x14ac:dyDescent="0.3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6"/>
      <c r="L248" s="15"/>
    </row>
    <row r="249" spans="1:12" customFormat="1" x14ac:dyDescent="0.3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6"/>
      <c r="L249" s="15"/>
    </row>
    <row r="250" spans="1:12" customFormat="1" x14ac:dyDescent="0.3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6"/>
      <c r="L250" s="15"/>
    </row>
    <row r="251" spans="1:12" customFormat="1" x14ac:dyDescent="0.3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6"/>
      <c r="L251" s="15"/>
    </row>
    <row r="252" spans="1:12" customFormat="1" x14ac:dyDescent="0.3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6"/>
      <c r="L252" s="15"/>
    </row>
    <row r="253" spans="1:12" customFormat="1" x14ac:dyDescent="0.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6"/>
      <c r="L253" s="15"/>
    </row>
    <row r="254" spans="1:12" customFormat="1" x14ac:dyDescent="0.3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6"/>
      <c r="L254" s="15"/>
    </row>
    <row r="255" spans="1:12" customFormat="1" x14ac:dyDescent="0.3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6"/>
      <c r="L255" s="15"/>
    </row>
    <row r="256" spans="1:12" customFormat="1" x14ac:dyDescent="0.3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6"/>
      <c r="L256" s="15"/>
    </row>
    <row r="257" spans="1:12" customFormat="1" x14ac:dyDescent="0.3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6"/>
      <c r="L257" s="15"/>
    </row>
    <row r="258" spans="1:12" customFormat="1" x14ac:dyDescent="0.3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6"/>
      <c r="L258" s="15"/>
    </row>
    <row r="259" spans="1:12" customFormat="1" x14ac:dyDescent="0.3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6"/>
      <c r="L259" s="15"/>
    </row>
    <row r="260" spans="1:12" customFormat="1" x14ac:dyDescent="0.3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6"/>
      <c r="L260" s="15"/>
    </row>
    <row r="261" spans="1:12" customFormat="1" x14ac:dyDescent="0.3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6"/>
      <c r="L261" s="15"/>
    </row>
    <row r="262" spans="1:12" customFormat="1" x14ac:dyDescent="0.3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6"/>
      <c r="L262" s="15"/>
    </row>
    <row r="263" spans="1:12" customFormat="1" x14ac:dyDescent="0.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6"/>
      <c r="L263" s="15"/>
    </row>
    <row r="264" spans="1:12" customFormat="1" x14ac:dyDescent="0.3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6"/>
      <c r="L264" s="15"/>
    </row>
    <row r="265" spans="1:12" customFormat="1" x14ac:dyDescent="0.3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6"/>
      <c r="L265" s="15"/>
    </row>
    <row r="266" spans="1:12" customFormat="1" x14ac:dyDescent="0.3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6"/>
      <c r="L266" s="15"/>
    </row>
    <row r="267" spans="1:12" customFormat="1" x14ac:dyDescent="0.3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6"/>
      <c r="L267" s="15"/>
    </row>
    <row r="268" spans="1:12" customFormat="1" x14ac:dyDescent="0.3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6"/>
      <c r="L268" s="15"/>
    </row>
    <row r="269" spans="1:12" customFormat="1" x14ac:dyDescent="0.3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6"/>
      <c r="L269" s="15"/>
    </row>
    <row r="270" spans="1:12" customFormat="1" x14ac:dyDescent="0.3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6"/>
      <c r="L270" s="15"/>
    </row>
    <row r="271" spans="1:12" customFormat="1" x14ac:dyDescent="0.3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6"/>
      <c r="L271" s="15"/>
    </row>
    <row r="272" spans="1:12" customFormat="1" x14ac:dyDescent="0.3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6"/>
      <c r="L272" s="15"/>
    </row>
    <row r="273" spans="1:12" customFormat="1" x14ac:dyDescent="0.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6"/>
      <c r="L273" s="15"/>
    </row>
    <row r="274" spans="1:12" customFormat="1" x14ac:dyDescent="0.3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6"/>
      <c r="L274" s="15"/>
    </row>
    <row r="275" spans="1:12" customFormat="1" x14ac:dyDescent="0.3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6"/>
      <c r="L275" s="15"/>
    </row>
    <row r="276" spans="1:12" customFormat="1" x14ac:dyDescent="0.3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6"/>
      <c r="L276" s="15"/>
    </row>
    <row r="277" spans="1:12" customFormat="1" x14ac:dyDescent="0.3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6"/>
      <c r="L277" s="15"/>
    </row>
    <row r="278" spans="1:12" customFormat="1" x14ac:dyDescent="0.3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6"/>
      <c r="L278" s="15"/>
    </row>
    <row r="279" spans="1:12" customFormat="1" x14ac:dyDescent="0.3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6"/>
      <c r="L279" s="15"/>
    </row>
    <row r="280" spans="1:12" customFormat="1" x14ac:dyDescent="0.3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6"/>
      <c r="L280" s="15"/>
    </row>
    <row r="281" spans="1:12" customFormat="1" x14ac:dyDescent="0.3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6"/>
      <c r="L281" s="15"/>
    </row>
    <row r="282" spans="1:12" customFormat="1" x14ac:dyDescent="0.3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6"/>
      <c r="L282" s="15"/>
    </row>
    <row r="283" spans="1:12" customFormat="1" x14ac:dyDescent="0.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6"/>
      <c r="L283" s="15"/>
    </row>
    <row r="284" spans="1:12" customFormat="1" x14ac:dyDescent="0.3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6"/>
      <c r="L284" s="15"/>
    </row>
    <row r="285" spans="1:12" customFormat="1" x14ac:dyDescent="0.3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6"/>
      <c r="L285" s="15"/>
    </row>
    <row r="286" spans="1:12" customFormat="1" x14ac:dyDescent="0.3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6"/>
      <c r="L286" s="15"/>
    </row>
    <row r="287" spans="1:12" customFormat="1" x14ac:dyDescent="0.3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6"/>
      <c r="L287" s="15"/>
    </row>
    <row r="288" spans="1:12" customFormat="1" x14ac:dyDescent="0.3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6"/>
      <c r="L288" s="15"/>
    </row>
    <row r="289" spans="1:12" customFormat="1" x14ac:dyDescent="0.3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6"/>
      <c r="L289" s="15"/>
    </row>
    <row r="290" spans="1:12" customFormat="1" x14ac:dyDescent="0.3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6"/>
      <c r="L290" s="15"/>
    </row>
    <row r="291" spans="1:12" customFormat="1" x14ac:dyDescent="0.3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6"/>
      <c r="L291" s="15"/>
    </row>
    <row r="292" spans="1:12" customFormat="1" x14ac:dyDescent="0.3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6"/>
      <c r="L292" s="15"/>
    </row>
    <row r="293" spans="1:12" customFormat="1" x14ac:dyDescent="0.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6"/>
      <c r="L293" s="15"/>
    </row>
    <row r="294" spans="1:12" customFormat="1" x14ac:dyDescent="0.3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6"/>
      <c r="L294" s="15"/>
    </row>
    <row r="295" spans="1:12" customFormat="1" x14ac:dyDescent="0.3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6"/>
      <c r="L295" s="15"/>
    </row>
    <row r="296" spans="1:12" customFormat="1" x14ac:dyDescent="0.3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6"/>
      <c r="L296" s="15"/>
    </row>
    <row r="297" spans="1:12" customFormat="1" x14ac:dyDescent="0.3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6"/>
      <c r="L297" s="15"/>
    </row>
  </sheetData>
  <phoneticPr fontId="5" type="noConversion"/>
  <conditionalFormatting sqref="H1:L1 H2:H57 J2:L57 I2:I16">
    <cfRule type="cellIs" dxfId="107" priority="178" stopIfTrue="1" operator="lessThan">
      <formula>0</formula>
    </cfRule>
  </conditionalFormatting>
  <conditionalFormatting sqref="E2:E5">
    <cfRule type="expression" dxfId="106" priority="124">
      <formula>#REF!="Compra"</formula>
    </cfRule>
  </conditionalFormatting>
  <conditionalFormatting sqref="E6">
    <cfRule type="expression" dxfId="105" priority="123">
      <formula>B6="Compra"</formula>
    </cfRule>
  </conditionalFormatting>
  <conditionalFormatting sqref="E7:E9">
    <cfRule type="expression" dxfId="104" priority="122">
      <formula>#REF!="Compra"</formula>
    </cfRule>
  </conditionalFormatting>
  <conditionalFormatting sqref="E10:E13">
    <cfRule type="expression" dxfId="103" priority="121">
      <formula>#REF!="Compra"</formula>
    </cfRule>
  </conditionalFormatting>
  <conditionalFormatting sqref="E14">
    <cfRule type="expression" dxfId="102" priority="120">
      <formula>B14="Compra"</formula>
    </cfRule>
  </conditionalFormatting>
  <conditionalFormatting sqref="E15:E18">
    <cfRule type="expression" dxfId="101" priority="119">
      <formula>#REF!="Compra"</formula>
    </cfRule>
  </conditionalFormatting>
  <conditionalFormatting sqref="E19:E22">
    <cfRule type="expression" dxfId="100" priority="118">
      <formula>#REF!="Compra"</formula>
    </cfRule>
  </conditionalFormatting>
  <conditionalFormatting sqref="E23">
    <cfRule type="expression" dxfId="99" priority="117">
      <formula>#REF!="Compra"</formula>
    </cfRule>
  </conditionalFormatting>
  <conditionalFormatting sqref="E25:E27">
    <cfRule type="expression" dxfId="98" priority="116">
      <formula>#REF!="Compra"</formula>
    </cfRule>
  </conditionalFormatting>
  <conditionalFormatting sqref="E24">
    <cfRule type="expression" dxfId="97" priority="115">
      <formula>#REF!="Compra"</formula>
    </cfRule>
  </conditionalFormatting>
  <conditionalFormatting sqref="E28:E31">
    <cfRule type="expression" dxfId="96" priority="114">
      <formula>#REF!="Compra"</formula>
    </cfRule>
  </conditionalFormatting>
  <conditionalFormatting sqref="E32">
    <cfRule type="expression" dxfId="95" priority="113">
      <formula>B32="Compra"</formula>
    </cfRule>
  </conditionalFormatting>
  <conditionalFormatting sqref="E34:E39">
    <cfRule type="expression" dxfId="94" priority="112">
      <formula>#REF!="Compra"</formula>
    </cfRule>
  </conditionalFormatting>
  <conditionalFormatting sqref="E33">
    <cfRule type="expression" dxfId="93" priority="111">
      <formula>#REF!="Compra"</formula>
    </cfRule>
  </conditionalFormatting>
  <conditionalFormatting sqref="E40">
    <cfRule type="expression" dxfId="92" priority="110">
      <formula>#REF!="Compra"</formula>
    </cfRule>
  </conditionalFormatting>
  <conditionalFormatting sqref="E42:E47">
    <cfRule type="expression" dxfId="91" priority="109">
      <formula>#REF!="Compra"</formula>
    </cfRule>
  </conditionalFormatting>
  <conditionalFormatting sqref="E41">
    <cfRule type="expression" dxfId="90" priority="108">
      <formula>#REF!="Compra"</formula>
    </cfRule>
  </conditionalFormatting>
  <conditionalFormatting sqref="E48">
    <cfRule type="expression" dxfId="89" priority="107">
      <formula>B48="Compra"</formula>
    </cfRule>
  </conditionalFormatting>
  <conditionalFormatting sqref="E49:E52">
    <cfRule type="expression" dxfId="88" priority="106">
      <formula>#REF!="Compra"</formula>
    </cfRule>
  </conditionalFormatting>
  <conditionalFormatting sqref="E53">
    <cfRule type="expression" dxfId="87" priority="105">
      <formula>B53="Compra"</formula>
    </cfRule>
  </conditionalFormatting>
  <conditionalFormatting sqref="E54:E56">
    <cfRule type="expression" dxfId="86" priority="104">
      <formula>#REF!="Compra"</formula>
    </cfRule>
  </conditionalFormatting>
  <conditionalFormatting sqref="E57">
    <cfRule type="expression" dxfId="85" priority="103">
      <formula>#REF!="Compra"</formula>
    </cfRule>
  </conditionalFormatting>
  <conditionalFormatting sqref="I17:I27">
    <cfRule type="cellIs" dxfId="16" priority="32" stopIfTrue="1" operator="lessThan">
      <formula>0</formula>
    </cfRule>
  </conditionalFormatting>
  <conditionalFormatting sqref="I28:I57">
    <cfRule type="cellIs" dxfId="15" priority="31" stopIfTrue="1" operator="lessThan">
      <formula>0</formula>
    </cfRule>
  </conditionalFormatting>
  <dataValidations xWindow="559" yWindow="535" count="4">
    <dataValidation type="list" showInputMessage="1" showErrorMessage="1" sqref="F2:F57" xr:uid="{00000000-0002-0000-0100-000000000000}">
      <formula1>productos</formula1>
    </dataValidation>
    <dataValidation type="list" showInputMessage="1" showErrorMessage="1" sqref="G2:G57" xr:uid="{00000000-0002-0000-0100-000001000000}">
      <formula1>variedad</formula1>
    </dataValidation>
    <dataValidation type="list" allowBlank="1" showInputMessage="1" showErrorMessage="1" sqref="B2:B57" xr:uid="{00000000-0002-0000-0100-000002000000}">
      <formula1>Compra</formula1>
    </dataValidation>
    <dataValidation allowBlank="1" showInputMessage="1" showErrorMessage="1" prompt="Registrar ventas con número negativo_x000a_Ejemplo: se vende 10 unidades escribir:_x000a_-10" sqref="H2:H1048576" xr:uid="{00000000-0002-0000-0100-000003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D6"/>
  <sheetViews>
    <sheetView workbookViewId="0">
      <selection activeCell="D5" sqref="D5"/>
    </sheetView>
  </sheetViews>
  <sheetFormatPr baseColWidth="10" defaultRowHeight="14.4" x14ac:dyDescent="0.3"/>
  <sheetData>
    <row r="1" spans="4:4" s="8" customFormat="1" ht="30" customHeight="1" x14ac:dyDescent="0.3"/>
    <row r="2" spans="4:4" ht="15" customHeight="1" x14ac:dyDescent="0.3"/>
    <row r="5" spans="4:4" x14ac:dyDescent="0.3">
      <c r="D5" t="s">
        <v>13</v>
      </c>
    </row>
    <row r="6" spans="4:4" x14ac:dyDescent="0.3">
      <c r="D6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Movimientos</vt:lpstr>
      <vt:lpstr>Hoja1</vt:lpstr>
      <vt:lpstr>Compra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Jordy Pico</cp:lastModifiedBy>
  <dcterms:created xsi:type="dcterms:W3CDTF">2014-07-12T23:38:11Z</dcterms:created>
  <dcterms:modified xsi:type="dcterms:W3CDTF">2022-07-29T21:26:10Z</dcterms:modified>
</cp:coreProperties>
</file>