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jruiz\Desktop\Change Management Project\"/>
    </mc:Choice>
  </mc:AlternateContent>
  <xr:revisionPtr revIDLastSave="0" documentId="13_ncr:1_{303E6944-EB7E-4290-8323-B8CD8E212637}" xr6:coauthVersionLast="47" xr6:coauthVersionMax="47" xr10:uidLastSave="{00000000-0000-0000-0000-000000000000}"/>
  <bookViews>
    <workbookView xWindow="-120" yWindow="-120" windowWidth="29040" windowHeight="15840" firstSheet="2" activeTab="2" xr2:uid="{00000000-000D-0000-FFFF-FFFF00000000}"/>
  </bookViews>
  <sheets>
    <sheet name="Matriz de impactos (2)" sheetId="10" state="hidden" r:id="rId1"/>
    <sheet name="Índice" sheetId="7" r:id="rId2"/>
    <sheet name="Matriz de impactos" sheetId="9" r:id="rId3"/>
    <sheet name="Valoración impactos" sheetId="3" r:id="rId4"/>
    <sheet name="Iniciativas Estratégicas" sheetId="8" state="hidden" r:id="rId5"/>
    <sheet name="Descripción tipos de impacto" sheetId="4" r:id="rId6"/>
    <sheet name="Descripción acciones" sheetId="6" r:id="rId7"/>
  </sheets>
  <externalReferences>
    <externalReference r:id="rId8"/>
  </externalReferences>
  <definedNames>
    <definedName name="_xlnm._FilterDatabase" localSheetId="2" hidden="1">'Matriz de impactos'!$B$8:$P$8</definedName>
    <definedName name="_xlnm._FilterDatabase" localSheetId="0" hidden="1">'Matriz de impactos (2)'!$B$8:$AK$8</definedName>
    <definedName name="Analisis_completo">#REF!</definedName>
    <definedName name="APLICACIONES" localSheetId="6">#REF!</definedName>
    <definedName name="APLICACIONES" localSheetId="5">#REF!</definedName>
    <definedName name="APLICACIONES" localSheetId="2">#REF!</definedName>
    <definedName name="APLICACIONES" localSheetId="0">#REF!</definedName>
    <definedName name="APLICACIONES" localSheetId="3">#REF!</definedName>
    <definedName name="APLICACIONES">#REF!</definedName>
    <definedName name="AreaTerritorial" localSheetId="6">[1]Datos!#REF!</definedName>
    <definedName name="AreaTerritorial" localSheetId="2">[1]Datos!#REF!</definedName>
    <definedName name="AreaTerritorial" localSheetId="0">[1]Datos!#REF!</definedName>
    <definedName name="AreaTerritorial">[1]Datos!#REF!</definedName>
    <definedName name="CLIENTE" localSheetId="6">#REF!</definedName>
    <definedName name="CLIENTE" localSheetId="5">#REF!</definedName>
    <definedName name="CLIENTE" localSheetId="2">#REF!</definedName>
    <definedName name="CLIENTE" localSheetId="0">#REF!</definedName>
    <definedName name="CLIENTE" localSheetId="3">#REF!</definedName>
    <definedName name="CLIENTE">#REF!</definedName>
    <definedName name="CULTURA" localSheetId="6">#REF!</definedName>
    <definedName name="CULTURA" localSheetId="5">#REF!</definedName>
    <definedName name="CULTURA" localSheetId="2">#REF!</definedName>
    <definedName name="CULTURA" localSheetId="0">#REF!</definedName>
    <definedName name="CULTURA" localSheetId="3">#REF!</definedName>
    <definedName name="CULTURA">#REF!</definedName>
    <definedName name="DescInicCM" localSheetId="6">#REF!</definedName>
    <definedName name="DescInicCM" localSheetId="5">#REF!</definedName>
    <definedName name="DescInicCM" localSheetId="2">#REF!</definedName>
    <definedName name="DescInicCM" localSheetId="0">#REF!</definedName>
    <definedName name="DescInicCM" localSheetId="3">#REF!</definedName>
    <definedName name="DescInicCM">#REF!</definedName>
    <definedName name="fin" localSheetId="6">#REF!</definedName>
    <definedName name="fin" localSheetId="5">#REF!</definedName>
    <definedName name="fin" localSheetId="2">#REF!</definedName>
    <definedName name="fin" localSheetId="0">#REF!</definedName>
    <definedName name="fin" localSheetId="3">#REF!</definedName>
    <definedName name="fin">#REF!</definedName>
    <definedName name="ImpactosCM" localSheetId="6">#REF!</definedName>
    <definedName name="ImpactosCM" localSheetId="5">#REF!</definedName>
    <definedName name="ImpactosCM" localSheetId="2">#REF!</definedName>
    <definedName name="ImpactosCM" localSheetId="0">#REF!</definedName>
    <definedName name="ImpactosCM" localSheetId="3">#REF!</definedName>
    <definedName name="ImpactosCM">#REF!</definedName>
    <definedName name="INICIATIVA" localSheetId="6">#REF!</definedName>
    <definedName name="INICIATIVA" localSheetId="5">#REF!</definedName>
    <definedName name="INICIATIVA" localSheetId="2">#REF!</definedName>
    <definedName name="INICIATIVA" localSheetId="0">#REF!</definedName>
    <definedName name="INICIATIVA" localSheetId="3">#REF!</definedName>
    <definedName name="INICIATIVA">#REF!</definedName>
    <definedName name="IniciativasCM" localSheetId="6">#REF!</definedName>
    <definedName name="IniciativasCM" localSheetId="5">#REF!</definedName>
    <definedName name="IniciativasCM" localSheetId="2">#REF!</definedName>
    <definedName name="IniciativasCM" localSheetId="0">#REF!</definedName>
    <definedName name="IniciativasCM" localSheetId="3">#REF!</definedName>
    <definedName name="IniciativasCM">#REF!</definedName>
    <definedName name="inicio" localSheetId="6">#REF!</definedName>
    <definedName name="inicio" localSheetId="5">#REF!</definedName>
    <definedName name="inicio" localSheetId="2">#REF!</definedName>
    <definedName name="inicio" localSheetId="0">#REF!</definedName>
    <definedName name="inicio" localSheetId="3">#REF!</definedName>
    <definedName name="inicio">#REF!</definedName>
    <definedName name="LOCALIZACION" localSheetId="6">#REF!</definedName>
    <definedName name="LOCALIZACION" localSheetId="5">#REF!</definedName>
    <definedName name="LOCALIZACION" localSheetId="2">#REF!</definedName>
    <definedName name="LOCALIZACION" localSheetId="0">#REF!</definedName>
    <definedName name="LOCALIZACION" localSheetId="3">#REF!</definedName>
    <definedName name="LOCALIZACION">#REF!</definedName>
    <definedName name="N_Externos" localSheetId="6">#REF!</definedName>
    <definedName name="N_Externos" localSheetId="5">#REF!</definedName>
    <definedName name="N_Externos" localSheetId="2">#REF!</definedName>
    <definedName name="N_Externos" localSheetId="0">#REF!</definedName>
    <definedName name="N_Externos" localSheetId="3">#REF!</definedName>
    <definedName name="N_Externos">#REF!</definedName>
    <definedName name="N_Internos" localSheetId="6">#REF!</definedName>
    <definedName name="N_Internos" localSheetId="5">#REF!</definedName>
    <definedName name="N_Internos" localSheetId="2">#REF!</definedName>
    <definedName name="N_Internos" localSheetId="0">#REF!</definedName>
    <definedName name="N_Internos" localSheetId="3">#REF!</definedName>
    <definedName name="N_Internos">#REF!</definedName>
    <definedName name="ORGANIZACION" localSheetId="6">#REF!</definedName>
    <definedName name="ORGANIZACION" localSheetId="5">#REF!</definedName>
    <definedName name="ORGANIZACION" localSheetId="2">#REF!</definedName>
    <definedName name="ORGANIZACION" localSheetId="0">#REF!</definedName>
    <definedName name="ORGANIZACION" localSheetId="3">#REF!</definedName>
    <definedName name="ORGANIZACION">#REF!</definedName>
    <definedName name="PERSONAS" localSheetId="6">#REF!</definedName>
    <definedName name="PERSONAS" localSheetId="5">#REF!</definedName>
    <definedName name="PERSONAS" localSheetId="2">#REF!</definedName>
    <definedName name="PERSONAS" localSheetId="0">#REF!</definedName>
    <definedName name="PERSONAS" localSheetId="3">#REF!</definedName>
    <definedName name="PERSONAS">#REF!</definedName>
    <definedName name="PROCESOS" localSheetId="6">#REF!</definedName>
    <definedName name="PROCESOS" localSheetId="5">#REF!</definedName>
    <definedName name="PROCESOS" localSheetId="2">#REF!</definedName>
    <definedName name="PROCESOS" localSheetId="0">#REF!</definedName>
    <definedName name="PROCESOS" localSheetId="3">#REF!</definedName>
    <definedName name="PROCESOS">#REF!</definedName>
    <definedName name="Programas" localSheetId="6">#REF!</definedName>
    <definedName name="Programas" localSheetId="5">#REF!</definedName>
    <definedName name="Programas" localSheetId="2">#REF!</definedName>
    <definedName name="Programas" localSheetId="0">#REF!</definedName>
    <definedName name="Programas" localSheetId="3">#REF!</definedName>
    <definedName name="Programas">#REF!</definedName>
    <definedName name="ROLES" localSheetId="6">#REF!</definedName>
    <definedName name="ROLES" localSheetId="5">#REF!</definedName>
    <definedName name="ROLES" localSheetId="2">#REF!</definedName>
    <definedName name="ROLES" localSheetId="0">#REF!</definedName>
    <definedName name="ROLES" localSheetId="3">#REF!</definedName>
    <definedName name="ROLES">#REF!</definedName>
    <definedName name="RolHC" localSheetId="6">#REF!</definedName>
    <definedName name="RolHC" localSheetId="5">#REF!</definedName>
    <definedName name="RolHC" localSheetId="2">#REF!</definedName>
    <definedName name="RolHC" localSheetId="0">#REF!</definedName>
    <definedName name="RolHC" localSheetId="3">#REF!</definedName>
    <definedName name="RolHC">#REF!</definedName>
    <definedName name="SKILLS" localSheetId="6">#REF!</definedName>
    <definedName name="SKILLS" localSheetId="5">#REF!</definedName>
    <definedName name="SKILLS" localSheetId="2">#REF!</definedName>
    <definedName name="SKILLS" localSheetId="0">#REF!</definedName>
    <definedName name="SKILLS" localSheetId="3">#REF!</definedName>
    <definedName name="SKILLS">#REF!</definedName>
    <definedName name="UnidadNegocio">[1]Datos!$B$3:$B$6</definedName>
    <definedName name="x" localSheetId="2">#REF!</definedName>
    <definedName name="x" localSheetId="0">#REF!</definedName>
    <definedName name="x">#REF!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58" i="10" l="1"/>
  <c r="Y58" i="10"/>
  <c r="X58" i="10"/>
  <c r="Z57" i="10"/>
  <c r="Y57" i="10"/>
  <c r="X57" i="10"/>
  <c r="Z56" i="10"/>
  <c r="Y56" i="10"/>
  <c r="X56" i="10"/>
  <c r="Z54" i="10"/>
  <c r="Y54" i="10"/>
  <c r="X54" i="10"/>
  <c r="Z53" i="10"/>
  <c r="Y53" i="10"/>
  <c r="X53" i="10"/>
  <c r="Z52" i="10"/>
  <c r="Y52" i="10"/>
  <c r="X52" i="10"/>
  <c r="Z51" i="10"/>
  <c r="Y51" i="10"/>
  <c r="X51" i="10"/>
  <c r="Z50" i="10"/>
  <c r="Y50" i="10"/>
  <c r="X50" i="10"/>
  <c r="Z49" i="10"/>
  <c r="Y49" i="10"/>
  <c r="X49" i="10"/>
  <c r="Z48" i="10"/>
  <c r="Y48" i="10"/>
  <c r="X48" i="10"/>
  <c r="Z47" i="10"/>
  <c r="Y47" i="10"/>
  <c r="X47" i="10"/>
  <c r="Z46" i="10"/>
  <c r="Y46" i="10"/>
  <c r="X46" i="10"/>
  <c r="Z45" i="10"/>
  <c r="Y45" i="10"/>
  <c r="X45" i="10"/>
  <c r="Z44" i="10"/>
  <c r="Y44" i="10"/>
  <c r="X44" i="10"/>
  <c r="Z43" i="10"/>
  <c r="Y43" i="10"/>
  <c r="X43" i="10"/>
  <c r="Z42" i="10"/>
  <c r="Y42" i="10"/>
  <c r="X42" i="10"/>
  <c r="Z41" i="10"/>
  <c r="Y41" i="10"/>
  <c r="X41" i="10"/>
  <c r="Z40" i="10"/>
  <c r="Y40" i="10"/>
  <c r="X40" i="10"/>
  <c r="Z39" i="10"/>
  <c r="Y39" i="10"/>
  <c r="X39" i="10"/>
  <c r="Z38" i="10"/>
  <c r="Y38" i="10"/>
  <c r="X38" i="10"/>
  <c r="Z37" i="10"/>
  <c r="Y37" i="10"/>
  <c r="X37" i="10"/>
  <c r="Z36" i="10"/>
  <c r="Y36" i="10"/>
  <c r="X36" i="10"/>
  <c r="Z35" i="10"/>
  <c r="Y35" i="10"/>
  <c r="X35" i="10"/>
  <c r="Z34" i="10"/>
  <c r="Y34" i="10"/>
  <c r="X34" i="10"/>
  <c r="Z33" i="10"/>
  <c r="Y33" i="10"/>
  <c r="X33" i="10"/>
  <c r="Z32" i="10"/>
  <c r="Y32" i="10"/>
  <c r="X32" i="10"/>
  <c r="Z31" i="10"/>
  <c r="Y31" i="10"/>
  <c r="X31" i="10"/>
  <c r="Z30" i="10"/>
  <c r="Y30" i="10"/>
  <c r="X30" i="10"/>
  <c r="Z29" i="10"/>
  <c r="Y29" i="10"/>
  <c r="X29" i="10"/>
  <c r="Z28" i="10"/>
  <c r="Y28" i="10"/>
  <c r="X28" i="10"/>
  <c r="Z27" i="10"/>
  <c r="Y27" i="10"/>
  <c r="X27" i="10"/>
  <c r="Z26" i="10"/>
  <c r="Y26" i="10"/>
  <c r="X26" i="10"/>
  <c r="Z25" i="10"/>
  <c r="Y25" i="10"/>
  <c r="X25" i="10"/>
  <c r="Z24" i="10"/>
  <c r="Y24" i="10"/>
  <c r="X24" i="10"/>
  <c r="Z12" i="10"/>
  <c r="Y12" i="10"/>
  <c r="X12" i="10"/>
  <c r="AA24" i="10" l="1"/>
  <c r="AA25" i="10"/>
</calcChain>
</file>

<file path=xl/sharedStrings.xml><?xml version="1.0" encoding="utf-8"?>
<sst xmlns="http://schemas.openxmlformats.org/spreadsheetml/2006/main" count="952" uniqueCount="315">
  <si>
    <t>Ref</t>
  </si>
  <si>
    <t>Tipología</t>
  </si>
  <si>
    <t>Proceso</t>
  </si>
  <si>
    <t>Subproceso</t>
  </si>
  <si>
    <t>Tarea impactada</t>
  </si>
  <si>
    <t>Situación actual 
(As-Is)</t>
  </si>
  <si>
    <t>Situación futura 
(To-Be)</t>
  </si>
  <si>
    <t>Fecha</t>
  </si>
  <si>
    <t>Colectivo impactado</t>
  </si>
  <si>
    <t>Tipología de impacto</t>
  </si>
  <si>
    <t>Nivel de 
impacto</t>
  </si>
  <si>
    <t>Detalle acciones a realizar</t>
  </si>
  <si>
    <t>Comentarios</t>
  </si>
  <si>
    <t>Iniciativa 
Estratégica</t>
  </si>
  <si>
    <t>Área impactada</t>
  </si>
  <si>
    <t>Dirección/ Departamento 
impactado</t>
  </si>
  <si>
    <t>Nº usuarios impactadas</t>
  </si>
  <si>
    <t>Sistemas</t>
  </si>
  <si>
    <t>Procesos internos</t>
  </si>
  <si>
    <t>Resultados de Negocio</t>
  </si>
  <si>
    <t>Organización</t>
  </si>
  <si>
    <t>Procesos con clientes</t>
  </si>
  <si>
    <t>Cultura/ Nuevas formas de trabajar</t>
  </si>
  <si>
    <t>Skills/ Conocimientos</t>
  </si>
  <si>
    <t>Bajo</t>
  </si>
  <si>
    <t>Medio</t>
  </si>
  <si>
    <t>Alto</t>
  </si>
  <si>
    <t>Formación</t>
  </si>
  <si>
    <t>Comunicación</t>
  </si>
  <si>
    <t>Soporte</t>
  </si>
  <si>
    <t>Modelo de gobierno</t>
  </si>
  <si>
    <t>Tecnológicas</t>
  </si>
  <si>
    <t>Revisión de procesos</t>
  </si>
  <si>
    <t>Posibles riesgos/ problemas</t>
  </si>
  <si>
    <t>Comentarios adicionales</t>
  </si>
  <si>
    <t>**</t>
  </si>
  <si>
    <t>Compañia</t>
  </si>
  <si>
    <t>Carteras, deuda y derivados</t>
  </si>
  <si>
    <t>Trade Operations &amp; Processing</t>
  </si>
  <si>
    <t>Trade booking</t>
  </si>
  <si>
    <t>No existe un sistema propio de PMS donde los gestores introduzcan las operaciones, sino que estas se registran manualmente en GIF.</t>
  </si>
  <si>
    <t>Implantación herramienta SIMCORP</t>
  </si>
  <si>
    <t>Gestión de las inversiones en el fu[Tu]ro</t>
  </si>
  <si>
    <t>Middle Office</t>
  </si>
  <si>
    <t>Subdirección General de Inversiones</t>
  </si>
  <si>
    <t>&lt;100</t>
  </si>
  <si>
    <t>N/A</t>
  </si>
  <si>
    <t>Crédito - ISR</t>
  </si>
  <si>
    <t xml:space="preserve">Trade Operations &amp; Processing
</t>
  </si>
  <si>
    <t>En la actualidad no existe un sistema propio de PMS donde los gestores introduzcan las operaciones, sino que estas se registran manualmente en GIF</t>
  </si>
  <si>
    <t>Implantación herramienta SIMCORP, dejamos paradigma back to front para pasar a Front to Back</t>
  </si>
  <si>
    <t>GENERALES</t>
  </si>
  <si>
    <t>Fondos</t>
  </si>
  <si>
    <t>Gestión de Carteras</t>
  </si>
  <si>
    <t>Manage Investment Performance and Risk</t>
  </si>
  <si>
    <t>Controles pre-trade</t>
  </si>
  <si>
    <t>No existen controles pre-trade. No existe ninguna herramienta que avise de la posibilidad de sobrepasar estos límites. Las Hojas de cálculo CARTERAS.xls nos informan en caso de sobrepasar límites de apalancamiento, inversión (bandas), duración, etc</t>
  </si>
  <si>
    <t xml:space="preserve">Incorporación de controles pre-trade y mantenimiento por parte del Front </t>
  </si>
  <si>
    <t>Front Office</t>
  </si>
  <si>
    <t>Dpto. de Gestión de Carteras FFPP</t>
  </si>
  <si>
    <t>Compañía y Fondos</t>
  </si>
  <si>
    <t>Mantenimiento SIMCORP</t>
  </si>
  <si>
    <t>Mantenimiento/coordinación de SIMCORP y GIF para actualizar la información --&gt; Actualmente lo hace BO</t>
  </si>
  <si>
    <t>Compliance: esta actividad es de pre trade y no está en GIF, esta otra herramienta que no conocemos a día de hoy. De GIF sale la información que alimenta las reglas de control (Compliance dice cual es el dato para calcular esa regla) --&gt; Situación ideal que sea Front, no BO quién realice el mantenimiento y haya comunicación entre ambos</t>
  </si>
  <si>
    <t>Trade Execution</t>
  </si>
  <si>
    <t>Comunicación directa con las plataformas de inversión, a través del sistema, de manera manual</t>
  </si>
  <si>
    <t xml:space="preserve">SIMCORP comunicará y centralizará las operaciones contra mercado, es decir la llamada a las plataformas de inversión </t>
  </si>
  <si>
    <t>Dir. Área de Gestión de Inversiones - Compañía</t>
  </si>
  <si>
    <t>Portfolio Management</t>
  </si>
  <si>
    <t>Estructura de Portfolio</t>
  </si>
  <si>
    <t>Impactos colaterales en LEGO por otros proyectos en curso</t>
  </si>
  <si>
    <t>Hay 4 proyectos más que potencialmente podían tener impacto en el proyecto: unificación de estructura de portfolio, swap y cartera unica, nueva forma de contabilizar vehículos. Dos de ellos pueden tener impacto: estructura de portfolio y el nuevo modelo de contabilidad</t>
  </si>
  <si>
    <t>Unificar estructura de portfolio entre GIF y SIMCORP --&gt; Que la estructura esté definida para el momento de la migración, no después</t>
  </si>
  <si>
    <t>Alternativos</t>
  </si>
  <si>
    <t>Valoración de los private equity</t>
  </si>
  <si>
    <t>La valoración de fondos de Private Equity la realiza el gestor del fondo y suele ser trimestral</t>
  </si>
  <si>
    <t>Los alternartivos se integran en SIMCORP. Para el cálculo de la valoración hay 2 maneras de hacerlo --&gt; en GIF necesitan una o las 2 maneras y Front solo una, y necesitan que se traduzca. SIMCORP permite ambas modalidades --&gt; Al Front le ahorraría un paso</t>
  </si>
  <si>
    <t>Monitor Fund</t>
  </si>
  <si>
    <t>Performance analysis</t>
  </si>
  <si>
    <t>Performance lo hace Control de Inversiones</t>
  </si>
  <si>
    <t>Performance lo hace control, ahora lo hará SIMCORP también y no tiene que haber descuadre entre unos y otros. Es un cálculo que puede no coincidir y prevalecerá la de Control. Si control cambia algo, se informará a Front y ellos decidirán si lo incluyen o no dentro de su proceso. Ambos tendrán visiones no alineadas, pero deberían hablarse</t>
  </si>
  <si>
    <t>No existe comunicación ni sistemática pautada de trabajo entre Front - Control</t>
  </si>
  <si>
    <t>Definición de un modelo de comunicación y de gobierno entre Front - Control (Ej: reuniones periódicas de control)</t>
  </si>
  <si>
    <t>Reconciliación</t>
  </si>
  <si>
    <t>PMS-GIF Reconciliación</t>
  </si>
  <si>
    <t xml:space="preserve">IBOR - Reconciliación </t>
  </si>
  <si>
    <t>Conciciliación IBOR de SIMCORP con GIF --&gt; actualmente Backoffice es el encargado de hacerlo</t>
  </si>
  <si>
    <t xml:space="preserve">Proceso a añadir a ECOFIN, nuevo PDTE. DEFINIR --&gt; REUNIÓN MIÉRCOLES 28 JUL. </t>
  </si>
  <si>
    <t>Eco-Fin</t>
  </si>
  <si>
    <t>Data Referential</t>
  </si>
  <si>
    <t xml:space="preserve">Dependen de Control de Inversiones </t>
  </si>
  <si>
    <t>Ese equipo cambia de herramienta y pasa a ser usuaria de SIMCORP --&gt;
Gestión de qué datos fijos gestionan y cuales no y gestión de alternativas sobre SIMCORP no sobre eFront</t>
  </si>
  <si>
    <r>
      <t>Definición del modelo de gobierno, operación y  mantenimiento de la herramienta de forma transversal a Inversiones, Ecofin e IT,</t>
    </r>
    <r>
      <rPr>
        <sz val="10"/>
        <color rgb="FF000000"/>
        <rFont val="Segoe UI"/>
        <family val="2"/>
      </rPr>
      <t xml:space="preserve"> </t>
    </r>
  </si>
  <si>
    <t>SIMCORP calculará la contratación de los private equity --&gt; para evitar manualidades</t>
  </si>
  <si>
    <t>DOCUMENTO AS- IS</t>
  </si>
  <si>
    <t>Asset portfolio construction</t>
  </si>
  <si>
    <t>Coberturas individuales</t>
  </si>
  <si>
    <t>Para determinados productos, la producción diaria llega al gestor por medio de unos ficheros de texto, que complementan la información obtenida en el terminal --&gt;Implica intervención manual del gestor en diferentes orígenes de información para después agregarla y proceder con la inversión</t>
  </si>
  <si>
    <t>La información de esos ficheros se cargará semi automáticamente (se enviarán en un mismo formato)</t>
  </si>
  <si>
    <t>Rescate de colectivos</t>
  </si>
  <si>
    <t>Una vez recibida la solicitud del área comercial (recates superiores a 300k€), mediante el “Excel traductor”, se accede al “grupo ALM” donde se encuentra la póliza. Conocido el grupo ALM, el gestor accede a otro fichero que envía ALM donde se encuentra el detalle de las carteras, activo a activo, para ese grupo, e infieren los activos vinculados a esa póliza. --&gt; conlleva un trabajo con una elevada carga de tareas manuales y poco eficientes, que implican un volumen muy elevado de horas del gestor, en relación con el volumen de inversiones que representan con respecto al total</t>
  </si>
  <si>
    <t xml:space="preserve">Facilitar al usuario la identificación del activo y del pasivo que se está intentando rescatar de forma más ágil. El sistema deberá integrar de forma automática los volúmenes de producción diaria por cualquier medio disponible (ficheros SNAD, etc.). Se tenderá a minimizar las acciones manuales en este punto.
</t>
  </si>
  <si>
    <t xml:space="preserve">Las ejecuciones llevadas a cabo por Bloomberg, se realiza un seguimiento en una hoja Excel habilitada a tal efecto </t>
  </si>
  <si>
    <t>Se incluye en SIMCORP: order management --&gt; best execution
Se realiza el envío de un RFQ, cada broker devuelve su propuesta y se tendrá un registro de históricos</t>
  </si>
  <si>
    <t>Monitor Portfolio</t>
  </si>
  <si>
    <t>Allocation monitoring</t>
  </si>
  <si>
    <t xml:space="preserve">Para evaluar el impacto contable, se apoyan en una herramienta Excel (“Calculadora contable”), la cual se alimenta de información proveniente de GIF. Para que se tengan en consideración las operaciones en vuelo se registran en un archivo Excel </t>
  </si>
  <si>
    <t>Desaparece excel y se incorpora en la herramienta. Impacto contable (financiero, contrable y solvencia): antes de ejecutrar una simulación hay que ver el impacto en los 3 ámbitos. En el contable la idea es que SIMCORP simule en el front en pre trade, bajo criterios establecidos por contabilidad</t>
  </si>
  <si>
    <t>Gestión dinámica de los vehículos</t>
  </si>
  <si>
    <t>En vehículos, el impacto contable varía en función del vehículo (asset swaps, SPV, etc.). En la medida en que los vehículos se contabilizan en GIF de forma conjunta, el Front solicita a Control de Inversiones que realice el cálculo de beneficio y periodificación futura ante un switch de la cartera de bonos del vehículo --&gt; optimización manual y costosa</t>
  </si>
  <si>
    <t>SIMCORP proporcione vistas de gestión y métricas más ágilmente</t>
  </si>
  <si>
    <t xml:space="preserve">Systems, Data and Reporting </t>
  </si>
  <si>
    <t>Reporting</t>
  </si>
  <si>
    <t xml:space="preserve">No hay homogeneidad en el reporting, ni en los informes a día de hoy. Riesgo: durante el scoping no se hizo ejercicio de que reporting se hace y no se va a tener que continuar haciendo, o nuevo reporting.  Solo van hacer en SIMCOPR lo que a día de hoy hacen. </t>
  </si>
  <si>
    <t>Ejercicio As-Is/ To-Be o está definido</t>
  </si>
  <si>
    <t>Criterio consumo de capital</t>
  </si>
  <si>
    <t>Cálculo de consumo de capital lo hacen mediante un Excel, en la medida en que por el momento están utilizando la modelo estándar -&gt; desarrollar su modelo interno en SCR IR, el cual está en curso de desarrollo y calibración su incorporación en el Excel de análisis</t>
  </si>
  <si>
    <t>SIMCORP podrá calcular el consumo de capital de manera aproximada para esa parte contable. Se incorpora en 4ª fase en Performance &amp; Risk</t>
  </si>
  <si>
    <t>Dpto. de Crédito - ISR</t>
  </si>
  <si>
    <t>Operaciones de crédito: en la actualidad se ejecutan vía Chat de Bloomberg, si bien están empezando a explorar las posibilidades que da TradeWeb</t>
  </si>
  <si>
    <t xml:space="preserve">SIMCORP comunicará y centralizará las operaciones de compra y venta de crédito, es decir la llamada a las plataformas de ejecución </t>
  </si>
  <si>
    <t>El equipo de gestión registra todas las peticiones y ofertas recibidas en un Excel de seguimiento de cotizaciones (“best execution”)</t>
  </si>
  <si>
    <t>Visión global que se tiene sobre cada emisor tanto a nivel cartera de bonos, como en vehículos</t>
  </si>
  <si>
    <t>Estructuración y riesgo de mercado</t>
  </si>
  <si>
    <t>Monitor portfolio</t>
  </si>
  <si>
    <t>Gestion de operaciones especiales</t>
  </si>
  <si>
    <t>Los flujos del bono y del swap no están claramente diferenciados, no hay ninguna herramienta que permita visualización las patas del swap adecuadamente para después alimentar la calculadora de swaps y proceder a la optimización</t>
  </si>
  <si>
    <t>A día de hoy en GIF es difícil recuperar la operación y las caractaristicas de la operación. SIMCORP acceder fácilmetne a los datos financieros de la operación</t>
  </si>
  <si>
    <t>Define and execute investment decisions</t>
  </si>
  <si>
    <t>Renta fija: carteras modelo de deuda</t>
  </si>
  <si>
    <t>la cartera modelo se copia de forma manual en otra hoja Excel “Cartera Modelo”, donde se incorpora también la cartera de los fondos de pensión, a efectos de poder comparar la alineación y tomar decisiones ulteriores de rebalanceo. --&gt; se va automatizar?</t>
  </si>
  <si>
    <t xml:space="preserve">CAMBIO: Rebalanceo. Definiendo el requerimiento. </t>
  </si>
  <si>
    <t>Renta fija: rebalanceo</t>
  </si>
  <si>
    <t xml:space="preserve">El rebalanceo de carteras es totalmente manual, y por tanto operativamente complejo, pues las carteras modelo pueden estar replicadas en muchas carteras diferentes. 
</t>
  </si>
  <si>
    <t xml:space="preserve">no es cambio en proceso, sino en las herramientas que dan soporte al proceso. Que sea más ágil. </t>
  </si>
  <si>
    <t>En función del tamaño de los fondos y la iliquidez del mercado de crédito, las carteras modelo de crédito se replicarán con posiciones en directo o mediante fondos de Inversión de terceras gestoras</t>
  </si>
  <si>
    <t>Mucho espacio para la mejora, en la medida en que una herramienta adecuada permitiría generar alpha en la definición de estrategias y el posterior seguimiento de las mismas</t>
  </si>
  <si>
    <t>Renta variable: comparación fondos de pensiones con carteras modelo</t>
  </si>
  <si>
    <t>Se realiza en una hoja Excel (“Monitor”). En esta hoja Excel se vuelcan de PORT todas las variables de gestión que puedan resultar de interés</t>
  </si>
  <si>
    <t>PORT es un PMS online, carga la cartera modelo en Port y en función de lo que recibe rebalancea o no, toma decisiones. Toda esa función se centraliza en SIMCORP</t>
  </si>
  <si>
    <t>Seguimiento de la posición de carteras</t>
  </si>
  <si>
    <t xml:space="preserve">El gestor importa el listado de carteras mediante una hoja Excel de gestión de carteras, la cual mediante macros, permite tratar el contenido del fichero filtrando todos los registros de GIF facilitando la posición neta </t>
  </si>
  <si>
    <t>Se cargan automáticamente en SIMCORP desapareciendo el paso por GIF</t>
  </si>
  <si>
    <t xml:space="preserve">GIF genera el fichero con las operaciones valoradas a cierre de D-1, el cual se puede importar a la hoja de gestión. 
Durante el día, se van incorporando en la hoja Excel las operaciones en vuelo que se hayan realizado.
Al final del día se envía a GIF una boleta global de las ejecuciones realizadas en el día y la información de las mismas, y se retoca en Excel de gestión.
</t>
  </si>
  <si>
    <t>Todo este registro de información, va directamente por SIMCORP.</t>
  </si>
  <si>
    <t>Monitarización de carteras</t>
  </si>
  <si>
    <t>La monitorización de las carteras por parte del gestor se realiza principalmente sobre el Excel de Gestión de carteras --&gt; integración en alguna herramienta?</t>
  </si>
  <si>
    <t>EXCELS a SIMCORP integración en SIMCORP</t>
  </si>
  <si>
    <t>Front Office Performance &amp; Risk</t>
  </si>
  <si>
    <t>El equipo de gestión Front no dispone de herramientas propias en local y adolecen ciertas limitaciones.</t>
  </si>
  <si>
    <t xml:space="preserve">Se incorporan en SIMCORP y en el Front </t>
  </si>
  <si>
    <t>Performance attribution</t>
  </si>
  <si>
    <t xml:space="preserve">La llevan a cabo en PORT mediante el modelo de Brinson (selección, allocation y efecto divisa), si bien presenta ciertas limitaciones </t>
  </si>
  <si>
    <t>Liquidity management</t>
  </si>
  <si>
    <t>Cash management</t>
  </si>
  <si>
    <t xml:space="preserve">En FFPP no existe un coeficiente de liquidez mínimo que deba mantenerse, por lo que queda sujeto a la discrecionalidad del gestor. Sin embargo, es preciso llevar un control para no poner en riesgo el valor del fondo </t>
  </si>
  <si>
    <t xml:space="preserve">Se mantiene igual, porque es normativo, pero la herramienta te  permitirá medir el mínimo, tener alertas y establecer ratios de líquidez y reglas de compliance. </t>
  </si>
  <si>
    <t>Gestión de liquidez</t>
  </si>
  <si>
    <t>La previsión de liquidez es fundamental para la gestión, y sin embargo su elaboración es muy manual, en la medida en que existen diferentes fuentes (FPE, AFI, etc.) de información y casuísticas con impacto en liquidez que no se encuentran adecuadamente centralizadas en un envío único hacia el Front.</t>
  </si>
  <si>
    <t xml:space="preserve">Requerimiento bajo análisis: existen distintas fuentes de información de la liquidez, sobre todo para la producción diaria. No depende de SIMCORP, lo ideal seria recibir un único feed para minimizar el nº de intervenciones manuales </t>
  </si>
  <si>
    <t>Fondos de Fondos</t>
  </si>
  <si>
    <t>Rebalanceo</t>
  </si>
  <si>
    <t>El proceso en su conjunto es altamente manual y con riesgo operativo. En un futuro se plantean diseñar un modelo de trabajo basado en fondos de arquitectura abierta donde los FFPP sean partícipes del fondo de fondos --&gt; automatizar?</t>
  </si>
  <si>
    <t xml:space="preserve"> Ya existe a día de hoy, lo que pasa es que se les cambia la herramienta.</t>
  </si>
  <si>
    <t>Gestión de Límites y Cumplimiento Normativo</t>
  </si>
  <si>
    <t>El control de límites de riesgos y de cumplimiento normativo es realizado por los departamentos de Control de Inversiones --&gt; lo continua haciendo solo control?</t>
  </si>
  <si>
    <t xml:space="preserve">El control oficial lo hace Control en post trade. El sistema en front en pre trade, permitirá obtener métricas de riesgo y control, </t>
  </si>
  <si>
    <t>El equipo de gestión de FO no dispone  de herramientas de evaluación del performance attribution, si bien toman como referencia información proporcionada por MorningStar</t>
  </si>
  <si>
    <t>Se sigue tomando de referencia MorningStar, pero se integra en la herramienta SIMCORP</t>
  </si>
  <si>
    <t>Coeficiente mínimo de liquidez</t>
  </si>
  <si>
    <t>En FFPP no existe un coeficiente de liquidez mínimo que deba mantenerse, por lo que queda sujeto a la discrecionalidad del gestor</t>
  </si>
  <si>
    <t>mismo q arriba</t>
  </si>
  <si>
    <t>Define and Execute Investment Decisions</t>
  </si>
  <si>
    <t>Capturar la operación en GIF</t>
  </si>
  <si>
    <t>Es preciso capturar la operación en GIF, de forma que ésta pueda incorporarse en el circuito oficial de control, administración y contabilización. El objetivo es que la información de GIF pueda trasladarse a eFront de manera automática vía interface</t>
  </si>
  <si>
    <t>Alternativos va a Simcorp, de ahí a GIF y a Efront</t>
  </si>
  <si>
    <t>Dpto. de Gestión Alternativa</t>
  </si>
  <si>
    <t>Seguimiento valoraciones</t>
  </si>
  <si>
    <t>Valoraciones</t>
  </si>
  <si>
    <t>Es preciso que el sistema en que se registren las valoraciones sea capaz de tratar adecuadamente el dato, incluso cuando éste llega tarde y que el cálculo sea homogéneo entre las distintas herramientas (GIF e eFront).</t>
  </si>
  <si>
    <t>no es muy relevante. Poner la misma fecha. En GIF ya se puede hacer y que SIMCORP también lo haga --&gt; informar</t>
  </si>
  <si>
    <t>La valoración se captura manualmente en GIF, y con el fin de evitar la doble digitación, ésta se envía automáticamente vía interfaz hacia eFront.</t>
  </si>
  <si>
    <t>Pasará a ser manualmente en SIMCORP, se envía de SIMCORP y a GIF y a eFront la triple digitación</t>
  </si>
  <si>
    <t>GAPS IDENTIFICADOS</t>
  </si>
  <si>
    <t>No hay motor de optimización</t>
  </si>
  <si>
    <t xml:space="preserve">hoy no hay, gap de SIMCORP que tampoco lo tiene. Se va desarrollar ad hoc , o no se hace nada, o en un futuro comprar otro proveedor.
Alternativa a modelo optimi: simulaciones What If… </t>
  </si>
  <si>
    <t>Bloomberg Real Time Feed solo existe para precios</t>
  </si>
  <si>
    <t xml:space="preserve">Como consecucia de esto no se podrán quitar excels. No tiene pinta de resolverse - mirar d encontrar work aorunds xa mitigar q no existe esta funcionalidad. </t>
  </si>
  <si>
    <t>Análisis de emisores de RF: permite calcula el bootstraping de la curva de un emisor, pero la comparativa de diversos emisores debe hacerse por fuera</t>
  </si>
  <si>
    <t>tema de roporting, limitación, no muy importante, no nos impacta</t>
  </si>
  <si>
    <t>ANÁLISIS DE IMPACTOS - PROYECTO XXXXXXXX</t>
  </si>
  <si>
    <t xml:space="preserve">Objetivo: </t>
  </si>
  <si>
    <t>CONTROL DE VERSIONES</t>
  </si>
  <si>
    <t>FECHA REVISIÓN</t>
  </si>
  <si>
    <t>RESPONSABLE</t>
  </si>
  <si>
    <t>Nº VERSIÓN</t>
  </si>
  <si>
    <t>Variables para el cálculo del IMPACTO</t>
  </si>
  <si>
    <t>-</t>
  </si>
  <si>
    <t>Variable</t>
  </si>
  <si>
    <t>Valor</t>
  </si>
  <si>
    <t>Definición</t>
  </si>
  <si>
    <t>Impacto</t>
  </si>
  <si>
    <t>Descripción</t>
  </si>
  <si>
    <t>Nº USUARIOS IMPACTADOS</t>
  </si>
  <si>
    <t>SISTEMAS</t>
  </si>
  <si>
    <t>Cambios fundamentales en los sistemas. Quitar sistema existente por completo o en parte y / o se introduce un nuevo sistema.</t>
  </si>
  <si>
    <t>&gt;25% del sistema</t>
  </si>
  <si>
    <t>Cambios de sistemas tecnologicos existentes (25-50% del sistema impactado)</t>
  </si>
  <si>
    <t>&lt;25% del sistema</t>
  </si>
  <si>
    <t>Cambios menores en sistemas (&lt;25% del sistema impactado)</t>
  </si>
  <si>
    <t>Sin impacto</t>
  </si>
  <si>
    <t>El cambio no tiene impacto en sistemas</t>
  </si>
  <si>
    <t>ALTO - Directo</t>
  </si>
  <si>
    <t>MEDIO - Indirecto</t>
  </si>
  <si>
    <t>BAJO - No tiene</t>
  </si>
  <si>
    <t>ORGANIZACIÓN</t>
  </si>
  <si>
    <t>NUEVO</t>
  </si>
  <si>
    <t>Diseño de nuevos roles y responsabilidades, cambios organizativo y/o  gobierno</t>
  </si>
  <si>
    <t>CAMBIO</t>
  </si>
  <si>
    <t xml:space="preserve">Adaptación de  roles y responsabilidades, Gobierno/cadena de mando y/o estructura organizativa. </t>
  </si>
  <si>
    <t>SIN CAMBIO</t>
  </si>
  <si>
    <t>Sin Cambios de roles/responsabilidades  gobierno y/o estructura organizativa. Cambios menores</t>
  </si>
  <si>
    <t>El cambio no tiene impacto en organización</t>
  </si>
  <si>
    <t>PROCESOS CON CLIENTES</t>
  </si>
  <si>
    <t>Los niveles de servicio pactados con los clientes se pueden ver seriamente afectados.</t>
  </si>
  <si>
    <t>Los niveles de servicio pactados con los clientes se pueden afectados de manera indirecta.</t>
  </si>
  <si>
    <t>No elaborar la actividad no se refleja de forma medible en el servicio otorgado al cliente pero este es influenciado.</t>
  </si>
  <si>
    <t>El cambio no tiene impacto en procesos con clientes</t>
  </si>
  <si>
    <t>CULTURA/ NUEVAS FORMAS DE TRABAJAR</t>
  </si>
  <si>
    <t>Cambios importantes</t>
  </si>
  <si>
    <t>Cambios notables de comportamientos y forma de trabajar. Implica cambiar costumbres y habitos.</t>
  </si>
  <si>
    <t>Adaptación</t>
  </si>
  <si>
    <t>Cambios moderados de comportamientos y forma de trabajar. Implica cambiar costumbres y habitos.</t>
  </si>
  <si>
    <t>Sin cambios importantes</t>
  </si>
  <si>
    <t xml:space="preserve">No hay cambios de comportamientos </t>
  </si>
  <si>
    <t>El cambio no tiene impacto en cultura ni en nuevas formas de trabajar</t>
  </si>
  <si>
    <t>&gt;50% de tareas nuevas</t>
  </si>
  <si>
    <t>25-50% de tareas nuevas</t>
  </si>
  <si>
    <t>Re-Capacitación de personas en Procesos y Tecnología existentes(25-50% de tareas y responsabilidades)</t>
  </si>
  <si>
    <t>Actualización</t>
  </si>
  <si>
    <t>Iniciativas Estratégicas</t>
  </si>
  <si>
    <t>1.</t>
  </si>
  <si>
    <t>Caixafu[Tu]ro en el negocio de acumulación</t>
  </si>
  <si>
    <t>2.</t>
  </si>
  <si>
    <t>Caixafu[Tu]ro en el negocio de disposición</t>
  </si>
  <si>
    <t>3.</t>
  </si>
  <si>
    <t>Desarrollo del negocio de riesgo</t>
  </si>
  <si>
    <t>4.</t>
  </si>
  <si>
    <t>Evolucionar el mercado de Previsión Social de Empresas</t>
  </si>
  <si>
    <t>5.</t>
  </si>
  <si>
    <t xml:space="preserve">Experiencia de cliente basada en la digitalización </t>
  </si>
  <si>
    <t>6.</t>
  </si>
  <si>
    <t>Gestión activa del capital y foco en rentabilidad</t>
  </si>
  <si>
    <t>7.</t>
  </si>
  <si>
    <t xml:space="preserve">Desarrollo del capital humano </t>
  </si>
  <si>
    <t>8.</t>
  </si>
  <si>
    <t>Tipologías de impactos - Definición</t>
  </si>
  <si>
    <t xml:space="preserve"> </t>
  </si>
  <si>
    <t>PROCESOS CON CLIENTE</t>
  </si>
  <si>
    <t>CULTURA / NUEVAS FORMAS DE TRABAJAR</t>
  </si>
  <si>
    <t>Detalle acciones a realizar - Definición</t>
  </si>
  <si>
    <t>FORMACIÓN</t>
  </si>
  <si>
    <t>Identifiación de gaps de conocimiento, seguimiento de acciones de formación, acompañamiento en sesiones formativas, organización y preparación de sesiones, formación a equipos, generación de materiales formativos, etc.</t>
  </si>
  <si>
    <t>COMUNICACIÓN</t>
  </si>
  <si>
    <t>SOPORTE</t>
  </si>
  <si>
    <t xml:space="preserve">El presente documento tiene por objeto analizar los impactos a los que la Red Colaborativa de Bancos puede enfrentarse ante un cambio, modificación o discontinuidad de sus operaciones y procesos, así como identificar las vulnerabilidades y/o dependecias organizativas, tecnológicas o de sistemas existentes y, en consecuencia, realizar las acciones necesarias para minimizar el nivel de riesgo 
</t>
  </si>
  <si>
    <t>Área / Departamento impactado</t>
  </si>
  <si>
    <t>Nº usuarios impactados</t>
  </si>
  <si>
    <t>Habilidades/ Conocimientos</t>
  </si>
  <si>
    <t>ÁREA / DEPARTAMENTO IMPACTADO</t>
  </si>
  <si>
    <t>Colectivo Impactado</t>
  </si>
  <si>
    <t>Nuevos</t>
  </si>
  <si>
    <t>HABILIDADES / CONOCIMIENTOS</t>
  </si>
  <si>
    <t>Recolocación: Cambios de rol y responsabilidad que requieren nuevas capacidades, habilidades, conocimientos o certificación. (&gt;50% de tareas y responsabilidades)</t>
  </si>
  <si>
    <t>El cambio no tiene impacto en nuevos habilidades o conocimientos</t>
  </si>
  <si>
    <t>Actualización de conocimientos/habilidades existentes</t>
  </si>
  <si>
    <t>HABILIDADES/CONOCIMIENTO</t>
  </si>
  <si>
    <t xml:space="preserve">Comunicación de hitos/ cambios, envío de las comunicaciones y de materiales de apoyo, publicación de mejores prácticas,   seguimiento y comunicación de resultados, trasladar mensajes de Dirección o de hitos, organización de eventos, anunciar identidad visual, realizar materiales de comunicación (comunicados, Boletines informativos, artículos, informes, noticias...), refuerzo de mensajes, identificar tendencias externas, etc. </t>
  </si>
  <si>
    <t>Atención y resolución de dudas, desarrollo y actualización de materiales de apoyo y de soporte (FAQ's, guías,…), identificación de KPIs y/o acuerdos del nivel de servicios (SLAs), acompañamiento en acciones de involucración, etc.</t>
  </si>
  <si>
    <t>Descripción del impacto</t>
  </si>
  <si>
    <t xml:space="preserve">Objetivo del proyecto: </t>
  </si>
  <si>
    <r>
      <t>Conocer si existe i</t>
    </r>
    <r>
      <rPr>
        <b/>
        <sz val="12"/>
        <color rgb="FF002060"/>
        <rFont val="Calibri"/>
        <family val="2"/>
        <scheme val="minor"/>
      </rPr>
      <t>mpacto en cliente.</t>
    </r>
    <r>
      <rPr>
        <sz val="12"/>
        <color rgb="FF002060"/>
        <rFont val="Calibri"/>
        <family val="2"/>
        <scheme val="minor"/>
      </rPr>
      <t xml:space="preserve"> </t>
    </r>
  </si>
  <si>
    <t>Cambios en funcionalidad de los Sistemas</t>
  </si>
  <si>
    <t>Conocer cuáles son las áreas o departamentos impactados por el cambio</t>
  </si>
  <si>
    <t xml:space="preserve">Número de personas impactadas por los cambios
</t>
  </si>
  <si>
    <t>Diseño de las Funciones y Roles / Responsabilidades 
Estructura y diseño organizativo
Gobierno - Estructura y proceso en la toma de decisiones:</t>
  </si>
  <si>
    <r>
      <rPr>
        <b/>
        <sz val="12"/>
        <color rgb="FF002060"/>
        <rFont val="Calibri"/>
        <family val="2"/>
        <scheme val="minor"/>
      </rPr>
      <t>Cambio de Comportamientos y formas de trabajo:</t>
    </r>
    <r>
      <rPr>
        <sz val="12"/>
        <color rgb="FF002060"/>
        <rFont val="Calibri"/>
        <family val="2"/>
        <scheme val="minor"/>
      </rPr>
      <t xml:space="preserve">
- Nuevos comportamientos en las personas necesarias para completar y apoyar los procesos.
- Cambios en la forma de trabajo que requerirá a la persona actuar de una manera diferente.
- Nuevas metodologías (Agile, Design Thinking, etc.)</t>
    </r>
  </si>
  <si>
    <r>
      <rPr>
        <b/>
        <sz val="12"/>
        <color rgb="FF002060"/>
        <rFont val="Calibri"/>
        <family val="2"/>
        <scheme val="minor"/>
      </rPr>
      <t xml:space="preserve">Requisitos en habilidades, capacidades o conocimientos:
</t>
    </r>
    <r>
      <rPr>
        <sz val="12"/>
        <color rgb="FF002060"/>
        <rFont val="Calibri"/>
        <family val="2"/>
        <scheme val="minor"/>
      </rPr>
      <t xml:space="preserve">Nuevos conocimientos, habilidades o capacidades que se requieren de las personas para llevar a cabo eficazmente su trabajo. </t>
    </r>
  </si>
  <si>
    <t>Frontline</t>
  </si>
  <si>
    <t>DMS</t>
  </si>
  <si>
    <t>Loan Operations</t>
  </si>
  <si>
    <t>Commercial Lending</t>
  </si>
  <si>
    <t xml:space="preserve">Adaptability to the new process, Typing errors, Databases issues with fields not updated, Synergy conection dependency making the WF system not trustworthy to use it </t>
  </si>
  <si>
    <t xml:space="preserve">In person Training Sessions with a two week recap. </t>
  </si>
  <si>
    <t xml:space="preserve">Possible WF domain for Q&amp;A and issues.,Super Users Operational and Logical  </t>
  </si>
  <si>
    <t xml:space="preserve">Marketing - News about workflow, sales pitch of WF. Quartely news </t>
  </si>
  <si>
    <t xml:space="preserve">Start the WF process, Verify History, Knowing and detecting Error according to Variables, Approval process has been updated at the organization level depending of the WF process selected, Clients will now use esign to complete the maintenance process that previously was done manually, 45 day rule Email Change. Focus more on WF process History rather than Manual process checkout with DMS. Communication with DMS concerning Approving and Declining of WF process </t>
  </si>
  <si>
    <t>Existing Clients</t>
  </si>
  <si>
    <t xml:space="preserve">Peace of mind of the WF automation. </t>
  </si>
  <si>
    <t xml:space="preserve">Possible WF functions. </t>
  </si>
  <si>
    <t xml:space="preserve">DMS will review results derived from WF to verify accuracy, learn how to modfy and communicate with Frontline concerning changes by approving or declining the process. Indexing documents will be now not required for DMS but  now they will review the proper indexation of those as needed. Automatic emails will be send to DMS learning about any new changes. Familiriaze with WF Functions </t>
  </si>
  <si>
    <t xml:space="preserve">In person Training Sessions - (About WF Functions and different systems associated to them). </t>
  </si>
  <si>
    <t>AFT will be done via the worflow instead of the manual process. Work directly with commercial lending.</t>
  </si>
  <si>
    <t>Using multiple systems and understanding the purpose of each system.</t>
  </si>
  <si>
    <t>Discussing new WF with optimization.</t>
  </si>
  <si>
    <t>In person Training Sessions - (About WF Functions and different systems associated to them). Two training sessions (Actual WF function and Q&amp;A of the acutal system)</t>
  </si>
  <si>
    <t>Learn the functionality of the WF to setup AFT payments for both new and existing clients.</t>
  </si>
  <si>
    <t>Lenders work from different locations.</t>
  </si>
  <si>
    <t>Video trainings on the new WF process.</t>
  </si>
  <si>
    <t>Clients will adapt from wet signatures to esign.</t>
  </si>
  <si>
    <t xml:space="preserve">Client esign overview </t>
  </si>
  <si>
    <t>Pending meeting with Marketing Dept to send mass email to all clients, two weeks before implementation.</t>
  </si>
  <si>
    <t>Account Officer</t>
  </si>
  <si>
    <t>Step-by-step guide</t>
  </si>
  <si>
    <t>July 17 - send email to all clients. April 24 - Discuss with Marketing regarding the mass email to clients as well as the step-by-step guide for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</si>
</sst>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i/>
      <sz val="11"/>
      <color rgb="FF7F7F7F"/>
      <name val="Calibri"/>
      <family val="2"/>
      <scheme val="minor"/>
    </font>
    <font>
      <sz val="11"/>
      <color theme="0"/>
      <name val="Calibri"/>
      <family val="2"/>
      <scheme val="minor"/>
    </font>
    <font>
      <b/>
      <i/>
      <sz val="12"/>
      <color theme="0"/>
      <name val="Calibri"/>
      <family val="2"/>
      <scheme val="minor"/>
    </font>
    <font>
      <sz val="12"/>
      <color theme="1"/>
      <name val="Calibri"/>
      <family val="2"/>
      <scheme val="minor"/>
    </font>
    <font>
      <sz val="8"/>
      <color theme="0"/>
      <name val="Calibri"/>
      <family val="2"/>
      <scheme val="minor"/>
    </font>
    <font>
      <b/>
      <sz val="10"/>
      <name val="Calibri"/>
      <family val="2"/>
      <scheme val="minor"/>
    </font>
    <font>
      <sz val="8"/>
      <color theme="1"/>
      <name val="Arial"/>
      <family val="2"/>
    </font>
    <font>
      <b/>
      <i/>
      <sz val="10"/>
      <color theme="0"/>
      <name val="Calibri"/>
      <family val="2"/>
      <scheme val="minor"/>
    </font>
    <font>
      <sz val="9"/>
      <color theme="1"/>
      <name val="Calibri"/>
      <family val="2"/>
      <scheme val="minor"/>
    </font>
    <font>
      <sz val="10"/>
      <name val="Calibri"/>
      <family val="2"/>
      <scheme val="minor"/>
    </font>
    <font>
      <b/>
      <sz val="14"/>
      <color theme="0"/>
      <name val="Calibri"/>
      <family val="2"/>
      <scheme val="minor"/>
    </font>
    <font>
      <sz val="10"/>
      <color rgb="FF000000"/>
      <name val="Arial"/>
      <family val="2"/>
    </font>
    <font>
      <sz val="10"/>
      <color indexed="8"/>
      <name val="Calibri"/>
      <family val="2"/>
    </font>
    <font>
      <b/>
      <sz val="11"/>
      <color theme="0"/>
      <name val="Calibri"/>
      <family val="2"/>
      <scheme val="minor"/>
    </font>
    <font>
      <sz val="8"/>
      <color theme="0" tint="-0.499984740745262"/>
      <name val="Arial"/>
      <family val="2"/>
    </font>
    <font>
      <sz val="10"/>
      <color rgb="FF000000"/>
      <name val="Segoe UI"/>
      <family val="2"/>
    </font>
    <font>
      <b/>
      <sz val="10"/>
      <color theme="0"/>
      <name val="Calibri"/>
      <family val="2"/>
      <scheme val="minor"/>
    </font>
    <font>
      <b/>
      <sz val="14"/>
      <color rgb="FFE48312"/>
      <name val="Calibri"/>
      <family val="2"/>
      <scheme val="minor"/>
    </font>
    <font>
      <b/>
      <sz val="11"/>
      <color rgb="FF002060"/>
      <name val="Calibri"/>
      <family val="2"/>
      <scheme val="minor"/>
    </font>
    <font>
      <i/>
      <sz val="11"/>
      <color rgb="FF002060"/>
      <name val="Calibri"/>
      <family val="2"/>
      <scheme val="minor"/>
    </font>
    <font>
      <b/>
      <sz val="10"/>
      <color rgb="FF002060"/>
      <name val="Calibri"/>
      <family val="2"/>
    </font>
    <font>
      <sz val="8"/>
      <color rgb="FF002060"/>
      <name val="Calibri"/>
      <family val="2"/>
      <scheme val="minor"/>
    </font>
    <font>
      <sz val="8"/>
      <color rgb="FF002060"/>
      <name val="Arial"/>
      <family val="2"/>
    </font>
    <font>
      <b/>
      <sz val="12"/>
      <color rgb="FF002060"/>
      <name val="Calibri"/>
      <family val="2"/>
      <scheme val="minor"/>
    </font>
    <font>
      <sz val="12"/>
      <color rgb="FF002060"/>
      <name val="Calibri"/>
      <family val="2"/>
      <scheme val="minor"/>
    </font>
    <font>
      <b/>
      <sz val="14"/>
      <color rgb="FF002060"/>
      <name val="Arial"/>
      <family val="2"/>
    </font>
    <font>
      <b/>
      <sz val="10"/>
      <color rgb="FF002060"/>
      <name val="Calibri"/>
      <family val="2"/>
      <scheme val="minor"/>
    </font>
    <font>
      <sz val="10"/>
      <color rgb="FF002060"/>
      <name val="Calibri"/>
      <family val="2"/>
      <scheme val="minor"/>
    </font>
    <font>
      <b/>
      <sz val="12"/>
      <color theme="0"/>
      <name val="Arial Black"/>
      <family val="2"/>
    </font>
    <font>
      <b/>
      <sz val="12"/>
      <color rgb="FF002060"/>
      <name val="Arial Black"/>
      <family val="2"/>
    </font>
    <font>
      <sz val="12"/>
      <color rgb="FF002060"/>
      <name val="Arial Black"/>
      <family val="2"/>
    </font>
    <font>
      <b/>
      <sz val="11"/>
      <color theme="1" tint="0.34998626667073579"/>
      <name val="Arial Black"/>
      <family val="2"/>
    </font>
  </fonts>
  <fills count="27">
    <fill>
      <patternFill patternType="none"/>
    </fill>
    <fill>
      <patternFill patternType="gray125"/>
    </fill>
    <fill>
      <patternFill patternType="solid">
        <fgColor theme="8"/>
      </patternFill>
    </fill>
    <fill>
      <patternFill patternType="solid">
        <fgColor rgb="FF263542"/>
        <bgColor indexed="64"/>
      </patternFill>
    </fill>
    <fill>
      <patternFill patternType="solid">
        <fgColor rgb="FF00A0A7"/>
        <bgColor indexed="64"/>
      </patternFill>
    </fill>
    <fill>
      <patternFill patternType="solid">
        <fgColor rgb="FF3B69A5"/>
        <bgColor indexed="64"/>
      </patternFill>
    </fill>
    <fill>
      <patternFill patternType="solid">
        <fgColor rgb="FF83CDDD"/>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6D80"/>
        <bgColor indexed="64"/>
      </patternFill>
    </fill>
    <fill>
      <patternFill patternType="solid">
        <fgColor rgb="FF008A73"/>
        <bgColor indexed="64"/>
      </patternFill>
    </fill>
    <fill>
      <patternFill patternType="solid">
        <fgColor rgb="FF44B8D6"/>
        <bgColor indexed="64"/>
      </patternFill>
    </fill>
    <fill>
      <patternFill patternType="solid">
        <fgColor theme="0"/>
        <bgColor indexed="64"/>
      </patternFill>
    </fill>
    <fill>
      <patternFill patternType="solid">
        <fgColor rgb="FF161AB6"/>
        <bgColor indexed="64"/>
      </patternFill>
    </fill>
    <fill>
      <patternFill patternType="solid">
        <fgColor rgb="FF2155CC"/>
        <bgColor indexed="64"/>
      </patternFill>
    </fill>
    <fill>
      <patternFill patternType="solid">
        <fgColor theme="3" tint="0.39997558519241921"/>
        <bgColor indexed="64"/>
      </patternFill>
    </fill>
    <fill>
      <patternFill patternType="solid">
        <fgColor theme="4"/>
        <bgColor indexed="64"/>
      </patternFill>
    </fill>
    <fill>
      <patternFill patternType="solid">
        <fgColor rgb="FFCCCCCC"/>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7"/>
        <bgColor indexed="64"/>
      </patternFill>
    </fill>
    <fill>
      <patternFill patternType="solid">
        <fgColor rgb="FFD7E7FB"/>
        <bgColor indexed="64"/>
      </patternFill>
    </fill>
    <fill>
      <patternFill patternType="solid">
        <fgColor rgb="FF002060"/>
        <bgColor indexed="64"/>
      </patternFill>
    </fill>
    <fill>
      <patternFill patternType="solid">
        <fgColor rgb="FF0091B8"/>
        <bgColor indexed="64"/>
      </patternFill>
    </fill>
    <fill>
      <patternFill patternType="solid">
        <fgColor rgb="FFE48312"/>
        <bgColor indexed="64"/>
      </patternFill>
    </fill>
    <fill>
      <patternFill patternType="solid">
        <fgColor theme="5" tint="0.39997558519241921"/>
        <bgColor indexed="64"/>
      </patternFill>
    </fill>
    <fill>
      <patternFill patternType="solid">
        <fgColor theme="5"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bottom style="thin">
        <color theme="0"/>
      </bottom>
      <diagonal/>
    </border>
    <border>
      <left style="medium">
        <color theme="0"/>
      </left>
      <right style="thin">
        <color theme="0"/>
      </right>
      <top/>
      <bottom style="thin">
        <color theme="0"/>
      </bottom>
      <diagonal/>
    </border>
    <border>
      <left style="medium">
        <color theme="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right style="medium">
        <color indexed="64"/>
      </right>
      <top/>
      <bottom style="hair">
        <color indexed="64"/>
      </bottom>
      <diagonal/>
    </border>
    <border>
      <left style="thin">
        <color theme="0"/>
      </left>
      <right style="thin">
        <color theme="0"/>
      </right>
      <top style="thin">
        <color theme="0"/>
      </top>
      <bottom/>
      <diagonal/>
    </border>
    <border>
      <left style="thin">
        <color theme="0"/>
      </left>
      <right/>
      <top/>
      <bottom/>
      <diagonal/>
    </border>
    <border>
      <left style="thin">
        <color indexed="64"/>
      </left>
      <right style="thin">
        <color indexed="64"/>
      </right>
      <top style="thin">
        <color indexed="64"/>
      </top>
      <bottom style="medium">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style="medium">
        <color theme="0"/>
      </left>
      <right style="medium">
        <color theme="0"/>
      </right>
      <top style="thin">
        <color theme="0"/>
      </top>
      <bottom/>
      <diagonal/>
    </border>
    <border>
      <left style="medium">
        <color theme="0"/>
      </left>
      <right style="medium">
        <color theme="0"/>
      </right>
      <top/>
      <bottom style="thin">
        <color theme="0"/>
      </bottom>
      <diagonal/>
    </border>
    <border>
      <left style="medium">
        <color theme="0"/>
      </left>
      <right style="thin">
        <color theme="0"/>
      </right>
      <top style="thin">
        <color theme="0"/>
      </top>
      <bottom/>
      <diagonal/>
    </border>
    <border>
      <left style="medium">
        <color theme="0"/>
      </left>
      <right style="thin">
        <color theme="0"/>
      </right>
      <top/>
      <bottom/>
      <diagonal/>
    </border>
    <border>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bottom style="thin">
        <color rgb="FF002060"/>
      </bottom>
      <diagonal/>
    </border>
    <border>
      <left style="medium">
        <color rgb="FF002060"/>
      </left>
      <right style="thin">
        <color rgb="FF002060"/>
      </right>
      <top style="medium">
        <color rgb="FF002060"/>
      </top>
      <bottom style="medium">
        <color rgb="FF002060"/>
      </bottom>
      <diagonal/>
    </border>
    <border>
      <left style="thin">
        <color rgb="FF002060"/>
      </left>
      <right style="thin">
        <color rgb="FF002060"/>
      </right>
      <top style="medium">
        <color rgb="FF002060"/>
      </top>
      <bottom style="medium">
        <color rgb="FF002060"/>
      </bottom>
      <diagonal/>
    </border>
    <border>
      <left style="thin">
        <color rgb="FF002060"/>
      </left>
      <right style="medium">
        <color rgb="FF002060"/>
      </right>
      <top style="medium">
        <color rgb="FF002060"/>
      </top>
      <bottom style="medium">
        <color rgb="FF002060"/>
      </bottom>
      <diagonal/>
    </border>
    <border>
      <left style="medium">
        <color rgb="FF002060"/>
      </left>
      <right style="thin">
        <color rgb="FF002060"/>
      </right>
      <top/>
      <bottom style="thin">
        <color rgb="FF002060"/>
      </bottom>
      <diagonal/>
    </border>
    <border>
      <left style="thin">
        <color rgb="FF002060"/>
      </left>
      <right style="medium">
        <color rgb="FF002060"/>
      </right>
      <top/>
      <bottom style="thin">
        <color rgb="FF002060"/>
      </bottom>
      <diagonal/>
    </border>
    <border>
      <left style="medium">
        <color rgb="FF002060"/>
      </left>
      <right style="thin">
        <color rgb="FF002060"/>
      </right>
      <top style="thin">
        <color rgb="FF002060"/>
      </top>
      <bottom style="thin">
        <color rgb="FF002060"/>
      </bottom>
      <diagonal/>
    </border>
    <border>
      <left style="thin">
        <color rgb="FF002060"/>
      </left>
      <right style="medium">
        <color rgb="FF002060"/>
      </right>
      <top style="thin">
        <color rgb="FF002060"/>
      </top>
      <bottom style="thin">
        <color rgb="FF002060"/>
      </bottom>
      <diagonal/>
    </border>
    <border>
      <left style="medium">
        <color rgb="FF002060"/>
      </left>
      <right style="thin">
        <color rgb="FF002060"/>
      </right>
      <top style="thin">
        <color rgb="FF002060"/>
      </top>
      <bottom style="medium">
        <color rgb="FF002060"/>
      </bottom>
      <diagonal/>
    </border>
    <border>
      <left style="thin">
        <color rgb="FF002060"/>
      </left>
      <right style="thin">
        <color rgb="FF002060"/>
      </right>
      <top style="thin">
        <color rgb="FF002060"/>
      </top>
      <bottom style="medium">
        <color rgb="FF002060"/>
      </bottom>
      <diagonal/>
    </border>
    <border>
      <left style="thin">
        <color rgb="FF002060"/>
      </left>
      <right style="medium">
        <color rgb="FF002060"/>
      </right>
      <top style="thin">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right style="medium">
        <color rgb="FF002060"/>
      </right>
      <top style="medium">
        <color rgb="FF002060"/>
      </top>
      <bottom style="hair">
        <color indexed="64"/>
      </bottom>
      <diagonal/>
    </border>
    <border>
      <left/>
      <right style="medium">
        <color rgb="FF002060"/>
      </right>
      <top style="hair">
        <color indexed="64"/>
      </top>
      <bottom style="hair">
        <color indexed="64"/>
      </bottom>
      <diagonal/>
    </border>
    <border>
      <left style="medium">
        <color rgb="FF002060"/>
      </left>
      <right style="medium">
        <color rgb="FF002060"/>
      </right>
      <top style="medium">
        <color rgb="FF002060"/>
      </top>
      <bottom style="hair">
        <color indexed="64"/>
      </bottom>
      <diagonal/>
    </border>
    <border>
      <left style="medium">
        <color rgb="FF002060"/>
      </left>
      <right style="medium">
        <color rgb="FF002060"/>
      </right>
      <top style="hair">
        <color indexed="64"/>
      </top>
      <bottom style="hair">
        <color indexed="64"/>
      </bottom>
      <diagonal/>
    </border>
    <border>
      <left/>
      <right style="thin">
        <color theme="0"/>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122">
    <xf numFmtId="0" fontId="0" fillId="0" borderId="0" xfId="0"/>
    <xf numFmtId="0" fontId="4" fillId="0" borderId="0" xfId="0" applyFont="1" applyAlignment="1">
      <alignment horizontal="center" vertical="center"/>
    </xf>
    <xf numFmtId="1" fontId="6" fillId="7" borderId="3" xfId="0" applyNumberFormat="1" applyFont="1" applyFill="1" applyBorder="1" applyAlignment="1">
      <alignment horizontal="center" vertical="center" wrapText="1"/>
    </xf>
    <xf numFmtId="1" fontId="6" fillId="8" borderId="6" xfId="0" applyNumberFormat="1" applyFont="1" applyFill="1" applyBorder="1" applyAlignment="1">
      <alignment horizontal="center" vertical="center" wrapText="1"/>
    </xf>
    <xf numFmtId="49" fontId="5" fillId="6" borderId="6" xfId="0" applyNumberFormat="1" applyFont="1" applyFill="1" applyBorder="1" applyAlignment="1">
      <alignment horizontal="center" vertical="center" wrapText="1"/>
    </xf>
    <xf numFmtId="49" fontId="5" fillId="11" borderId="6" xfId="0"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0" fontId="9" fillId="0" borderId="0" xfId="0" applyFont="1" applyAlignment="1">
      <alignment wrapText="1"/>
    </xf>
    <xf numFmtId="0" fontId="7" fillId="8" borderId="2" xfId="0" applyFont="1" applyFill="1" applyBorder="1" applyAlignment="1">
      <alignment horizontal="center" vertical="center" wrapText="1"/>
    </xf>
    <xf numFmtId="0" fontId="10" fillId="0" borderId="0" xfId="0" applyFont="1"/>
    <xf numFmtId="49" fontId="5" fillId="9" borderId="17" xfId="0" applyNumberFormat="1" applyFont="1" applyFill="1" applyBorder="1" applyAlignment="1">
      <alignment horizontal="center" vertical="center" wrapText="1"/>
    </xf>
    <xf numFmtId="49" fontId="5" fillId="14" borderId="18" xfId="0" applyNumberFormat="1" applyFont="1" applyFill="1" applyBorder="1" applyAlignment="1">
      <alignment horizontal="center" vertical="center" wrapText="1"/>
    </xf>
    <xf numFmtId="49" fontId="5" fillId="15" borderId="6" xfId="0" applyNumberFormat="1" applyFont="1" applyFill="1" applyBorder="1" applyAlignment="1">
      <alignment horizontal="center" vertical="center" wrapText="1"/>
    </xf>
    <xf numFmtId="0" fontId="0" fillId="0" borderId="0" xfId="0" applyAlignment="1">
      <alignment horizontal="center"/>
    </xf>
    <xf numFmtId="0" fontId="12" fillId="0" borderId="0" xfId="0" applyFont="1" applyAlignment="1">
      <alignment horizontal="center" vertical="center" readingOrder="1"/>
    </xf>
    <xf numFmtId="0" fontId="9" fillId="0" borderId="0" xfId="0" applyFont="1"/>
    <xf numFmtId="0" fontId="0" fillId="0" borderId="0" xfId="0" applyAlignment="1">
      <alignment horizontal="left"/>
    </xf>
    <xf numFmtId="0" fontId="0" fillId="0" borderId="0" xfId="0" applyAlignment="1">
      <alignment vertical="top" wrapText="1"/>
    </xf>
    <xf numFmtId="0" fontId="7" fillId="8" borderId="4" xfId="0" applyFont="1" applyFill="1" applyBorder="1" applyAlignment="1">
      <alignment horizontal="left" vertical="center" wrapText="1"/>
    </xf>
    <xf numFmtId="0" fontId="7" fillId="8" borderId="6" xfId="0" applyFont="1" applyFill="1" applyBorder="1" applyAlignment="1">
      <alignment horizontal="left" vertical="center" wrapText="1"/>
    </xf>
    <xf numFmtId="0" fontId="7" fillId="8" borderId="5" xfId="0" applyFont="1" applyFill="1" applyBorder="1" applyAlignment="1">
      <alignment horizontal="left" vertical="center" wrapText="1"/>
    </xf>
    <xf numFmtId="0" fontId="7" fillId="7" borderId="4" xfId="0" applyFont="1" applyFill="1" applyBorder="1" applyAlignment="1">
      <alignment horizontal="left" vertical="center" wrapText="1"/>
    </xf>
    <xf numFmtId="0" fontId="7" fillId="8" borderId="6"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7" fillId="7" borderId="22" xfId="0" applyFont="1" applyFill="1" applyBorder="1" applyAlignment="1">
      <alignment vertical="center" wrapText="1"/>
    </xf>
    <xf numFmtId="0" fontId="7" fillId="7" borderId="23" xfId="0" applyFont="1" applyFill="1" applyBorder="1" applyAlignment="1">
      <alignment vertical="center" wrapText="1"/>
    </xf>
    <xf numFmtId="0" fontId="2" fillId="0" borderId="0" xfId="0" applyFont="1" applyAlignment="1">
      <alignment horizontal="center" vertical="center"/>
    </xf>
    <xf numFmtId="0" fontId="15" fillId="8" borderId="4" xfId="0" applyFont="1" applyFill="1" applyBorder="1" applyAlignment="1">
      <alignment horizontal="left" vertical="center" wrapText="1"/>
    </xf>
    <xf numFmtId="0" fontId="15" fillId="8" borderId="5" xfId="0" applyFont="1" applyFill="1" applyBorder="1" applyAlignment="1">
      <alignment horizontal="left" vertical="center" wrapText="1"/>
    </xf>
    <xf numFmtId="0" fontId="7" fillId="18" borderId="5" xfId="0" applyFont="1" applyFill="1" applyBorder="1" applyAlignment="1">
      <alignment horizontal="left" vertical="center" wrapText="1"/>
    </xf>
    <xf numFmtId="0" fontId="7" fillId="18" borderId="4" xfId="0" applyFont="1" applyFill="1" applyBorder="1" applyAlignment="1">
      <alignment horizontal="left" vertical="center" wrapText="1"/>
    </xf>
    <xf numFmtId="0" fontId="15" fillId="18" borderId="5" xfId="0" applyFont="1" applyFill="1" applyBorder="1" applyAlignment="1">
      <alignment horizontal="left" vertical="center" wrapText="1"/>
    </xf>
    <xf numFmtId="0" fontId="7" fillId="18" borderId="6" xfId="0" applyFont="1" applyFill="1" applyBorder="1" applyAlignment="1">
      <alignment horizontal="center" vertical="center" wrapText="1"/>
    </xf>
    <xf numFmtId="0" fontId="7" fillId="18" borderId="6" xfId="0" applyFont="1" applyFill="1" applyBorder="1" applyAlignment="1">
      <alignment horizontal="left" vertical="center" wrapText="1"/>
    </xf>
    <xf numFmtId="0" fontId="0" fillId="18" borderId="0" xfId="0" applyFill="1" applyAlignment="1">
      <alignment vertical="center"/>
    </xf>
    <xf numFmtId="17" fontId="7" fillId="8" borderId="5" xfId="0" applyNumberFormat="1" applyFont="1" applyFill="1" applyBorder="1" applyAlignment="1">
      <alignment horizontal="left" vertical="center" wrapText="1"/>
    </xf>
    <xf numFmtId="0" fontId="15" fillId="18" borderId="4" xfId="0" applyFont="1" applyFill="1" applyBorder="1" applyAlignment="1">
      <alignment horizontal="left" vertical="center" wrapText="1"/>
    </xf>
    <xf numFmtId="1" fontId="6" fillId="20" borderId="6" xfId="0" applyNumberFormat="1" applyFont="1" applyFill="1" applyBorder="1" applyAlignment="1">
      <alignment horizontal="center" vertical="center" wrapText="1"/>
    </xf>
    <xf numFmtId="0" fontId="3" fillId="5" borderId="21" xfId="0" applyFont="1" applyFill="1" applyBorder="1" applyAlignment="1">
      <alignment horizontal="center" vertical="center"/>
    </xf>
    <xf numFmtId="0" fontId="19" fillId="0" borderId="0" xfId="0" applyFont="1" applyAlignment="1">
      <alignment horizontal="left"/>
    </xf>
    <xf numFmtId="0" fontId="13" fillId="12" borderId="27" xfId="0" applyFont="1" applyFill="1" applyBorder="1" applyAlignment="1">
      <alignment horizontal="center" vertical="top" wrapText="1"/>
    </xf>
    <xf numFmtId="0" fontId="13" fillId="12" borderId="28" xfId="0" applyFont="1" applyFill="1" applyBorder="1" applyAlignment="1">
      <alignment horizontal="center" vertical="top" wrapText="1"/>
    </xf>
    <xf numFmtId="0" fontId="21" fillId="7" borderId="29" xfId="0" applyFont="1" applyFill="1" applyBorder="1" applyAlignment="1">
      <alignment horizontal="center" vertical="top"/>
    </xf>
    <xf numFmtId="0" fontId="21" fillId="7" borderId="30" xfId="0" applyFont="1" applyFill="1" applyBorder="1" applyAlignment="1">
      <alignment horizontal="center" vertical="top"/>
    </xf>
    <xf numFmtId="0" fontId="21" fillId="7" borderId="31" xfId="0" applyFont="1" applyFill="1" applyBorder="1" applyAlignment="1">
      <alignment horizontal="center" vertical="top"/>
    </xf>
    <xf numFmtId="0" fontId="13" fillId="12" borderId="32" xfId="0" applyFont="1" applyFill="1" applyBorder="1" applyAlignment="1">
      <alignment horizontal="center" vertical="top" wrapText="1"/>
    </xf>
    <xf numFmtId="0" fontId="13" fillId="12" borderId="33" xfId="0" applyFont="1" applyFill="1" applyBorder="1" applyAlignment="1">
      <alignment horizontal="center" vertical="top" wrapText="1"/>
    </xf>
    <xf numFmtId="0" fontId="13" fillId="12" borderId="34" xfId="0" applyFont="1" applyFill="1" applyBorder="1" applyAlignment="1">
      <alignment horizontal="center" vertical="top" wrapText="1"/>
    </xf>
    <xf numFmtId="0" fontId="13" fillId="12" borderId="35" xfId="0" applyFont="1" applyFill="1" applyBorder="1" applyAlignment="1">
      <alignment horizontal="center" vertical="top" wrapText="1"/>
    </xf>
    <xf numFmtId="0" fontId="13" fillId="12" borderId="36" xfId="0" applyFont="1" applyFill="1" applyBorder="1" applyAlignment="1">
      <alignment horizontal="center" vertical="top" wrapText="1"/>
    </xf>
    <xf numFmtId="0" fontId="13" fillId="12" borderId="37" xfId="0" applyFont="1" applyFill="1" applyBorder="1" applyAlignment="1">
      <alignment horizontal="center" vertical="top" wrapText="1"/>
    </xf>
    <xf numFmtId="0" fontId="13" fillId="12" borderId="38" xfId="0" applyFont="1" applyFill="1" applyBorder="1" applyAlignment="1">
      <alignment horizontal="center" vertical="top" wrapText="1"/>
    </xf>
    <xf numFmtId="49" fontId="22" fillId="25" borderId="18" xfId="0" applyNumberFormat="1" applyFont="1" applyFill="1" applyBorder="1" applyAlignment="1">
      <alignment horizontal="center" vertical="center" wrapText="1"/>
    </xf>
    <xf numFmtId="0" fontId="24" fillId="12" borderId="15" xfId="0" applyFont="1" applyFill="1" applyBorder="1" applyAlignment="1">
      <alignment vertical="top" wrapText="1"/>
    </xf>
    <xf numFmtId="0" fontId="24" fillId="12" borderId="16" xfId="0" quotePrefix="1" applyFont="1" applyFill="1" applyBorder="1" applyAlignment="1">
      <alignment horizontal="left" vertical="top" wrapText="1"/>
    </xf>
    <xf numFmtId="0" fontId="24" fillId="12" borderId="13" xfId="0" applyFont="1" applyFill="1" applyBorder="1" applyAlignment="1">
      <alignment vertical="top" wrapText="1"/>
    </xf>
    <xf numFmtId="0" fontId="25" fillId="12" borderId="14" xfId="0" quotePrefix="1" applyFont="1" applyFill="1" applyBorder="1" applyAlignment="1">
      <alignment horizontal="left" vertical="top" wrapText="1"/>
    </xf>
    <xf numFmtId="0" fontId="26" fillId="0" borderId="0" xfId="0" applyFont="1"/>
    <xf numFmtId="0" fontId="8" fillId="22" borderId="1" xfId="1" applyFont="1" applyFill="1" applyBorder="1" applyAlignment="1">
      <alignment horizontal="center" vertical="center" wrapText="1"/>
    </xf>
    <xf numFmtId="0" fontId="27" fillId="12" borderId="11" xfId="0" applyFont="1" applyFill="1" applyBorder="1" applyAlignment="1">
      <alignment vertical="center" wrapText="1"/>
    </xf>
    <xf numFmtId="0" fontId="27" fillId="12" borderId="7" xfId="0" applyFont="1" applyFill="1" applyBorder="1" applyAlignment="1">
      <alignment vertical="center" wrapText="1"/>
    </xf>
    <xf numFmtId="0" fontId="27" fillId="12" borderId="10" xfId="0" applyFont="1" applyFill="1" applyBorder="1" applyAlignment="1">
      <alignment vertical="center" wrapText="1"/>
    </xf>
    <xf numFmtId="0" fontId="28" fillId="0" borderId="8" xfId="0" applyFont="1" applyBorder="1" applyAlignment="1">
      <alignment vertical="center" wrapText="1"/>
    </xf>
    <xf numFmtId="0" fontId="28" fillId="0" borderId="9" xfId="0" applyFont="1" applyBorder="1" applyAlignment="1">
      <alignment vertical="center" wrapText="1"/>
    </xf>
    <xf numFmtId="0" fontId="28" fillId="0" borderId="12" xfId="0" applyFont="1" applyBorder="1" applyAlignment="1">
      <alignment vertical="center" wrapText="1"/>
    </xf>
    <xf numFmtId="0" fontId="28" fillId="12" borderId="8"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0" borderId="2"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19" xfId="0" applyFont="1" applyBorder="1" applyAlignment="1">
      <alignment horizontal="center" vertical="center" wrapText="1"/>
    </xf>
    <xf numFmtId="9" fontId="28" fillId="0" borderId="2" xfId="0" applyNumberFormat="1" applyFont="1" applyBorder="1" applyAlignment="1">
      <alignment horizontal="center" vertical="center" wrapText="1"/>
    </xf>
    <xf numFmtId="9" fontId="28" fillId="0" borderId="1" xfId="0" applyNumberFormat="1" applyFont="1" applyBorder="1" applyAlignment="1">
      <alignment horizontal="center" vertical="center" wrapText="1"/>
    </xf>
    <xf numFmtId="0" fontId="28" fillId="7" borderId="19"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5" fillId="12" borderId="41" xfId="0" quotePrefix="1" applyFont="1" applyFill="1" applyBorder="1" applyAlignment="1">
      <alignment horizontal="left" vertical="top" wrapText="1"/>
    </xf>
    <xf numFmtId="0" fontId="25" fillId="12" borderId="42" xfId="0" quotePrefix="1" applyFont="1" applyFill="1" applyBorder="1" applyAlignment="1">
      <alignment horizontal="left" vertical="top" wrapText="1"/>
    </xf>
    <xf numFmtId="0" fontId="24" fillId="12" borderId="43" xfId="0" applyFont="1" applyFill="1" applyBorder="1" applyAlignment="1">
      <alignment vertical="top" wrapText="1"/>
    </xf>
    <xf numFmtId="0" fontId="24" fillId="12" borderId="44" xfId="0" applyFont="1" applyFill="1" applyBorder="1" applyAlignment="1">
      <alignment vertical="top" wrapText="1"/>
    </xf>
    <xf numFmtId="0" fontId="31" fillId="0" borderId="0" xfId="0" applyFont="1" applyAlignment="1">
      <alignment vertical="center"/>
    </xf>
    <xf numFmtId="0" fontId="31" fillId="0" borderId="0" xfId="0" applyFont="1" applyAlignment="1">
      <alignment horizontal="center" vertical="center"/>
    </xf>
    <xf numFmtId="0" fontId="28" fillId="12" borderId="1" xfId="0" applyFont="1" applyFill="1" applyBorder="1" applyAlignment="1">
      <alignment horizontal="center" vertical="center" wrapText="1"/>
    </xf>
    <xf numFmtId="0" fontId="25" fillId="0" borderId="14" xfId="0" quotePrefix="1" applyFont="1" applyBorder="1" applyAlignment="1">
      <alignment horizontal="left" vertical="top" wrapText="1"/>
    </xf>
    <xf numFmtId="0" fontId="25" fillId="12" borderId="16" xfId="0" quotePrefix="1" applyFont="1" applyFill="1" applyBorder="1" applyAlignment="1">
      <alignment horizontal="left" vertical="top" wrapText="1"/>
    </xf>
    <xf numFmtId="0" fontId="32" fillId="0" borderId="0" xfId="0" applyFont="1" applyAlignment="1">
      <alignment vertical="top"/>
    </xf>
    <xf numFmtId="49" fontId="3" fillId="3" borderId="6" xfId="0" applyNumberFormat="1" applyFont="1" applyFill="1" applyBorder="1" applyAlignment="1">
      <alignment horizontal="center" vertical="center" wrapText="1"/>
    </xf>
    <xf numFmtId="0" fontId="7" fillId="8" borderId="22" xfId="0" applyFont="1" applyFill="1" applyBorder="1" applyAlignment="1">
      <alignment horizontal="center" vertical="center" wrapText="1"/>
    </xf>
    <xf numFmtId="0" fontId="7" fillId="8" borderId="23" xfId="0" applyFont="1" applyFill="1" applyBorder="1" applyAlignment="1">
      <alignment horizontal="center" vertical="center" wrapText="1"/>
    </xf>
    <xf numFmtId="1" fontId="17" fillId="19" borderId="20" xfId="0" applyNumberFormat="1" applyFont="1" applyFill="1" applyBorder="1" applyAlignment="1">
      <alignment horizontal="left" vertical="center" wrapText="1"/>
    </xf>
    <xf numFmtId="1" fontId="17" fillId="19" borderId="21" xfId="0" applyNumberFormat="1" applyFont="1" applyFill="1" applyBorder="1" applyAlignment="1">
      <alignment horizontal="left" vertical="center" wrapText="1"/>
    </xf>
    <xf numFmtId="1" fontId="17" fillId="19" borderId="26" xfId="0" applyNumberFormat="1" applyFont="1" applyFill="1" applyBorder="1" applyAlignment="1">
      <alignment horizontal="left" vertical="center" wrapText="1"/>
    </xf>
    <xf numFmtId="0" fontId="3" fillId="13" borderId="6" xfId="0" applyFont="1" applyFill="1" applyBorder="1" applyAlignment="1">
      <alignment horizontal="center" vertical="center"/>
    </xf>
    <xf numFmtId="0" fontId="7" fillId="7" borderId="22" xfId="0" applyFont="1" applyFill="1" applyBorder="1" applyAlignment="1">
      <alignment horizontal="center" vertical="center" wrapText="1"/>
    </xf>
    <xf numFmtId="0" fontId="7" fillId="7" borderId="23" xfId="0" applyFont="1" applyFill="1" applyBorder="1" applyAlignment="1">
      <alignment horizontal="center" vertical="center" wrapText="1"/>
    </xf>
    <xf numFmtId="0" fontId="7" fillId="7" borderId="24" xfId="0" applyFont="1" applyFill="1" applyBorder="1" applyAlignment="1">
      <alignment horizontal="center" vertical="center" wrapText="1"/>
    </xf>
    <xf numFmtId="0" fontId="7" fillId="7" borderId="25"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3" fillId="4" borderId="0" xfId="0" applyFont="1" applyFill="1" applyAlignment="1">
      <alignment horizontal="center" vertical="center"/>
    </xf>
    <xf numFmtId="0" fontId="3" fillId="5" borderId="20" xfId="0" applyFont="1" applyFill="1" applyBorder="1" applyAlignment="1">
      <alignment horizontal="center" vertical="center"/>
    </xf>
    <xf numFmtId="0" fontId="3" fillId="5" borderId="21" xfId="0" applyFont="1" applyFill="1" applyBorder="1" applyAlignment="1">
      <alignment horizontal="center" vertical="center"/>
    </xf>
    <xf numFmtId="0" fontId="3" fillId="10" borderId="6" xfId="0" applyFont="1" applyFill="1" applyBorder="1" applyAlignment="1">
      <alignment horizontal="center" vertical="center"/>
    </xf>
    <xf numFmtId="0" fontId="20" fillId="0" borderId="0" xfId="0" applyFont="1" applyAlignment="1">
      <alignment horizontal="left" vertical="top" wrapText="1"/>
    </xf>
    <xf numFmtId="0" fontId="18" fillId="0" borderId="0" xfId="0" applyFont="1" applyAlignment="1">
      <alignment horizontal="left"/>
    </xf>
    <xf numFmtId="0" fontId="32" fillId="7" borderId="46" xfId="0" applyFont="1" applyFill="1" applyBorder="1" applyAlignment="1">
      <alignment horizontal="left" vertical="top"/>
    </xf>
    <xf numFmtId="0" fontId="32" fillId="7" borderId="47" xfId="0" applyFont="1" applyFill="1" applyBorder="1" applyAlignment="1">
      <alignment horizontal="left" vertical="top"/>
    </xf>
    <xf numFmtId="0" fontId="32" fillId="7" borderId="48" xfId="0" applyFont="1" applyFill="1" applyBorder="1" applyAlignment="1">
      <alignment horizontal="left" vertical="top"/>
    </xf>
    <xf numFmtId="0" fontId="32" fillId="7" borderId="0" xfId="0" applyFont="1" applyFill="1" applyAlignment="1">
      <alignment horizontal="left" vertical="top"/>
    </xf>
    <xf numFmtId="0" fontId="32" fillId="7" borderId="49" xfId="0" applyFont="1" applyFill="1" applyBorder="1" applyAlignment="1">
      <alignment horizontal="left" vertical="top"/>
    </xf>
    <xf numFmtId="0" fontId="32" fillId="7" borderId="50" xfId="0" applyFont="1" applyFill="1" applyBorder="1" applyAlignment="1">
      <alignment horizontal="left" vertical="top"/>
    </xf>
    <xf numFmtId="0" fontId="30" fillId="25" borderId="6" xfId="0" applyFont="1" applyFill="1" applyBorder="1" applyAlignment="1">
      <alignment horizontal="center" vertical="center"/>
    </xf>
    <xf numFmtId="0" fontId="29" fillId="24" borderId="0" xfId="0" applyFont="1" applyFill="1" applyAlignment="1">
      <alignment horizontal="center" vertical="center" wrapText="1"/>
    </xf>
    <xf numFmtId="0" fontId="29" fillId="23" borderId="20" xfId="0" applyFont="1" applyFill="1" applyBorder="1" applyAlignment="1">
      <alignment horizontal="center" vertical="center"/>
    </xf>
    <xf numFmtId="0" fontId="29" fillId="23" borderId="21" xfId="0" applyFont="1" applyFill="1" applyBorder="1" applyAlignment="1">
      <alignment horizontal="center" vertical="center"/>
    </xf>
    <xf numFmtId="0" fontId="30" fillId="21" borderId="6" xfId="0" applyFont="1" applyFill="1" applyBorder="1" applyAlignment="1">
      <alignment horizontal="center" vertical="center"/>
    </xf>
    <xf numFmtId="0" fontId="31" fillId="26" borderId="45" xfId="0" applyFont="1" applyFill="1" applyBorder="1" applyAlignment="1">
      <alignment horizontal="center" vertical="center"/>
    </xf>
    <xf numFmtId="0" fontId="14" fillId="17" borderId="0" xfId="0" applyFont="1" applyFill="1" applyAlignment="1">
      <alignment horizontal="left"/>
    </xf>
    <xf numFmtId="0" fontId="11" fillId="23" borderId="39" xfId="2" applyFont="1" applyFill="1" applyBorder="1" applyAlignment="1">
      <alignment horizontal="center" vertical="center" wrapText="1"/>
    </xf>
    <xf numFmtId="0" fontId="11" fillId="23" borderId="40" xfId="2" applyFont="1" applyFill="1" applyBorder="1" applyAlignment="1">
      <alignment horizontal="center" vertical="center" wrapText="1"/>
    </xf>
    <xf numFmtId="0" fontId="11" fillId="16" borderId="0" xfId="2" applyFont="1" applyFill="1" applyBorder="1" applyAlignment="1">
      <alignment horizontal="center" vertical="center" wrapText="1"/>
    </xf>
  </cellXfs>
  <cellStyles count="3">
    <cellStyle name="Accent5" xfId="2" builtinId="45"/>
    <cellStyle name="Explanatory Text" xfId="1" builtinId="53"/>
    <cellStyle name="Normal" xfId="0" builtinId="0"/>
  </cellStyles>
  <dxfs count="158">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bgColor rgb="FF3B69A5"/>
        </patternFill>
      </fill>
    </dxf>
    <dxf>
      <font>
        <color theme="0"/>
      </font>
      <fill>
        <patternFill>
          <bgColor theme="5"/>
        </patternFill>
      </fill>
    </dxf>
    <dxf>
      <font>
        <color theme="0"/>
      </font>
      <fill>
        <patternFill>
          <bgColor rgb="FF44B8D6"/>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tint="-0.499984740745262"/>
      </font>
      <fill>
        <patternFill>
          <fgColor rgb="FF83CDDD"/>
          <bgColor rgb="FFE3E3E3"/>
        </patternFill>
      </fill>
    </dxf>
    <dxf>
      <font>
        <color theme="0"/>
      </font>
      <fill>
        <patternFill>
          <bgColor theme="5"/>
        </patternFill>
      </fill>
    </dxf>
    <dxf>
      <font>
        <color theme="0"/>
      </font>
      <fill>
        <patternFill>
          <bgColor theme="7"/>
        </patternFill>
      </fill>
    </dxf>
    <dxf>
      <font>
        <color theme="0"/>
      </font>
      <fill>
        <patternFill>
          <bgColor theme="9"/>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tint="-0.499984740745262"/>
      </font>
      <fill>
        <patternFill>
          <fgColor rgb="FF83CDDD"/>
          <bgColor rgb="FFE3E3E3"/>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fgColor rgb="FF83CDDD"/>
          <bgColor rgb="FF848A90"/>
        </patternFill>
      </fill>
    </dxf>
    <dxf>
      <font>
        <color auto="1"/>
      </font>
      <fill>
        <patternFill patternType="solid">
          <fgColor rgb="FF00A0A7"/>
          <bgColor rgb="FFCCCCCC"/>
        </patternFill>
      </fill>
    </dxf>
    <dxf>
      <font>
        <color theme="0" tint="-0.499984740745262"/>
      </font>
      <fill>
        <patternFill>
          <fgColor rgb="FF83CDDD"/>
          <bgColor rgb="FFE3E3E3"/>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bgColor theme="5"/>
        </patternFill>
      </fill>
    </dxf>
    <dxf>
      <font>
        <color theme="0"/>
      </font>
      <fill>
        <patternFill>
          <bgColor theme="7"/>
        </patternFill>
      </fill>
    </dxf>
    <dxf>
      <font>
        <color theme="0"/>
      </font>
      <fill>
        <patternFill>
          <bgColor theme="9"/>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bgColor theme="5"/>
        </patternFill>
      </fill>
    </dxf>
    <dxf>
      <font>
        <color theme="0"/>
      </font>
      <fill>
        <patternFill>
          <bgColor theme="7"/>
        </patternFill>
      </fill>
    </dxf>
    <dxf>
      <font>
        <color theme="0"/>
      </font>
      <fill>
        <patternFill>
          <bgColor theme="9"/>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bgColor theme="5"/>
        </patternFill>
      </fill>
    </dxf>
    <dxf>
      <font>
        <color theme="0"/>
      </font>
      <fill>
        <patternFill>
          <bgColor theme="7"/>
        </patternFill>
      </fill>
    </dxf>
    <dxf>
      <font>
        <color theme="0"/>
      </font>
      <fill>
        <patternFill>
          <bgColor theme="9"/>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tint="-0.499984740745262"/>
      </font>
      <fill>
        <patternFill>
          <fgColor rgb="FF83CDDD"/>
          <bgColor rgb="FFE3E3E3"/>
        </patternFill>
      </fill>
    </dxf>
    <dxf>
      <font>
        <color theme="0"/>
      </font>
      <fill>
        <patternFill>
          <fgColor rgb="FF83CDDD"/>
          <bgColor rgb="FF848A90"/>
        </patternFill>
      </fill>
    </dxf>
    <dxf>
      <font>
        <color auto="1"/>
      </font>
      <fill>
        <patternFill patternType="solid">
          <fgColor rgb="FF00A0A7"/>
          <bgColor rgb="FFCCCCCC"/>
        </patternFill>
      </fill>
    </dxf>
    <dxf>
      <font>
        <color theme="0" tint="-0.499984740745262"/>
      </font>
      <fill>
        <patternFill>
          <fgColor rgb="FF83CDDD"/>
          <bgColor rgb="FFE3E3E3"/>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tint="-0.499984740745262"/>
      </font>
      <fill>
        <patternFill>
          <fgColor rgb="FF83CDDD"/>
          <bgColor rgb="FFE3E3E3"/>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tint="-0.499984740745262"/>
      </font>
      <fill>
        <patternFill>
          <fgColor rgb="FF83CDDD"/>
          <bgColor rgb="FFE3E3E3"/>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fgColor rgb="FF83CDDD"/>
          <bgColor rgb="FF848A90"/>
        </patternFill>
      </fill>
    </dxf>
    <dxf>
      <font>
        <color auto="1"/>
      </font>
      <fill>
        <patternFill patternType="solid">
          <fgColor rgb="FF00A0A7"/>
          <bgColor rgb="FFCCCCCC"/>
        </patternFill>
      </fill>
    </dxf>
    <dxf>
      <font>
        <color theme="0" tint="-0.499984740745262"/>
      </font>
      <fill>
        <patternFill>
          <fgColor rgb="FF83CDDD"/>
          <bgColor rgb="FFE3E3E3"/>
        </patternFill>
      </fill>
    </dxf>
    <dxf>
      <font>
        <color theme="0"/>
      </font>
      <fill>
        <patternFill>
          <fgColor rgb="FF83CDDD"/>
          <bgColor rgb="FF848A90"/>
        </patternFill>
      </fill>
    </dxf>
    <dxf>
      <font>
        <color auto="1"/>
      </font>
      <fill>
        <patternFill patternType="solid">
          <fgColor rgb="FF00A0A7"/>
          <bgColor rgb="FFCCCCCC"/>
        </patternFill>
      </fill>
    </dxf>
    <dxf>
      <font>
        <color theme="0" tint="-0.499984740745262"/>
      </font>
      <fill>
        <patternFill>
          <fgColor rgb="FF83CDDD"/>
          <bgColor rgb="FFE3E3E3"/>
        </patternFill>
      </fill>
    </dxf>
    <dxf>
      <font>
        <color theme="0"/>
      </font>
      <fill>
        <patternFill>
          <fgColor rgb="FF83CDDD"/>
          <bgColor rgb="FF848A90"/>
        </patternFill>
      </fill>
    </dxf>
    <dxf>
      <font>
        <color auto="1"/>
      </font>
      <fill>
        <patternFill patternType="solid">
          <fgColor rgb="FF00A0A7"/>
          <bgColor rgb="FFCCCCCC"/>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bgColor rgb="FF3B69A5"/>
        </patternFill>
      </fill>
    </dxf>
    <dxf>
      <font>
        <color theme="0"/>
      </font>
      <fill>
        <patternFill>
          <bgColor rgb="FF15AAA6"/>
        </patternFill>
      </fill>
    </dxf>
    <dxf>
      <font>
        <color theme="0"/>
      </font>
      <fill>
        <patternFill>
          <bgColor rgb="FF44B8D6"/>
        </patternFill>
      </fill>
    </dxf>
    <dxf>
      <font>
        <color theme="0"/>
      </font>
      <fill>
        <patternFill>
          <fgColor rgb="FF83CDDD"/>
          <bgColor rgb="FF3B69A5"/>
        </patternFill>
      </fill>
    </dxf>
    <dxf>
      <font>
        <color auto="1"/>
      </font>
      <fill>
        <patternFill patternType="solid">
          <fgColor rgb="FF00A0A7"/>
          <bgColor rgb="FF44B8D6"/>
        </patternFill>
      </fill>
    </dxf>
    <dxf>
      <font>
        <color theme="0"/>
      </font>
      <fill>
        <patternFill>
          <fgColor rgb="FF83CDDD"/>
          <bgColor rgb="FF15AAA6"/>
        </patternFill>
      </fill>
    </dxf>
    <dxf>
      <font>
        <color theme="0" tint="-0.499984740745262"/>
      </font>
      <fill>
        <patternFill>
          <fgColor rgb="FF83CDDD"/>
          <bgColor rgb="FFE3E3E3"/>
        </patternFill>
      </fill>
    </dxf>
  </dxfs>
  <tableStyles count="0" defaultTableStyle="TableStyleMedium2" defaultPivotStyle="PivotStyleLight16"/>
  <colors>
    <mruColors>
      <color rgb="FF002060"/>
      <color rgb="FFE48312"/>
      <color rgb="FF0091B8"/>
      <color rgb="FFD7E7FB"/>
      <color rgb="FF161AB6"/>
      <color rgb="FF1C33D0"/>
      <color rgb="FF2155CC"/>
      <color rgb="FF44B8D6"/>
      <color rgb="FF3B69A5"/>
      <color rgb="FF008A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158749</xdr:colOff>
      <xdr:row>1</xdr:row>
      <xdr:rowOff>88900</xdr:rowOff>
    </xdr:from>
    <xdr:to>
      <xdr:col>5</xdr:col>
      <xdr:colOff>677768</xdr:colOff>
      <xdr:row>5</xdr:row>
      <xdr:rowOff>76200</xdr:rowOff>
    </xdr:to>
    <xdr:pic>
      <xdr:nvPicPr>
        <xdr:cNvPr id="2" name="Picture 1">
          <a:extLst>
            <a:ext uri="{FF2B5EF4-FFF2-40B4-BE49-F238E27FC236}">
              <a16:creationId xmlns:a16="http://schemas.microsoft.com/office/drawing/2014/main" id="{58C9FF0C-BF49-483B-9FE7-6128EF00F6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49" y="203200"/>
          <a:ext cx="3376519"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59454</xdr:colOff>
      <xdr:row>1</xdr:row>
      <xdr:rowOff>0</xdr:rowOff>
    </xdr:from>
    <xdr:to>
      <xdr:col>2</xdr:col>
      <xdr:colOff>121909</xdr:colOff>
      <xdr:row>4</xdr:row>
      <xdr:rowOff>167550</xdr:rowOff>
    </xdr:to>
    <xdr:pic>
      <xdr:nvPicPr>
        <xdr:cNvPr id="2" name="Picture 1">
          <a:extLst>
            <a:ext uri="{FF2B5EF4-FFF2-40B4-BE49-F238E27FC236}">
              <a16:creationId xmlns:a16="http://schemas.microsoft.com/office/drawing/2014/main" id="{5FD31BAC-0E06-4563-8B2B-EE296E05E1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237254" y="184150"/>
          <a:ext cx="2316705"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90723</xdr:rowOff>
    </xdr:from>
    <xdr:to>
      <xdr:col>7</xdr:col>
      <xdr:colOff>112348</xdr:colOff>
      <xdr:row>5</xdr:row>
      <xdr:rowOff>85009</xdr:rowOff>
    </xdr:to>
    <xdr:pic>
      <xdr:nvPicPr>
        <xdr:cNvPr id="3" name="Picture 1">
          <a:extLst>
            <a:ext uri="{FF2B5EF4-FFF2-40B4-BE49-F238E27FC236}">
              <a16:creationId xmlns:a16="http://schemas.microsoft.com/office/drawing/2014/main" id="{88A4B8DA-5838-4C66-B24E-6E9A0955D7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181429" y="208652"/>
          <a:ext cx="2316705"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23105</xdr:colOff>
      <xdr:row>0</xdr:row>
      <xdr:rowOff>47454</xdr:rowOff>
    </xdr:from>
    <xdr:to>
      <xdr:col>3</xdr:col>
      <xdr:colOff>1079499</xdr:colOff>
      <xdr:row>4</xdr:row>
      <xdr:rowOff>94486</xdr:rowOff>
    </xdr:to>
    <xdr:pic>
      <xdr:nvPicPr>
        <xdr:cNvPr id="3" name="Picture 2">
          <a:extLst>
            <a:ext uri="{FF2B5EF4-FFF2-40B4-BE49-F238E27FC236}">
              <a16:creationId xmlns:a16="http://schemas.microsoft.com/office/drawing/2014/main" id="{B0C67F73-5C05-4D4B-BC43-AAC0CC2DBD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435855" y="47454"/>
          <a:ext cx="2501019" cy="77728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Users/cristina.p.rodriguez/Downloads/Plantilla%20de%20Toma%20de%20Requisitos%20de%20Intervinien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acto"/>
      <sheetName val="Datos"/>
      <sheetName val="Respuestas"/>
      <sheetName val="Intranet Actual"/>
      <sheetName val="Personas"/>
      <sheetName val="Entidad"/>
      <sheetName val="Mi Escritorio"/>
    </sheetNames>
    <sheetDataSet>
      <sheetData sheetId="0"/>
      <sheetData sheetId="1">
        <row r="3">
          <cell r="B3" t="str">
            <v>Seguros</v>
          </cell>
        </row>
        <row r="4">
          <cell r="B4" t="str">
            <v>Asistencia</v>
          </cell>
        </row>
        <row r="5">
          <cell r="B5" t="str">
            <v>Global Risk</v>
          </cell>
        </row>
        <row r="6">
          <cell r="B6" t="str">
            <v>RE</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6D80"/>
  </sheetPr>
  <dimension ref="B1:AK58"/>
  <sheetViews>
    <sheetView showGridLines="0" topLeftCell="A2" zoomScale="90" zoomScaleNormal="90" workbookViewId="0">
      <pane xSplit="9" ySplit="7" topLeftCell="J54" activePane="bottomRight" state="frozen"/>
      <selection pane="topRight" activeCell="H2" sqref="H2"/>
      <selection pane="bottomLeft" activeCell="A9" sqref="A9"/>
      <selection pane="bottomRight" activeCell="H54" sqref="H54"/>
    </sheetView>
  </sheetViews>
  <sheetFormatPr defaultColWidth="8.7109375" defaultRowHeight="15" x14ac:dyDescent="0.25"/>
  <cols>
    <col min="1" max="1" width="2.5703125" style="23" customWidth="1"/>
    <col min="2" max="2" width="4.85546875" style="23" customWidth="1"/>
    <col min="3" max="3" width="10.42578125" style="23" customWidth="1"/>
    <col min="4" max="4" width="11.140625" style="23" customWidth="1"/>
    <col min="5" max="5" width="12" style="23" customWidth="1"/>
    <col min="6" max="6" width="11.7109375" style="23" customWidth="1"/>
    <col min="7" max="7" width="29.7109375" style="23" customWidth="1"/>
    <col min="8" max="8" width="25.140625" style="23" customWidth="1"/>
    <col min="9" max="9" width="9.5703125" style="23" customWidth="1"/>
    <col min="10" max="10" width="0.85546875" style="23" customWidth="1"/>
    <col min="11" max="12" width="10.42578125" style="23" customWidth="1"/>
    <col min="13" max="13" width="13.140625" style="23" customWidth="1"/>
    <col min="14" max="14" width="8.28515625" style="23" hidden="1" customWidth="1"/>
    <col min="15" max="15" width="10.42578125" style="23" customWidth="1"/>
    <col min="16" max="16" width="0.85546875" style="23" customWidth="1"/>
    <col min="17" max="17" width="9" style="24" customWidth="1"/>
    <col min="18" max="19" width="8.7109375" style="24"/>
    <col min="20" max="20" width="10.140625" style="24" customWidth="1"/>
    <col min="21" max="21" width="8.7109375" style="24"/>
    <col min="22" max="22" width="9.140625" style="24" customWidth="1"/>
    <col min="23" max="23" width="10.85546875" style="24" customWidth="1"/>
    <col min="24" max="26" width="2.85546875" style="24" hidden="1" customWidth="1"/>
    <col min="27" max="27" width="9.42578125" style="23" customWidth="1"/>
    <col min="28" max="28" width="0.85546875" style="23" customWidth="1"/>
    <col min="29" max="29" width="8.7109375" style="23"/>
    <col min="30" max="30" width="10.5703125" style="23" customWidth="1"/>
    <col min="31" max="32" width="8.7109375" style="23"/>
    <col min="33" max="33" width="10" style="23" customWidth="1"/>
    <col min="34" max="34" width="8.7109375" style="23"/>
    <col min="35" max="35" width="0.85546875" style="23" customWidth="1"/>
    <col min="36" max="36" width="22.7109375" style="23" customWidth="1"/>
    <col min="37" max="37" width="20.5703125" style="23" customWidth="1"/>
    <col min="38" max="16384" width="8.7109375" style="23"/>
  </cols>
  <sheetData>
    <row r="1" spans="2:37" ht="9" customHeight="1" x14ac:dyDescent="0.25"/>
    <row r="6" spans="2:37" x14ac:dyDescent="0.25">
      <c r="X6" s="30">
        <v>2</v>
      </c>
      <c r="Y6" s="30">
        <v>4</v>
      </c>
      <c r="Z6" s="30">
        <v>6</v>
      </c>
    </row>
    <row r="7" spans="2:37" ht="15.6" customHeight="1" x14ac:dyDescent="0.25">
      <c r="B7" s="88" t="s">
        <v>0</v>
      </c>
      <c r="C7" s="88" t="s">
        <v>1</v>
      </c>
      <c r="D7" s="88" t="s">
        <v>2</v>
      </c>
      <c r="E7" s="88" t="s">
        <v>3</v>
      </c>
      <c r="F7" s="88" t="s">
        <v>4</v>
      </c>
      <c r="G7" s="88" t="s">
        <v>5</v>
      </c>
      <c r="H7" s="88" t="s">
        <v>6</v>
      </c>
      <c r="I7" s="88" t="s">
        <v>7</v>
      </c>
      <c r="K7" s="100" t="s">
        <v>8</v>
      </c>
      <c r="L7" s="100"/>
      <c r="M7" s="100"/>
      <c r="N7" s="100"/>
      <c r="O7" s="100"/>
      <c r="Q7" s="101" t="s">
        <v>9</v>
      </c>
      <c r="R7" s="102"/>
      <c r="S7" s="102"/>
      <c r="T7" s="102"/>
      <c r="U7" s="102"/>
      <c r="V7" s="102"/>
      <c r="W7" s="102"/>
      <c r="X7" s="42"/>
      <c r="Y7" s="42"/>
      <c r="Z7" s="42"/>
      <c r="AA7" s="88" t="s">
        <v>10</v>
      </c>
      <c r="AB7" s="1"/>
      <c r="AC7" s="103" t="s">
        <v>11</v>
      </c>
      <c r="AD7" s="103"/>
      <c r="AE7" s="103"/>
      <c r="AF7" s="103"/>
      <c r="AG7" s="103"/>
      <c r="AH7" s="103"/>
      <c r="AJ7" s="94" t="s">
        <v>12</v>
      </c>
      <c r="AK7" s="94"/>
    </row>
    <row r="8" spans="2:37" ht="45" x14ac:dyDescent="0.25">
      <c r="B8" s="88"/>
      <c r="C8" s="88"/>
      <c r="D8" s="88"/>
      <c r="E8" s="88"/>
      <c r="F8" s="88"/>
      <c r="G8" s="88"/>
      <c r="H8" s="88"/>
      <c r="I8" s="88"/>
      <c r="K8" s="12" t="s">
        <v>13</v>
      </c>
      <c r="L8" s="12" t="s">
        <v>14</v>
      </c>
      <c r="M8" s="4" t="s">
        <v>15</v>
      </c>
      <c r="N8" s="4" t="s">
        <v>14</v>
      </c>
      <c r="O8" s="4" t="s">
        <v>16</v>
      </c>
      <c r="Q8" s="10" t="s">
        <v>17</v>
      </c>
      <c r="R8" s="10" t="s">
        <v>18</v>
      </c>
      <c r="S8" s="10" t="s">
        <v>19</v>
      </c>
      <c r="T8" s="10" t="s">
        <v>20</v>
      </c>
      <c r="U8" s="10" t="s">
        <v>21</v>
      </c>
      <c r="V8" s="10" t="s">
        <v>22</v>
      </c>
      <c r="W8" s="10" t="s">
        <v>23</v>
      </c>
      <c r="X8" s="10" t="s">
        <v>24</v>
      </c>
      <c r="Y8" s="10" t="s">
        <v>25</v>
      </c>
      <c r="Z8" s="10" t="s">
        <v>26</v>
      </c>
      <c r="AA8" s="88"/>
      <c r="AC8" s="5" t="s">
        <v>27</v>
      </c>
      <c r="AD8" s="5" t="s">
        <v>28</v>
      </c>
      <c r="AE8" s="5" t="s">
        <v>29</v>
      </c>
      <c r="AF8" s="5" t="s">
        <v>30</v>
      </c>
      <c r="AG8" s="5" t="s">
        <v>31</v>
      </c>
      <c r="AH8" s="5" t="s">
        <v>32</v>
      </c>
      <c r="AJ8" s="11" t="s">
        <v>33</v>
      </c>
      <c r="AK8" s="11" t="s">
        <v>34</v>
      </c>
    </row>
    <row r="9" spans="2:37" ht="45" x14ac:dyDescent="0.25">
      <c r="B9" s="3" t="s">
        <v>35</v>
      </c>
      <c r="C9" s="33" t="s">
        <v>36</v>
      </c>
      <c r="D9" s="33" t="s">
        <v>37</v>
      </c>
      <c r="E9" s="33" t="s">
        <v>38</v>
      </c>
      <c r="F9" s="33" t="s">
        <v>39</v>
      </c>
      <c r="G9" s="33" t="s">
        <v>40</v>
      </c>
      <c r="H9" s="33" t="s">
        <v>41</v>
      </c>
      <c r="I9" s="33"/>
      <c r="K9" s="33" t="s">
        <v>42</v>
      </c>
      <c r="L9" s="35" t="s">
        <v>43</v>
      </c>
      <c r="M9" s="34" t="s">
        <v>44</v>
      </c>
      <c r="N9" s="33"/>
      <c r="O9" s="18" t="s">
        <v>45</v>
      </c>
      <c r="Q9" s="36" t="s">
        <v>26</v>
      </c>
      <c r="R9" s="36" t="s">
        <v>26</v>
      </c>
      <c r="S9" s="36" t="s">
        <v>46</v>
      </c>
      <c r="T9" s="36" t="s">
        <v>46</v>
      </c>
      <c r="U9" s="36" t="s">
        <v>46</v>
      </c>
      <c r="V9" s="36" t="s">
        <v>46</v>
      </c>
      <c r="W9" s="36" t="s">
        <v>46</v>
      </c>
      <c r="X9" s="36"/>
      <c r="Y9" s="36"/>
      <c r="Z9" s="36"/>
      <c r="AA9" s="37"/>
      <c r="AB9" s="27"/>
      <c r="AC9" s="33"/>
      <c r="AD9" s="33"/>
      <c r="AE9" s="33"/>
      <c r="AF9" s="33"/>
      <c r="AG9" s="33"/>
      <c r="AH9" s="33"/>
      <c r="AI9" s="26"/>
      <c r="AJ9" s="33"/>
      <c r="AK9" s="33"/>
    </row>
    <row r="10" spans="2:37" ht="44.45" customHeight="1" x14ac:dyDescent="0.25">
      <c r="B10" s="3" t="s">
        <v>35</v>
      </c>
      <c r="C10" s="34" t="s">
        <v>36</v>
      </c>
      <c r="D10" s="34" t="s">
        <v>47</v>
      </c>
      <c r="E10" s="34" t="s">
        <v>48</v>
      </c>
      <c r="F10" s="34" t="s">
        <v>39</v>
      </c>
      <c r="G10" s="34" t="s">
        <v>49</v>
      </c>
      <c r="H10" s="34" t="s">
        <v>50</v>
      </c>
      <c r="I10" s="34"/>
      <c r="K10" s="33" t="s">
        <v>42</v>
      </c>
      <c r="L10" s="35" t="s">
        <v>43</v>
      </c>
      <c r="M10" s="34" t="s">
        <v>44</v>
      </c>
      <c r="N10" s="33"/>
      <c r="O10" s="18" t="s">
        <v>45</v>
      </c>
      <c r="Q10" s="36" t="s">
        <v>26</v>
      </c>
      <c r="R10" s="36" t="s">
        <v>26</v>
      </c>
      <c r="S10" s="36" t="s">
        <v>46</v>
      </c>
      <c r="T10" s="36" t="s">
        <v>46</v>
      </c>
      <c r="U10" s="36" t="s">
        <v>46</v>
      </c>
      <c r="V10" s="36" t="s">
        <v>46</v>
      </c>
      <c r="W10" s="36" t="s">
        <v>46</v>
      </c>
      <c r="X10" s="36"/>
      <c r="Y10" s="36"/>
      <c r="Z10" s="37"/>
      <c r="AA10" s="37"/>
      <c r="AB10" s="27"/>
      <c r="AC10" s="34"/>
      <c r="AD10" s="34"/>
      <c r="AE10" s="34"/>
      <c r="AF10" s="34"/>
      <c r="AG10" s="34"/>
      <c r="AH10" s="34"/>
      <c r="AI10" s="26"/>
      <c r="AJ10" s="34"/>
      <c r="AK10" s="34"/>
    </row>
    <row r="11" spans="2:37" ht="13.5" customHeight="1" x14ac:dyDescent="0.25">
      <c r="B11" s="91" t="s">
        <v>51</v>
      </c>
      <c r="C11" s="92"/>
      <c r="D11" s="92"/>
      <c r="E11" s="92"/>
      <c r="F11" s="92"/>
      <c r="G11" s="92"/>
      <c r="H11" s="92"/>
      <c r="I11" s="93"/>
      <c r="K11" s="33"/>
      <c r="L11" s="35"/>
      <c r="M11" s="33"/>
      <c r="N11" s="33"/>
      <c r="O11" s="33"/>
      <c r="Q11" s="36"/>
      <c r="R11" s="36"/>
      <c r="S11" s="36"/>
      <c r="T11" s="36"/>
      <c r="U11" s="36"/>
      <c r="V11" s="36"/>
      <c r="W11" s="36"/>
      <c r="X11" s="36"/>
      <c r="Y11" s="36"/>
      <c r="Z11" s="37"/>
      <c r="AA11" s="37"/>
      <c r="AB11" s="27"/>
      <c r="AC11" s="34"/>
      <c r="AD11" s="34"/>
      <c r="AE11" s="34"/>
      <c r="AF11" s="34"/>
      <c r="AG11" s="34"/>
      <c r="AH11" s="34"/>
      <c r="AI11" s="26"/>
      <c r="AJ11" s="34"/>
      <c r="AK11" s="34"/>
    </row>
    <row r="12" spans="2:37" ht="78.75" x14ac:dyDescent="0.25">
      <c r="B12" s="2">
        <v>1</v>
      </c>
      <c r="C12" s="21" t="s">
        <v>52</v>
      </c>
      <c r="D12" s="21" t="s">
        <v>53</v>
      </c>
      <c r="E12" s="21" t="s">
        <v>54</v>
      </c>
      <c r="F12" s="21" t="s">
        <v>55</v>
      </c>
      <c r="G12" s="21" t="s">
        <v>56</v>
      </c>
      <c r="H12" s="21" t="s">
        <v>57</v>
      </c>
      <c r="I12" s="21"/>
      <c r="K12" s="20" t="s">
        <v>42</v>
      </c>
      <c r="L12" s="20" t="s">
        <v>58</v>
      </c>
      <c r="M12" s="20" t="s">
        <v>59</v>
      </c>
      <c r="N12" s="18" t="s">
        <v>53</v>
      </c>
      <c r="O12" s="18" t="s">
        <v>45</v>
      </c>
      <c r="P12" s="27"/>
      <c r="Q12" s="22"/>
      <c r="R12" s="22"/>
      <c r="S12" s="22" t="s">
        <v>46</v>
      </c>
      <c r="T12" s="22" t="s">
        <v>46</v>
      </c>
      <c r="U12" s="22" t="s">
        <v>46</v>
      </c>
      <c r="V12" s="22" t="s">
        <v>46</v>
      </c>
      <c r="W12" s="22" t="s">
        <v>46</v>
      </c>
      <c r="X12" s="22">
        <f>COUNTIF(Q12:W12, "Bajo")*$X$6</f>
        <v>0</v>
      </c>
      <c r="Y12" s="22">
        <f>COUNTIF(Q12:W12, "Medio")*$Y$6</f>
        <v>0</v>
      </c>
      <c r="Z12" s="19">
        <f>COUNTIF(Q12:W12, "Alto")*$Z$6</f>
        <v>0</v>
      </c>
      <c r="AA12" s="19"/>
      <c r="AB12" s="27"/>
      <c r="AC12" s="21"/>
      <c r="AD12" s="21"/>
      <c r="AE12" s="21"/>
      <c r="AF12" s="21"/>
      <c r="AG12" s="21"/>
      <c r="AH12" s="21"/>
      <c r="AI12" s="27"/>
      <c r="AJ12" s="21"/>
      <c r="AK12" s="21"/>
    </row>
    <row r="13" spans="2:37" ht="123.75" x14ac:dyDescent="0.25">
      <c r="B13" s="41">
        <v>2</v>
      </c>
      <c r="C13" s="20" t="s">
        <v>60</v>
      </c>
      <c r="D13" s="20"/>
      <c r="E13" s="18"/>
      <c r="F13" s="18" t="s">
        <v>61</v>
      </c>
      <c r="G13" s="18" t="s">
        <v>62</v>
      </c>
      <c r="H13" s="18" t="s">
        <v>63</v>
      </c>
      <c r="I13" s="18"/>
      <c r="K13" s="20" t="s">
        <v>42</v>
      </c>
      <c r="L13" s="20" t="s">
        <v>58</v>
      </c>
      <c r="M13" s="20" t="s">
        <v>44</v>
      </c>
      <c r="N13" s="20"/>
      <c r="O13" s="18" t="s">
        <v>45</v>
      </c>
      <c r="P13" s="27"/>
      <c r="Q13" s="22" t="s">
        <v>26</v>
      </c>
      <c r="R13" s="22" t="s">
        <v>26</v>
      </c>
      <c r="S13" s="22" t="s">
        <v>46</v>
      </c>
      <c r="T13" s="22" t="s">
        <v>46</v>
      </c>
      <c r="U13" s="22" t="s">
        <v>46</v>
      </c>
      <c r="V13" s="22" t="s">
        <v>46</v>
      </c>
      <c r="W13" s="22" t="s">
        <v>46</v>
      </c>
      <c r="X13" s="22"/>
      <c r="Y13" s="22"/>
      <c r="Z13" s="22"/>
      <c r="AA13" s="19"/>
      <c r="AB13" s="27"/>
      <c r="AC13" s="18"/>
      <c r="AD13" s="18"/>
      <c r="AE13" s="18"/>
      <c r="AF13" s="18"/>
      <c r="AG13" s="18"/>
      <c r="AH13" s="18"/>
      <c r="AI13" s="27"/>
      <c r="AJ13" s="18"/>
      <c r="AK13" s="18"/>
    </row>
    <row r="14" spans="2:37" ht="54.95" customHeight="1" x14ac:dyDescent="0.25">
      <c r="B14" s="2">
        <v>3</v>
      </c>
      <c r="C14" s="21" t="s">
        <v>36</v>
      </c>
      <c r="D14" s="21" t="s">
        <v>37</v>
      </c>
      <c r="E14" s="21" t="s">
        <v>38</v>
      </c>
      <c r="F14" s="21" t="s">
        <v>64</v>
      </c>
      <c r="G14" s="21" t="s">
        <v>65</v>
      </c>
      <c r="H14" s="21" t="s">
        <v>66</v>
      </c>
      <c r="I14" s="21"/>
      <c r="K14" s="20" t="s">
        <v>42</v>
      </c>
      <c r="L14" s="32" t="s">
        <v>58</v>
      </c>
      <c r="M14" s="18" t="s">
        <v>67</v>
      </c>
      <c r="N14" s="18" t="s">
        <v>37</v>
      </c>
      <c r="O14" s="18" t="s">
        <v>45</v>
      </c>
      <c r="P14" s="27"/>
      <c r="Q14" s="22"/>
      <c r="R14" s="22"/>
      <c r="S14" s="22" t="s">
        <v>46</v>
      </c>
      <c r="T14" s="22" t="s">
        <v>46</v>
      </c>
      <c r="U14" s="22" t="s">
        <v>46</v>
      </c>
      <c r="V14" s="22" t="s">
        <v>46</v>
      </c>
      <c r="W14" s="22" t="s">
        <v>46</v>
      </c>
      <c r="X14" s="22"/>
      <c r="Y14" s="22"/>
      <c r="Z14" s="19"/>
      <c r="AA14" s="19"/>
      <c r="AB14" s="27"/>
      <c r="AC14" s="21"/>
      <c r="AD14" s="21"/>
      <c r="AE14" s="21"/>
      <c r="AF14" s="21"/>
      <c r="AG14" s="21"/>
      <c r="AH14" s="21"/>
      <c r="AI14" s="27"/>
      <c r="AJ14" s="21"/>
      <c r="AK14" s="21"/>
    </row>
    <row r="15" spans="2:37" ht="77.099999999999994" customHeight="1" x14ac:dyDescent="0.25">
      <c r="B15" s="3">
        <v>4</v>
      </c>
      <c r="C15" s="21" t="s">
        <v>60</v>
      </c>
      <c r="D15" s="21" t="s">
        <v>68</v>
      </c>
      <c r="E15" s="21" t="s">
        <v>69</v>
      </c>
      <c r="F15" s="21" t="s">
        <v>70</v>
      </c>
      <c r="G15" s="21" t="s">
        <v>71</v>
      </c>
      <c r="H15" s="21" t="s">
        <v>72</v>
      </c>
      <c r="I15" s="21"/>
      <c r="K15" s="20" t="s">
        <v>42</v>
      </c>
      <c r="L15" s="20" t="s">
        <v>58</v>
      </c>
      <c r="M15" s="20"/>
      <c r="N15" s="20"/>
      <c r="O15" s="18" t="s">
        <v>45</v>
      </c>
      <c r="P15" s="27"/>
      <c r="Q15" s="22" t="s">
        <v>26</v>
      </c>
      <c r="R15" s="22" t="s">
        <v>26</v>
      </c>
      <c r="S15" s="22" t="s">
        <v>46</v>
      </c>
      <c r="T15" s="22" t="s">
        <v>46</v>
      </c>
      <c r="U15" s="22" t="s">
        <v>46</v>
      </c>
      <c r="V15" s="22" t="s">
        <v>46</v>
      </c>
      <c r="W15" s="22" t="s">
        <v>46</v>
      </c>
      <c r="X15" s="22"/>
      <c r="Y15" s="22"/>
      <c r="Z15" s="19"/>
      <c r="AA15" s="19"/>
      <c r="AB15" s="27"/>
      <c r="AC15" s="18"/>
      <c r="AD15" s="18"/>
      <c r="AE15" s="18"/>
      <c r="AF15" s="18"/>
      <c r="AG15" s="18"/>
      <c r="AH15" s="18"/>
      <c r="AI15" s="27"/>
      <c r="AJ15" s="18"/>
      <c r="AK15" s="18"/>
    </row>
    <row r="16" spans="2:37" ht="101.25" x14ac:dyDescent="0.25">
      <c r="B16" s="2">
        <v>5</v>
      </c>
      <c r="C16" s="20" t="s">
        <v>52</v>
      </c>
      <c r="D16" s="20" t="s">
        <v>53</v>
      </c>
      <c r="E16" s="18" t="s">
        <v>73</v>
      </c>
      <c r="F16" s="18" t="s">
        <v>74</v>
      </c>
      <c r="G16" s="18" t="s">
        <v>75</v>
      </c>
      <c r="H16" s="18" t="s">
        <v>76</v>
      </c>
      <c r="I16" s="18"/>
      <c r="K16" s="20" t="s">
        <v>42</v>
      </c>
      <c r="L16" s="20" t="s">
        <v>58</v>
      </c>
      <c r="M16" s="20" t="s">
        <v>59</v>
      </c>
      <c r="O16" s="18" t="s">
        <v>45</v>
      </c>
      <c r="Q16" s="22" t="s">
        <v>26</v>
      </c>
      <c r="R16" s="22" t="s">
        <v>26</v>
      </c>
      <c r="S16" s="22" t="s">
        <v>46</v>
      </c>
      <c r="T16" s="22" t="s">
        <v>46</v>
      </c>
      <c r="U16" s="22" t="s">
        <v>46</v>
      </c>
      <c r="V16" s="22" t="s">
        <v>46</v>
      </c>
      <c r="W16" s="22" t="s">
        <v>46</v>
      </c>
      <c r="AA16" s="19"/>
    </row>
    <row r="17" spans="2:37" ht="135" x14ac:dyDescent="0.25">
      <c r="B17" s="3">
        <v>6</v>
      </c>
      <c r="C17" s="21" t="s">
        <v>52</v>
      </c>
      <c r="D17" s="21" t="s">
        <v>53</v>
      </c>
      <c r="E17" s="21" t="s">
        <v>77</v>
      </c>
      <c r="F17" s="21" t="s">
        <v>78</v>
      </c>
      <c r="G17" s="21" t="s">
        <v>79</v>
      </c>
      <c r="H17" s="21" t="s">
        <v>80</v>
      </c>
      <c r="I17" s="21"/>
      <c r="K17" s="20" t="s">
        <v>42</v>
      </c>
      <c r="L17" s="20" t="s">
        <v>58</v>
      </c>
      <c r="M17" s="20" t="s">
        <v>59</v>
      </c>
      <c r="O17" s="18" t="s">
        <v>45</v>
      </c>
      <c r="Q17" s="22" t="s">
        <v>26</v>
      </c>
      <c r="R17" s="22" t="s">
        <v>26</v>
      </c>
      <c r="S17" s="22" t="s">
        <v>46</v>
      </c>
      <c r="T17" s="22" t="s">
        <v>46</v>
      </c>
      <c r="U17" s="22" t="s">
        <v>46</v>
      </c>
      <c r="V17" s="22" t="s">
        <v>46</v>
      </c>
      <c r="W17" s="22" t="s">
        <v>46</v>
      </c>
      <c r="AA17" s="19"/>
    </row>
    <row r="18" spans="2:37" ht="45" x14ac:dyDescent="0.25">
      <c r="B18" s="2">
        <v>7</v>
      </c>
      <c r="C18" s="20" t="s">
        <v>52</v>
      </c>
      <c r="D18" s="20" t="s">
        <v>53</v>
      </c>
      <c r="E18" s="18" t="s">
        <v>77</v>
      </c>
      <c r="F18" s="18" t="s">
        <v>78</v>
      </c>
      <c r="G18" s="18" t="s">
        <v>81</v>
      </c>
      <c r="H18" s="18" t="s">
        <v>82</v>
      </c>
      <c r="I18" s="18"/>
      <c r="K18" s="20" t="s">
        <v>42</v>
      </c>
      <c r="L18" s="20" t="s">
        <v>58</v>
      </c>
      <c r="M18" s="20"/>
      <c r="O18" s="18" t="s">
        <v>45</v>
      </c>
      <c r="Q18" s="22" t="s">
        <v>26</v>
      </c>
      <c r="R18" s="22" t="s">
        <v>26</v>
      </c>
      <c r="S18" s="22" t="s">
        <v>46</v>
      </c>
      <c r="T18" s="22" t="s">
        <v>46</v>
      </c>
      <c r="U18" s="22" t="s">
        <v>46</v>
      </c>
      <c r="V18" s="22" t="s">
        <v>46</v>
      </c>
      <c r="W18" s="22" t="s">
        <v>46</v>
      </c>
      <c r="AA18" s="19"/>
    </row>
    <row r="19" spans="2:37" ht="39.950000000000003" customHeight="1" x14ac:dyDescent="0.25">
      <c r="B19" s="3">
        <v>8</v>
      </c>
      <c r="C19" s="21"/>
      <c r="D19" s="21" t="s">
        <v>83</v>
      </c>
      <c r="E19" s="21" t="s">
        <v>84</v>
      </c>
      <c r="F19" s="21" t="s">
        <v>85</v>
      </c>
      <c r="G19" s="21" t="s">
        <v>86</v>
      </c>
      <c r="H19" s="21" t="s">
        <v>87</v>
      </c>
      <c r="I19" s="21"/>
      <c r="K19" s="20" t="s">
        <v>42</v>
      </c>
      <c r="L19" s="20" t="s">
        <v>88</v>
      </c>
      <c r="M19" s="20"/>
      <c r="N19" s="20"/>
      <c r="O19" s="18" t="s">
        <v>45</v>
      </c>
      <c r="P19" s="27"/>
      <c r="Q19" s="22" t="s">
        <v>26</v>
      </c>
      <c r="R19" s="22" t="s">
        <v>26</v>
      </c>
      <c r="S19" s="22" t="s">
        <v>46</v>
      </c>
      <c r="T19" s="22" t="s">
        <v>46</v>
      </c>
      <c r="U19" s="22" t="s">
        <v>46</v>
      </c>
      <c r="V19" s="22" t="s">
        <v>46</v>
      </c>
      <c r="W19" s="22" t="s">
        <v>46</v>
      </c>
      <c r="X19" s="22"/>
      <c r="Y19" s="22"/>
      <c r="Z19" s="19"/>
      <c r="AA19" s="19"/>
      <c r="AB19" s="27"/>
      <c r="AC19" s="18"/>
      <c r="AD19" s="18"/>
      <c r="AE19" s="18"/>
      <c r="AF19" s="18"/>
      <c r="AG19" s="18"/>
      <c r="AH19" s="18"/>
      <c r="AI19" s="27"/>
      <c r="AJ19" s="18"/>
      <c r="AK19" s="18"/>
    </row>
    <row r="20" spans="2:37" ht="78.75" x14ac:dyDescent="0.25">
      <c r="B20" s="2">
        <v>9</v>
      </c>
      <c r="C20" s="20"/>
      <c r="D20" s="20"/>
      <c r="E20" s="18"/>
      <c r="F20" s="18" t="s">
        <v>89</v>
      </c>
      <c r="G20" s="18" t="s">
        <v>90</v>
      </c>
      <c r="H20" s="18" t="s">
        <v>91</v>
      </c>
      <c r="I20" s="18"/>
      <c r="K20" s="20" t="s">
        <v>42</v>
      </c>
      <c r="L20" s="20" t="s">
        <v>43</v>
      </c>
      <c r="M20" s="20"/>
      <c r="O20" s="18" t="s">
        <v>45</v>
      </c>
      <c r="Q20" s="22" t="s">
        <v>26</v>
      </c>
      <c r="R20" s="22" t="s">
        <v>26</v>
      </c>
      <c r="S20" s="22" t="s">
        <v>46</v>
      </c>
      <c r="T20" s="22" t="s">
        <v>46</v>
      </c>
      <c r="U20" s="22" t="s">
        <v>46</v>
      </c>
      <c r="V20" s="22" t="s">
        <v>46</v>
      </c>
      <c r="W20" s="22" t="s">
        <v>46</v>
      </c>
      <c r="AA20" s="19"/>
    </row>
    <row r="21" spans="2:37" ht="45" x14ac:dyDescent="0.25">
      <c r="B21" s="2">
        <v>11</v>
      </c>
      <c r="C21" s="20"/>
      <c r="D21" s="20"/>
      <c r="E21" s="18"/>
      <c r="F21" s="18"/>
      <c r="G21" s="18"/>
      <c r="H21" s="18" t="s">
        <v>92</v>
      </c>
      <c r="I21" s="18"/>
      <c r="K21" s="20" t="s">
        <v>42</v>
      </c>
      <c r="L21" s="20"/>
      <c r="M21" s="20"/>
      <c r="O21" s="18" t="s">
        <v>45</v>
      </c>
      <c r="Q21" s="22" t="s">
        <v>26</v>
      </c>
      <c r="R21" s="22" t="s">
        <v>26</v>
      </c>
      <c r="S21" s="22" t="s">
        <v>46</v>
      </c>
      <c r="T21" s="22" t="s">
        <v>46</v>
      </c>
      <c r="U21" s="22" t="s">
        <v>46</v>
      </c>
      <c r="V21" s="22" t="s">
        <v>46</v>
      </c>
      <c r="W21" s="22" t="s">
        <v>46</v>
      </c>
      <c r="AA21" s="19"/>
    </row>
    <row r="22" spans="2:37" ht="39.950000000000003" customHeight="1" x14ac:dyDescent="0.25">
      <c r="B22" s="3">
        <v>12</v>
      </c>
      <c r="C22" s="21"/>
      <c r="D22" s="21"/>
      <c r="E22" s="21"/>
      <c r="F22" s="21"/>
      <c r="G22" s="21"/>
      <c r="H22" s="21" t="s">
        <v>93</v>
      </c>
      <c r="I22" s="21"/>
      <c r="K22" s="20" t="s">
        <v>42</v>
      </c>
      <c r="L22" s="20"/>
      <c r="M22" s="20"/>
      <c r="N22" s="20"/>
      <c r="O22" s="18" t="s">
        <v>45</v>
      </c>
      <c r="P22" s="27"/>
      <c r="Q22" s="22" t="s">
        <v>26</v>
      </c>
      <c r="R22" s="22" t="s">
        <v>26</v>
      </c>
      <c r="S22" s="22" t="s">
        <v>46</v>
      </c>
      <c r="T22" s="22" t="s">
        <v>46</v>
      </c>
      <c r="U22" s="22" t="s">
        <v>46</v>
      </c>
      <c r="V22" s="22" t="s">
        <v>46</v>
      </c>
      <c r="W22" s="22" t="s">
        <v>46</v>
      </c>
      <c r="X22" s="22"/>
      <c r="Y22" s="22"/>
      <c r="Z22" s="19"/>
      <c r="AA22" s="19"/>
      <c r="AB22" s="27"/>
      <c r="AC22" s="18"/>
      <c r="AD22" s="18"/>
      <c r="AE22" s="18"/>
      <c r="AF22" s="18"/>
      <c r="AG22" s="18"/>
      <c r="AH22" s="18"/>
      <c r="AI22" s="27"/>
      <c r="AJ22" s="18"/>
      <c r="AK22" s="18"/>
    </row>
    <row r="23" spans="2:37" ht="11.45" customHeight="1" x14ac:dyDescent="0.25">
      <c r="B23" s="91" t="s">
        <v>94</v>
      </c>
      <c r="C23" s="92"/>
      <c r="D23" s="92"/>
      <c r="E23" s="92"/>
      <c r="F23" s="92"/>
      <c r="G23" s="92"/>
      <c r="H23" s="92"/>
      <c r="I23" s="93"/>
      <c r="K23" s="33"/>
      <c r="L23" s="40"/>
      <c r="M23" s="34"/>
      <c r="N23" s="34"/>
      <c r="O23" s="38"/>
      <c r="Q23" s="36"/>
      <c r="R23" s="36"/>
      <c r="S23" s="36"/>
      <c r="T23" s="36"/>
      <c r="U23" s="36"/>
      <c r="V23" s="36"/>
      <c r="W23" s="36"/>
      <c r="X23" s="36"/>
      <c r="Y23" s="36"/>
      <c r="Z23" s="37"/>
      <c r="AA23" s="37"/>
      <c r="AB23" s="27"/>
      <c r="AC23" s="34"/>
      <c r="AD23" s="34"/>
      <c r="AE23" s="34"/>
      <c r="AF23" s="34"/>
      <c r="AG23" s="34"/>
      <c r="AH23" s="34"/>
      <c r="AI23" s="26"/>
      <c r="AJ23" s="34"/>
      <c r="AK23" s="34"/>
    </row>
    <row r="24" spans="2:37" s="25" customFormat="1" ht="90" x14ac:dyDescent="0.25">
      <c r="B24" s="2">
        <v>13</v>
      </c>
      <c r="C24" s="21" t="s">
        <v>36</v>
      </c>
      <c r="D24" s="21" t="s">
        <v>37</v>
      </c>
      <c r="E24" s="21" t="s">
        <v>95</v>
      </c>
      <c r="F24" s="21" t="s">
        <v>96</v>
      </c>
      <c r="G24" s="21" t="s">
        <v>97</v>
      </c>
      <c r="H24" s="21" t="s">
        <v>98</v>
      </c>
      <c r="I24" s="21"/>
      <c r="K24" s="20" t="s">
        <v>42</v>
      </c>
      <c r="L24" s="31" t="s">
        <v>58</v>
      </c>
      <c r="M24" s="18" t="s">
        <v>67</v>
      </c>
      <c r="N24" s="18" t="s">
        <v>37</v>
      </c>
      <c r="O24" s="18" t="s">
        <v>45</v>
      </c>
      <c r="P24" s="26"/>
      <c r="Q24" s="22" t="s">
        <v>26</v>
      </c>
      <c r="R24" s="22" t="s">
        <v>26</v>
      </c>
      <c r="S24" s="22" t="s">
        <v>46</v>
      </c>
      <c r="T24" s="22" t="s">
        <v>46</v>
      </c>
      <c r="U24" s="22" t="s">
        <v>46</v>
      </c>
      <c r="V24" s="22" t="s">
        <v>46</v>
      </c>
      <c r="W24" s="22" t="s">
        <v>46</v>
      </c>
      <c r="X24" s="22">
        <f>COUNTIF(Q24:W24, "Bajo")*$X$6</f>
        <v>0</v>
      </c>
      <c r="Y24" s="22">
        <f>COUNTIF(Q24:W24, "Medio")*$Y$6</f>
        <v>0</v>
      </c>
      <c r="Z24" s="19">
        <f>COUNTIF(Q24:W24, "Alto")*$Z$6</f>
        <v>12</v>
      </c>
      <c r="AA24" s="19" t="str">
        <f>IF(X24+Y24+Z24&gt;34,"Alto",IF(AND(X24+Y24+Z24&gt;=22, X24+Y24+Z24 &lt;=34),"Medio","Bajo"))</f>
        <v>Bajo</v>
      </c>
      <c r="AB24" s="26"/>
      <c r="AC24" s="21"/>
      <c r="AD24" s="21"/>
      <c r="AE24" s="21"/>
      <c r="AF24" s="21"/>
      <c r="AG24" s="21"/>
      <c r="AH24" s="21"/>
      <c r="AI24" s="26"/>
      <c r="AJ24" s="21"/>
      <c r="AK24" s="21"/>
    </row>
    <row r="25" spans="2:37" s="25" customFormat="1" ht="180" x14ac:dyDescent="0.25">
      <c r="B25" s="2">
        <v>14</v>
      </c>
      <c r="C25" s="20" t="s">
        <v>36</v>
      </c>
      <c r="D25" s="20" t="s">
        <v>37</v>
      </c>
      <c r="E25" s="20" t="s">
        <v>95</v>
      </c>
      <c r="F25" s="20" t="s">
        <v>99</v>
      </c>
      <c r="G25" s="20" t="s">
        <v>100</v>
      </c>
      <c r="H25" s="20" t="s">
        <v>101</v>
      </c>
      <c r="I25" s="20"/>
      <c r="K25" s="20" t="s">
        <v>42</v>
      </c>
      <c r="L25" s="31" t="s">
        <v>58</v>
      </c>
      <c r="M25" s="18" t="s">
        <v>67</v>
      </c>
      <c r="N25" s="20" t="s">
        <v>37</v>
      </c>
      <c r="O25" s="18" t="s">
        <v>45</v>
      </c>
      <c r="P25" s="26"/>
      <c r="Q25" s="22" t="s">
        <v>26</v>
      </c>
      <c r="R25" s="22" t="s">
        <v>26</v>
      </c>
      <c r="S25" s="22" t="s">
        <v>46</v>
      </c>
      <c r="T25" s="22" t="s">
        <v>46</v>
      </c>
      <c r="U25" s="22" t="s">
        <v>46</v>
      </c>
      <c r="V25" s="22" t="s">
        <v>46</v>
      </c>
      <c r="W25" s="22" t="s">
        <v>46</v>
      </c>
      <c r="X25" s="22">
        <f>COUNTIF(Q25:W25, "Bajo")*$X$6</f>
        <v>0</v>
      </c>
      <c r="Y25" s="22">
        <f>COUNTIF(Q25:W25, "Medio")*$Y$6</f>
        <v>0</v>
      </c>
      <c r="Z25" s="22">
        <f>COUNTIF(Q25:W25, "Alto")*$Z$6</f>
        <v>12</v>
      </c>
      <c r="AA25" s="19" t="str">
        <f>IF(X25+Y25+Z25&gt;34,"Alto",IF(AND(X25+Y25+Z25&gt;=22, X25+Y25+Z25 &lt;=34),"Medio","Bajo"))</f>
        <v>Bajo</v>
      </c>
      <c r="AB25" s="26"/>
      <c r="AC25" s="21"/>
      <c r="AD25" s="21"/>
      <c r="AE25" s="21"/>
      <c r="AF25" s="21"/>
      <c r="AG25" s="21"/>
      <c r="AH25" s="21"/>
      <c r="AI25" s="26"/>
      <c r="AJ25" s="21"/>
      <c r="AK25" s="21"/>
    </row>
    <row r="26" spans="2:37" ht="67.5" x14ac:dyDescent="0.25">
      <c r="B26" s="2">
        <v>15</v>
      </c>
      <c r="C26" s="21" t="s">
        <v>36</v>
      </c>
      <c r="D26" s="21" t="s">
        <v>37</v>
      </c>
      <c r="E26" s="21" t="s">
        <v>38</v>
      </c>
      <c r="F26" s="21" t="s">
        <v>64</v>
      </c>
      <c r="G26" s="21" t="s">
        <v>102</v>
      </c>
      <c r="H26" s="21" t="s">
        <v>103</v>
      </c>
      <c r="I26" s="21"/>
      <c r="K26" s="20" t="s">
        <v>42</v>
      </c>
      <c r="L26" s="32" t="s">
        <v>58</v>
      </c>
      <c r="M26" s="18" t="s">
        <v>67</v>
      </c>
      <c r="N26" s="18" t="s">
        <v>37</v>
      </c>
      <c r="O26" s="18" t="s">
        <v>45</v>
      </c>
      <c r="P26" s="27"/>
      <c r="Q26" s="22"/>
      <c r="R26" s="22"/>
      <c r="S26" s="22" t="s">
        <v>46</v>
      </c>
      <c r="T26" s="22" t="s">
        <v>46</v>
      </c>
      <c r="U26" s="22" t="s">
        <v>46</v>
      </c>
      <c r="V26" s="22" t="s">
        <v>46</v>
      </c>
      <c r="W26" s="22" t="s">
        <v>46</v>
      </c>
      <c r="X26" s="22">
        <f t="shared" ref="X26:X58" si="0">COUNTIF(Q26:W26, "Bajo")*$X$6</f>
        <v>0</v>
      </c>
      <c r="Y26" s="22">
        <f t="shared" ref="Y26:Y58" si="1">COUNTIF(Q26:W26, "Medio")*$Y$6</f>
        <v>0</v>
      </c>
      <c r="Z26" s="19">
        <f t="shared" ref="Z26:Z58" si="2">COUNTIF(Q26:W26, "Alto")*$Z$6</f>
        <v>0</v>
      </c>
      <c r="AA26" s="19"/>
      <c r="AB26" s="27"/>
      <c r="AC26" s="21"/>
      <c r="AD26" s="21"/>
      <c r="AE26" s="21"/>
      <c r="AF26" s="21"/>
      <c r="AG26" s="21"/>
      <c r="AH26" s="21"/>
      <c r="AI26" s="27"/>
      <c r="AJ26" s="21"/>
      <c r="AK26" s="21"/>
    </row>
    <row r="27" spans="2:37" ht="101.25" x14ac:dyDescent="0.25">
      <c r="B27" s="2">
        <v>16</v>
      </c>
      <c r="C27" s="21" t="s">
        <v>36</v>
      </c>
      <c r="D27" s="21" t="s">
        <v>37</v>
      </c>
      <c r="E27" s="21" t="s">
        <v>104</v>
      </c>
      <c r="F27" s="21" t="s">
        <v>105</v>
      </c>
      <c r="G27" s="21" t="s">
        <v>106</v>
      </c>
      <c r="H27" s="21" t="s">
        <v>107</v>
      </c>
      <c r="I27" s="21"/>
      <c r="K27" s="20" t="s">
        <v>42</v>
      </c>
      <c r="L27" s="32" t="s">
        <v>58</v>
      </c>
      <c r="M27" s="18" t="s">
        <v>67</v>
      </c>
      <c r="N27" s="18" t="s">
        <v>37</v>
      </c>
      <c r="O27" s="18" t="s">
        <v>45</v>
      </c>
      <c r="P27" s="27"/>
      <c r="Q27" s="22"/>
      <c r="R27" s="22"/>
      <c r="S27" s="22" t="s">
        <v>46</v>
      </c>
      <c r="T27" s="22" t="s">
        <v>46</v>
      </c>
      <c r="U27" s="22" t="s">
        <v>46</v>
      </c>
      <c r="V27" s="22" t="s">
        <v>46</v>
      </c>
      <c r="W27" s="22" t="s">
        <v>46</v>
      </c>
      <c r="X27" s="22">
        <f t="shared" si="0"/>
        <v>0</v>
      </c>
      <c r="Y27" s="22">
        <f t="shared" si="1"/>
        <v>0</v>
      </c>
      <c r="Z27" s="19">
        <f t="shared" si="2"/>
        <v>0</v>
      </c>
      <c r="AA27" s="19"/>
      <c r="AB27" s="27"/>
      <c r="AC27" s="21"/>
      <c r="AD27" s="21"/>
      <c r="AE27" s="21"/>
      <c r="AF27" s="21"/>
      <c r="AG27" s="21"/>
      <c r="AH27" s="21"/>
      <c r="AI27" s="27"/>
      <c r="AJ27" s="21"/>
      <c r="AK27" s="21"/>
    </row>
    <row r="28" spans="2:37" ht="112.5" x14ac:dyDescent="0.25">
      <c r="B28" s="2">
        <v>17</v>
      </c>
      <c r="C28" s="20" t="s">
        <v>36</v>
      </c>
      <c r="D28" s="20" t="s">
        <v>37</v>
      </c>
      <c r="E28" s="20" t="s">
        <v>104</v>
      </c>
      <c r="F28" s="20" t="s">
        <v>108</v>
      </c>
      <c r="G28" s="20" t="s">
        <v>109</v>
      </c>
      <c r="H28" s="20" t="s">
        <v>110</v>
      </c>
      <c r="I28" s="20"/>
      <c r="K28" s="20" t="s">
        <v>42</v>
      </c>
      <c r="L28" s="32" t="s">
        <v>58</v>
      </c>
      <c r="M28" s="18" t="s">
        <v>67</v>
      </c>
      <c r="N28" s="20" t="s">
        <v>37</v>
      </c>
      <c r="O28" s="18" t="s">
        <v>45</v>
      </c>
      <c r="P28" s="27"/>
      <c r="Q28" s="22"/>
      <c r="R28" s="22"/>
      <c r="S28" s="22" t="s">
        <v>46</v>
      </c>
      <c r="T28" s="22" t="s">
        <v>46</v>
      </c>
      <c r="U28" s="22" t="s">
        <v>46</v>
      </c>
      <c r="V28" s="22" t="s">
        <v>46</v>
      </c>
      <c r="W28" s="22" t="s">
        <v>46</v>
      </c>
      <c r="X28" s="22">
        <f t="shared" si="0"/>
        <v>0</v>
      </c>
      <c r="Y28" s="22">
        <f t="shared" si="1"/>
        <v>0</v>
      </c>
      <c r="Z28" s="22">
        <f t="shared" si="2"/>
        <v>0</v>
      </c>
      <c r="AA28" s="19"/>
      <c r="AB28" s="27"/>
      <c r="AC28" s="20"/>
      <c r="AD28" s="20"/>
      <c r="AE28" s="20"/>
      <c r="AF28" s="20"/>
      <c r="AG28" s="20"/>
      <c r="AH28" s="20"/>
      <c r="AI28" s="27"/>
      <c r="AJ28" s="20"/>
      <c r="AK28" s="20"/>
    </row>
    <row r="29" spans="2:37" ht="71.099999999999994" customHeight="1" x14ac:dyDescent="0.25">
      <c r="B29" s="2">
        <v>18</v>
      </c>
      <c r="C29" s="21" t="s">
        <v>36</v>
      </c>
      <c r="D29" s="21" t="s">
        <v>37</v>
      </c>
      <c r="E29" s="21" t="s">
        <v>111</v>
      </c>
      <c r="F29" s="21" t="s">
        <v>112</v>
      </c>
      <c r="G29" s="21" t="s">
        <v>113</v>
      </c>
      <c r="H29" s="21" t="s">
        <v>114</v>
      </c>
      <c r="I29" s="21"/>
      <c r="K29" s="20" t="s">
        <v>42</v>
      </c>
      <c r="L29" s="32" t="s">
        <v>58</v>
      </c>
      <c r="M29" s="18" t="s">
        <v>67</v>
      </c>
      <c r="N29" s="18" t="s">
        <v>37</v>
      </c>
      <c r="O29" s="18" t="s">
        <v>45</v>
      </c>
      <c r="P29" s="27"/>
      <c r="Q29" s="22"/>
      <c r="R29" s="22"/>
      <c r="S29" s="22" t="s">
        <v>46</v>
      </c>
      <c r="T29" s="22" t="s">
        <v>46</v>
      </c>
      <c r="U29" s="22" t="s">
        <v>46</v>
      </c>
      <c r="V29" s="22" t="s">
        <v>46</v>
      </c>
      <c r="W29" s="22" t="s">
        <v>46</v>
      </c>
      <c r="X29" s="22">
        <f t="shared" si="0"/>
        <v>0</v>
      </c>
      <c r="Y29" s="22">
        <f t="shared" si="1"/>
        <v>0</v>
      </c>
      <c r="Z29" s="19">
        <f t="shared" si="2"/>
        <v>0</v>
      </c>
      <c r="AA29" s="19"/>
      <c r="AB29" s="27"/>
      <c r="AC29" s="21"/>
      <c r="AD29" s="21"/>
      <c r="AE29" s="21"/>
      <c r="AF29" s="21"/>
      <c r="AG29" s="21"/>
      <c r="AH29" s="21"/>
      <c r="AI29" s="27"/>
      <c r="AJ29" s="21"/>
      <c r="AK29" s="21"/>
    </row>
    <row r="30" spans="2:37" ht="78.75" x14ac:dyDescent="0.25">
      <c r="B30" s="2">
        <v>19</v>
      </c>
      <c r="C30" s="20" t="s">
        <v>36</v>
      </c>
      <c r="D30" s="20" t="s">
        <v>47</v>
      </c>
      <c r="E30" s="20" t="s">
        <v>95</v>
      </c>
      <c r="F30" s="20" t="s">
        <v>115</v>
      </c>
      <c r="G30" s="20" t="s">
        <v>116</v>
      </c>
      <c r="H30" s="20" t="s">
        <v>117</v>
      </c>
      <c r="I30" s="39">
        <v>43374</v>
      </c>
      <c r="K30" s="20" t="s">
        <v>42</v>
      </c>
      <c r="L30" s="32" t="s">
        <v>88</v>
      </c>
      <c r="M30" s="20" t="s">
        <v>118</v>
      </c>
      <c r="N30" s="20" t="s">
        <v>118</v>
      </c>
      <c r="O30" s="18" t="s">
        <v>45</v>
      </c>
      <c r="P30" s="27"/>
      <c r="Q30" s="22"/>
      <c r="R30" s="22"/>
      <c r="S30" s="22" t="s">
        <v>46</v>
      </c>
      <c r="T30" s="22" t="s">
        <v>46</v>
      </c>
      <c r="U30" s="22" t="s">
        <v>46</v>
      </c>
      <c r="V30" s="22" t="s">
        <v>46</v>
      </c>
      <c r="W30" s="22" t="s">
        <v>46</v>
      </c>
      <c r="X30" s="22">
        <f t="shared" si="0"/>
        <v>0</v>
      </c>
      <c r="Y30" s="22">
        <f t="shared" si="1"/>
        <v>0</v>
      </c>
      <c r="Z30" s="22">
        <f t="shared" si="2"/>
        <v>0</v>
      </c>
      <c r="AA30" s="19"/>
      <c r="AB30" s="27"/>
      <c r="AC30" s="20"/>
      <c r="AD30" s="20"/>
      <c r="AE30" s="20"/>
      <c r="AF30" s="20"/>
      <c r="AG30" s="20"/>
      <c r="AH30" s="20"/>
      <c r="AI30" s="27"/>
      <c r="AJ30" s="20"/>
      <c r="AK30" s="20"/>
    </row>
    <row r="31" spans="2:37" ht="50.1" customHeight="1" x14ac:dyDescent="0.25">
      <c r="B31" s="2">
        <v>20</v>
      </c>
      <c r="C31" s="21" t="s">
        <v>36</v>
      </c>
      <c r="D31" s="21" t="s">
        <v>47</v>
      </c>
      <c r="E31" s="21" t="s">
        <v>48</v>
      </c>
      <c r="F31" s="21" t="s">
        <v>64</v>
      </c>
      <c r="G31" s="21" t="s">
        <v>119</v>
      </c>
      <c r="H31" s="95" t="s">
        <v>120</v>
      </c>
      <c r="I31" s="21"/>
      <c r="K31" s="20" t="s">
        <v>42</v>
      </c>
      <c r="L31" s="32" t="s">
        <v>58</v>
      </c>
      <c r="M31" s="20" t="s">
        <v>118</v>
      </c>
      <c r="N31" s="20" t="s">
        <v>118</v>
      </c>
      <c r="O31" s="18" t="s">
        <v>45</v>
      </c>
      <c r="P31" s="27"/>
      <c r="Q31" s="22"/>
      <c r="R31" s="22"/>
      <c r="S31" s="22" t="s">
        <v>46</v>
      </c>
      <c r="T31" s="22" t="s">
        <v>46</v>
      </c>
      <c r="U31" s="22" t="s">
        <v>46</v>
      </c>
      <c r="V31" s="22" t="s">
        <v>46</v>
      </c>
      <c r="W31" s="22" t="s">
        <v>46</v>
      </c>
      <c r="X31" s="22">
        <f t="shared" si="0"/>
        <v>0</v>
      </c>
      <c r="Y31" s="22">
        <f t="shared" si="1"/>
        <v>0</v>
      </c>
      <c r="Z31" s="19">
        <f t="shared" si="2"/>
        <v>0</v>
      </c>
      <c r="AA31" s="19"/>
      <c r="AB31" s="27"/>
      <c r="AC31" s="21"/>
      <c r="AD31" s="21"/>
      <c r="AE31" s="21"/>
      <c r="AF31" s="21"/>
      <c r="AG31" s="21"/>
      <c r="AH31" s="21"/>
      <c r="AI31" s="27"/>
      <c r="AJ31" s="21"/>
      <c r="AK31" s="21"/>
    </row>
    <row r="32" spans="2:37" ht="49.5" customHeight="1" x14ac:dyDescent="0.25">
      <c r="B32" s="2">
        <v>21</v>
      </c>
      <c r="C32" s="20" t="s">
        <v>36</v>
      </c>
      <c r="D32" s="20" t="s">
        <v>47</v>
      </c>
      <c r="E32" s="20" t="s">
        <v>48</v>
      </c>
      <c r="F32" s="20" t="s">
        <v>64</v>
      </c>
      <c r="G32" s="20" t="s">
        <v>121</v>
      </c>
      <c r="H32" s="96"/>
      <c r="I32" s="20"/>
      <c r="K32" s="20" t="s">
        <v>42</v>
      </c>
      <c r="L32" s="32" t="s">
        <v>58</v>
      </c>
      <c r="M32" s="20" t="s">
        <v>118</v>
      </c>
      <c r="N32" s="20" t="s">
        <v>118</v>
      </c>
      <c r="O32" s="18" t="s">
        <v>45</v>
      </c>
      <c r="P32" s="27"/>
      <c r="Q32" s="22"/>
      <c r="R32" s="22"/>
      <c r="S32" s="22" t="s">
        <v>46</v>
      </c>
      <c r="T32" s="22" t="s">
        <v>46</v>
      </c>
      <c r="U32" s="22" t="s">
        <v>46</v>
      </c>
      <c r="V32" s="22" t="s">
        <v>46</v>
      </c>
      <c r="W32" s="22" t="s">
        <v>46</v>
      </c>
      <c r="X32" s="22">
        <f t="shared" si="0"/>
        <v>0</v>
      </c>
      <c r="Y32" s="22">
        <f t="shared" si="1"/>
        <v>0</v>
      </c>
      <c r="Z32" s="22">
        <f t="shared" si="2"/>
        <v>0</v>
      </c>
      <c r="AA32" s="19"/>
      <c r="AB32" s="27"/>
      <c r="AC32" s="20"/>
      <c r="AD32" s="20"/>
      <c r="AE32" s="20"/>
      <c r="AF32" s="20"/>
      <c r="AG32" s="20"/>
      <c r="AH32" s="20"/>
      <c r="AI32" s="27"/>
      <c r="AJ32" s="20"/>
      <c r="AK32" s="20"/>
    </row>
    <row r="33" spans="2:37" ht="32.1" customHeight="1" x14ac:dyDescent="0.25">
      <c r="B33" s="2">
        <v>22</v>
      </c>
      <c r="C33" s="20" t="s">
        <v>36</v>
      </c>
      <c r="D33" s="20" t="s">
        <v>47</v>
      </c>
      <c r="E33" s="20" t="s">
        <v>104</v>
      </c>
      <c r="F33" s="20" t="s">
        <v>105</v>
      </c>
      <c r="G33" s="20" t="s">
        <v>122</v>
      </c>
      <c r="H33" s="20"/>
      <c r="I33" s="20"/>
      <c r="K33" s="20" t="s">
        <v>42</v>
      </c>
      <c r="L33" s="32" t="s">
        <v>58</v>
      </c>
      <c r="M33" s="20" t="s">
        <v>118</v>
      </c>
      <c r="N33" s="20" t="s">
        <v>118</v>
      </c>
      <c r="O33" s="18" t="s">
        <v>45</v>
      </c>
      <c r="P33" s="27"/>
      <c r="Q33" s="22"/>
      <c r="R33" s="22"/>
      <c r="S33" s="22" t="s">
        <v>46</v>
      </c>
      <c r="T33" s="22" t="s">
        <v>46</v>
      </c>
      <c r="U33" s="22" t="s">
        <v>46</v>
      </c>
      <c r="V33" s="22" t="s">
        <v>46</v>
      </c>
      <c r="W33" s="22" t="s">
        <v>46</v>
      </c>
      <c r="X33" s="22">
        <f t="shared" si="0"/>
        <v>0</v>
      </c>
      <c r="Y33" s="22">
        <f t="shared" si="1"/>
        <v>0</v>
      </c>
      <c r="Z33" s="22">
        <f t="shared" si="2"/>
        <v>0</v>
      </c>
      <c r="AA33" s="19"/>
      <c r="AB33" s="27"/>
      <c r="AC33" s="20"/>
      <c r="AD33" s="20"/>
      <c r="AE33" s="20"/>
      <c r="AF33" s="20"/>
      <c r="AG33" s="20"/>
      <c r="AH33" s="20"/>
      <c r="AI33" s="27"/>
      <c r="AJ33" s="20"/>
      <c r="AK33" s="20"/>
    </row>
    <row r="34" spans="2:37" ht="78.75" x14ac:dyDescent="0.25">
      <c r="B34" s="2">
        <v>23</v>
      </c>
      <c r="C34" s="21" t="s">
        <v>36</v>
      </c>
      <c r="D34" s="21" t="s">
        <v>123</v>
      </c>
      <c r="E34" s="21" t="s">
        <v>124</v>
      </c>
      <c r="F34" s="21" t="s">
        <v>125</v>
      </c>
      <c r="G34" s="21" t="s">
        <v>126</v>
      </c>
      <c r="H34" s="21" t="s">
        <v>127</v>
      </c>
      <c r="I34" s="21"/>
      <c r="K34" s="20" t="s">
        <v>42</v>
      </c>
      <c r="L34" s="32" t="s">
        <v>58</v>
      </c>
      <c r="M34" s="18" t="s">
        <v>67</v>
      </c>
      <c r="N34" s="18" t="s">
        <v>123</v>
      </c>
      <c r="O34" s="18" t="s">
        <v>45</v>
      </c>
      <c r="P34" s="27"/>
      <c r="Q34" s="22"/>
      <c r="R34" s="22"/>
      <c r="S34" s="22" t="s">
        <v>46</v>
      </c>
      <c r="T34" s="22" t="s">
        <v>46</v>
      </c>
      <c r="U34" s="22" t="s">
        <v>46</v>
      </c>
      <c r="V34" s="22" t="s">
        <v>46</v>
      </c>
      <c r="W34" s="22" t="s">
        <v>46</v>
      </c>
      <c r="X34" s="22">
        <f t="shared" si="0"/>
        <v>0</v>
      </c>
      <c r="Y34" s="22">
        <f t="shared" si="1"/>
        <v>0</v>
      </c>
      <c r="Z34" s="19">
        <f t="shared" si="2"/>
        <v>0</v>
      </c>
      <c r="AA34" s="19"/>
      <c r="AB34" s="27"/>
      <c r="AC34" s="21"/>
      <c r="AD34" s="21"/>
      <c r="AE34" s="21"/>
      <c r="AF34" s="21"/>
      <c r="AG34" s="21"/>
      <c r="AH34" s="21"/>
      <c r="AI34" s="27"/>
      <c r="AJ34" s="21"/>
      <c r="AK34" s="21"/>
    </row>
    <row r="35" spans="2:37" ht="78.75" x14ac:dyDescent="0.25">
      <c r="B35" s="2">
        <v>24</v>
      </c>
      <c r="C35" s="20" t="s">
        <v>52</v>
      </c>
      <c r="D35" s="20" t="s">
        <v>53</v>
      </c>
      <c r="E35" s="20" t="s">
        <v>128</v>
      </c>
      <c r="F35" s="20" t="s">
        <v>129</v>
      </c>
      <c r="G35" s="20" t="s">
        <v>130</v>
      </c>
      <c r="H35" s="20" t="s">
        <v>131</v>
      </c>
      <c r="I35" s="20"/>
      <c r="K35" s="20" t="s">
        <v>42</v>
      </c>
      <c r="L35" s="20"/>
      <c r="M35" s="20" t="s">
        <v>59</v>
      </c>
      <c r="N35" s="20" t="s">
        <v>53</v>
      </c>
      <c r="O35" s="18" t="s">
        <v>45</v>
      </c>
      <c r="P35" s="27"/>
      <c r="Q35" s="22"/>
      <c r="R35" s="22"/>
      <c r="S35" s="22" t="s">
        <v>46</v>
      </c>
      <c r="T35" s="22" t="s">
        <v>46</v>
      </c>
      <c r="U35" s="22" t="s">
        <v>46</v>
      </c>
      <c r="V35" s="22" t="s">
        <v>46</v>
      </c>
      <c r="W35" s="22" t="s">
        <v>46</v>
      </c>
      <c r="X35" s="22">
        <f t="shared" si="0"/>
        <v>0</v>
      </c>
      <c r="Y35" s="22">
        <f t="shared" si="1"/>
        <v>0</v>
      </c>
      <c r="Z35" s="22">
        <f t="shared" si="2"/>
        <v>0</v>
      </c>
      <c r="AA35" s="19"/>
      <c r="AB35" s="27"/>
      <c r="AC35" s="20"/>
      <c r="AD35" s="20"/>
      <c r="AE35" s="20"/>
      <c r="AF35" s="20"/>
      <c r="AG35" s="20"/>
      <c r="AH35" s="20"/>
      <c r="AI35" s="27"/>
      <c r="AJ35" s="20"/>
      <c r="AK35" s="20"/>
    </row>
    <row r="36" spans="2:37" ht="67.5" x14ac:dyDescent="0.25">
      <c r="B36" s="2">
        <v>25</v>
      </c>
      <c r="C36" s="21" t="s">
        <v>52</v>
      </c>
      <c r="D36" s="21" t="s">
        <v>53</v>
      </c>
      <c r="E36" s="21" t="s">
        <v>128</v>
      </c>
      <c r="F36" s="28" t="s">
        <v>132</v>
      </c>
      <c r="G36" s="21" t="s">
        <v>133</v>
      </c>
      <c r="H36" s="97" t="s">
        <v>134</v>
      </c>
      <c r="I36" s="97"/>
      <c r="K36" s="20" t="s">
        <v>42</v>
      </c>
      <c r="L36" s="20"/>
      <c r="M36" s="20" t="s">
        <v>59</v>
      </c>
      <c r="N36" s="18" t="s">
        <v>53</v>
      </c>
      <c r="O36" s="18" t="s">
        <v>45</v>
      </c>
      <c r="P36" s="27"/>
      <c r="Q36" s="22"/>
      <c r="R36" s="22"/>
      <c r="S36" s="22" t="s">
        <v>46</v>
      </c>
      <c r="T36" s="22" t="s">
        <v>46</v>
      </c>
      <c r="U36" s="22" t="s">
        <v>46</v>
      </c>
      <c r="V36" s="22" t="s">
        <v>46</v>
      </c>
      <c r="W36" s="22" t="s">
        <v>46</v>
      </c>
      <c r="X36" s="22">
        <f t="shared" si="0"/>
        <v>0</v>
      </c>
      <c r="Y36" s="22">
        <f t="shared" si="1"/>
        <v>0</v>
      </c>
      <c r="Z36" s="19">
        <f t="shared" si="2"/>
        <v>0</v>
      </c>
      <c r="AA36" s="19"/>
      <c r="AB36" s="27"/>
      <c r="AC36" s="21"/>
      <c r="AD36" s="21"/>
      <c r="AE36" s="21"/>
      <c r="AF36" s="21"/>
      <c r="AG36" s="21"/>
      <c r="AH36" s="21"/>
      <c r="AI36" s="27"/>
      <c r="AJ36" s="21"/>
      <c r="AK36" s="21"/>
    </row>
    <row r="37" spans="2:37" ht="67.5" x14ac:dyDescent="0.25">
      <c r="B37" s="2">
        <v>26</v>
      </c>
      <c r="C37" s="20" t="s">
        <v>52</v>
      </c>
      <c r="D37" s="20" t="s">
        <v>53</v>
      </c>
      <c r="E37" s="20" t="s">
        <v>128</v>
      </c>
      <c r="F37" s="20" t="s">
        <v>132</v>
      </c>
      <c r="G37" s="20" t="s">
        <v>135</v>
      </c>
      <c r="H37" s="98"/>
      <c r="I37" s="98"/>
      <c r="K37" s="20" t="s">
        <v>42</v>
      </c>
      <c r="L37" s="20"/>
      <c r="M37" s="20" t="s">
        <v>59</v>
      </c>
      <c r="N37" s="20" t="s">
        <v>53</v>
      </c>
      <c r="O37" s="18" t="s">
        <v>45</v>
      </c>
      <c r="P37" s="27"/>
      <c r="Q37" s="22"/>
      <c r="R37" s="22"/>
      <c r="S37" s="22" t="s">
        <v>46</v>
      </c>
      <c r="T37" s="22" t="s">
        <v>46</v>
      </c>
      <c r="U37" s="22" t="s">
        <v>46</v>
      </c>
      <c r="V37" s="22" t="s">
        <v>46</v>
      </c>
      <c r="W37" s="22" t="s">
        <v>46</v>
      </c>
      <c r="X37" s="22">
        <f t="shared" si="0"/>
        <v>0</v>
      </c>
      <c r="Y37" s="22">
        <f t="shared" si="1"/>
        <v>0</v>
      </c>
      <c r="Z37" s="22">
        <f t="shared" si="2"/>
        <v>0</v>
      </c>
      <c r="AA37" s="19"/>
      <c r="AB37" s="27"/>
      <c r="AC37" s="20"/>
      <c r="AD37" s="20"/>
      <c r="AE37" s="20"/>
      <c r="AF37" s="20"/>
      <c r="AG37" s="20"/>
      <c r="AH37" s="20"/>
      <c r="AI37" s="27"/>
      <c r="AJ37" s="20"/>
      <c r="AK37" s="20"/>
    </row>
    <row r="38" spans="2:37" ht="56.25" x14ac:dyDescent="0.25">
      <c r="B38" s="2">
        <v>27</v>
      </c>
      <c r="C38" s="21" t="s">
        <v>52</v>
      </c>
      <c r="D38" s="21" t="s">
        <v>53</v>
      </c>
      <c r="E38" s="21" t="s">
        <v>128</v>
      </c>
      <c r="F38" s="29" t="s">
        <v>132</v>
      </c>
      <c r="G38" s="21" t="s">
        <v>136</v>
      </c>
      <c r="H38" s="99"/>
      <c r="I38" s="99"/>
      <c r="K38" s="20" t="s">
        <v>42</v>
      </c>
      <c r="L38" s="20"/>
      <c r="M38" s="20" t="s">
        <v>59</v>
      </c>
      <c r="N38" s="18" t="s">
        <v>53</v>
      </c>
      <c r="O38" s="18" t="s">
        <v>45</v>
      </c>
      <c r="P38" s="27"/>
      <c r="Q38" s="22"/>
      <c r="R38" s="22"/>
      <c r="S38" s="22" t="s">
        <v>46</v>
      </c>
      <c r="T38" s="22" t="s">
        <v>46</v>
      </c>
      <c r="U38" s="22" t="s">
        <v>46</v>
      </c>
      <c r="V38" s="22" t="s">
        <v>46</v>
      </c>
      <c r="W38" s="22" t="s">
        <v>46</v>
      </c>
      <c r="X38" s="22">
        <f t="shared" si="0"/>
        <v>0</v>
      </c>
      <c r="Y38" s="22">
        <f t="shared" si="1"/>
        <v>0</v>
      </c>
      <c r="Z38" s="19">
        <f t="shared" si="2"/>
        <v>0</v>
      </c>
      <c r="AA38" s="19"/>
      <c r="AB38" s="27"/>
      <c r="AC38" s="21"/>
      <c r="AD38" s="21"/>
      <c r="AE38" s="21"/>
      <c r="AF38" s="21"/>
      <c r="AG38" s="21"/>
      <c r="AH38" s="21"/>
      <c r="AI38" s="27"/>
      <c r="AJ38" s="21"/>
      <c r="AK38" s="21"/>
    </row>
    <row r="39" spans="2:37" ht="67.5" x14ac:dyDescent="0.25">
      <c r="B39" s="2">
        <v>28</v>
      </c>
      <c r="C39" s="20" t="s">
        <v>52</v>
      </c>
      <c r="D39" s="20" t="s">
        <v>53</v>
      </c>
      <c r="E39" s="20" t="s">
        <v>128</v>
      </c>
      <c r="F39" s="20" t="s">
        <v>137</v>
      </c>
      <c r="G39" s="20" t="s">
        <v>138</v>
      </c>
      <c r="H39" s="20" t="s">
        <v>139</v>
      </c>
      <c r="I39" s="20"/>
      <c r="K39" s="20" t="s">
        <v>42</v>
      </c>
      <c r="L39" s="20"/>
      <c r="M39" s="20" t="s">
        <v>59</v>
      </c>
      <c r="N39" s="20" t="s">
        <v>53</v>
      </c>
      <c r="O39" s="18" t="s">
        <v>45</v>
      </c>
      <c r="P39" s="27"/>
      <c r="Q39" s="22"/>
      <c r="R39" s="22"/>
      <c r="S39" s="22" t="s">
        <v>46</v>
      </c>
      <c r="T39" s="22" t="s">
        <v>46</v>
      </c>
      <c r="U39" s="22" t="s">
        <v>46</v>
      </c>
      <c r="V39" s="22" t="s">
        <v>46</v>
      </c>
      <c r="W39" s="22" t="s">
        <v>46</v>
      </c>
      <c r="X39" s="22">
        <f t="shared" si="0"/>
        <v>0</v>
      </c>
      <c r="Y39" s="22">
        <f t="shared" si="1"/>
        <v>0</v>
      </c>
      <c r="Z39" s="22">
        <f t="shared" si="2"/>
        <v>0</v>
      </c>
      <c r="AA39" s="19"/>
      <c r="AB39" s="27"/>
      <c r="AC39" s="20"/>
      <c r="AD39" s="20"/>
      <c r="AE39" s="20"/>
      <c r="AF39" s="20"/>
      <c r="AG39" s="20"/>
      <c r="AH39" s="20"/>
      <c r="AI39" s="27"/>
      <c r="AJ39" s="20"/>
      <c r="AK39" s="20"/>
    </row>
    <row r="40" spans="2:37" ht="63.95" customHeight="1" x14ac:dyDescent="0.25">
      <c r="B40" s="2">
        <v>29</v>
      </c>
      <c r="C40" s="21" t="s">
        <v>52</v>
      </c>
      <c r="D40" s="21" t="s">
        <v>53</v>
      </c>
      <c r="E40" s="21" t="s">
        <v>77</v>
      </c>
      <c r="F40" s="21" t="s">
        <v>140</v>
      </c>
      <c r="G40" s="21" t="s">
        <v>141</v>
      </c>
      <c r="H40" s="21" t="s">
        <v>142</v>
      </c>
      <c r="I40" s="21"/>
      <c r="K40" s="20" t="s">
        <v>42</v>
      </c>
      <c r="L40" s="20"/>
      <c r="M40" s="20" t="s">
        <v>59</v>
      </c>
      <c r="N40" s="18" t="s">
        <v>53</v>
      </c>
      <c r="O40" s="18" t="s">
        <v>45</v>
      </c>
      <c r="P40" s="27"/>
      <c r="Q40" s="22"/>
      <c r="R40" s="22"/>
      <c r="S40" s="22" t="s">
        <v>46</v>
      </c>
      <c r="T40" s="22" t="s">
        <v>46</v>
      </c>
      <c r="U40" s="22" t="s">
        <v>46</v>
      </c>
      <c r="V40" s="22" t="s">
        <v>46</v>
      </c>
      <c r="W40" s="22" t="s">
        <v>46</v>
      </c>
      <c r="X40" s="22">
        <f t="shared" si="0"/>
        <v>0</v>
      </c>
      <c r="Y40" s="22">
        <f t="shared" si="1"/>
        <v>0</v>
      </c>
      <c r="Z40" s="19">
        <f t="shared" si="2"/>
        <v>0</v>
      </c>
      <c r="AA40" s="19"/>
      <c r="AB40" s="27"/>
      <c r="AC40" s="21"/>
      <c r="AD40" s="21"/>
      <c r="AE40" s="21"/>
      <c r="AF40" s="21"/>
      <c r="AG40" s="21"/>
      <c r="AH40" s="21"/>
      <c r="AI40" s="27"/>
      <c r="AJ40" s="21"/>
      <c r="AK40" s="21"/>
    </row>
    <row r="41" spans="2:37" ht="135" x14ac:dyDescent="0.25">
      <c r="B41" s="2">
        <v>30</v>
      </c>
      <c r="C41" s="20" t="s">
        <v>52</v>
      </c>
      <c r="D41" s="20" t="s">
        <v>53</v>
      </c>
      <c r="E41" s="20" t="s">
        <v>77</v>
      </c>
      <c r="F41" s="20" t="s">
        <v>140</v>
      </c>
      <c r="G41" s="20" t="s">
        <v>143</v>
      </c>
      <c r="H41" s="20" t="s">
        <v>144</v>
      </c>
      <c r="I41" s="20"/>
      <c r="K41" s="20" t="s">
        <v>42</v>
      </c>
      <c r="L41" s="20"/>
      <c r="M41" s="20" t="s">
        <v>59</v>
      </c>
      <c r="N41" s="20" t="s">
        <v>53</v>
      </c>
      <c r="O41" s="18" t="s">
        <v>45</v>
      </c>
      <c r="P41" s="27"/>
      <c r="Q41" s="22"/>
      <c r="R41" s="22"/>
      <c r="S41" s="22" t="s">
        <v>46</v>
      </c>
      <c r="T41" s="22" t="s">
        <v>46</v>
      </c>
      <c r="U41" s="22" t="s">
        <v>46</v>
      </c>
      <c r="V41" s="22" t="s">
        <v>46</v>
      </c>
      <c r="W41" s="22" t="s">
        <v>46</v>
      </c>
      <c r="X41" s="22">
        <f t="shared" si="0"/>
        <v>0</v>
      </c>
      <c r="Y41" s="22">
        <f t="shared" si="1"/>
        <v>0</v>
      </c>
      <c r="Z41" s="22">
        <f t="shared" si="2"/>
        <v>0</v>
      </c>
      <c r="AA41" s="19"/>
      <c r="AB41" s="27"/>
      <c r="AC41" s="20"/>
      <c r="AD41" s="20"/>
      <c r="AE41" s="20"/>
      <c r="AF41" s="20"/>
      <c r="AG41" s="20"/>
      <c r="AH41" s="20"/>
      <c r="AI41" s="27"/>
      <c r="AJ41" s="20"/>
      <c r="AK41" s="20"/>
    </row>
    <row r="42" spans="2:37" ht="56.25" x14ac:dyDescent="0.25">
      <c r="B42" s="2">
        <v>31</v>
      </c>
      <c r="C42" s="21" t="s">
        <v>52</v>
      </c>
      <c r="D42" s="21" t="s">
        <v>53</v>
      </c>
      <c r="E42" s="21" t="s">
        <v>77</v>
      </c>
      <c r="F42" s="21" t="s">
        <v>145</v>
      </c>
      <c r="G42" s="21" t="s">
        <v>146</v>
      </c>
      <c r="H42" s="21" t="s">
        <v>147</v>
      </c>
      <c r="I42" s="21"/>
      <c r="K42" s="20" t="s">
        <v>42</v>
      </c>
      <c r="L42" s="20"/>
      <c r="M42" s="20" t="s">
        <v>59</v>
      </c>
      <c r="N42" s="18" t="s">
        <v>53</v>
      </c>
      <c r="O42" s="18" t="s">
        <v>45</v>
      </c>
      <c r="P42" s="27"/>
      <c r="Q42" s="22"/>
      <c r="R42" s="22"/>
      <c r="S42" s="22" t="s">
        <v>46</v>
      </c>
      <c r="T42" s="22" t="s">
        <v>46</v>
      </c>
      <c r="U42" s="22" t="s">
        <v>46</v>
      </c>
      <c r="V42" s="22" t="s">
        <v>46</v>
      </c>
      <c r="W42" s="22" t="s">
        <v>46</v>
      </c>
      <c r="X42" s="22">
        <f t="shared" si="0"/>
        <v>0</v>
      </c>
      <c r="Y42" s="22">
        <f t="shared" si="1"/>
        <v>0</v>
      </c>
      <c r="Z42" s="19">
        <f t="shared" si="2"/>
        <v>0</v>
      </c>
      <c r="AA42" s="19"/>
      <c r="AB42" s="27"/>
      <c r="AC42" s="21"/>
      <c r="AD42" s="21"/>
      <c r="AE42" s="21"/>
      <c r="AF42" s="21"/>
      <c r="AG42" s="21"/>
      <c r="AH42" s="21"/>
      <c r="AI42" s="27"/>
      <c r="AJ42" s="21"/>
      <c r="AK42" s="21"/>
    </row>
    <row r="43" spans="2:37" ht="50.45" customHeight="1" x14ac:dyDescent="0.25">
      <c r="B43" s="2">
        <v>32</v>
      </c>
      <c r="C43" s="20" t="s">
        <v>52</v>
      </c>
      <c r="D43" s="20" t="s">
        <v>53</v>
      </c>
      <c r="E43" s="18" t="s">
        <v>54</v>
      </c>
      <c r="F43" s="18" t="s">
        <v>148</v>
      </c>
      <c r="G43" s="18" t="s">
        <v>149</v>
      </c>
      <c r="H43" s="89" t="s">
        <v>150</v>
      </c>
      <c r="I43" s="18"/>
      <c r="K43" s="20" t="s">
        <v>42</v>
      </c>
      <c r="L43" s="20"/>
      <c r="M43" s="20" t="s">
        <v>59</v>
      </c>
      <c r="N43" s="20" t="s">
        <v>53</v>
      </c>
      <c r="O43" s="18" t="s">
        <v>45</v>
      </c>
      <c r="P43" s="27"/>
      <c r="Q43" s="22"/>
      <c r="R43" s="22"/>
      <c r="S43" s="22" t="s">
        <v>46</v>
      </c>
      <c r="T43" s="22" t="s">
        <v>46</v>
      </c>
      <c r="U43" s="22" t="s">
        <v>46</v>
      </c>
      <c r="V43" s="22" t="s">
        <v>46</v>
      </c>
      <c r="W43" s="22" t="s">
        <v>46</v>
      </c>
      <c r="X43" s="22">
        <f t="shared" si="0"/>
        <v>0</v>
      </c>
      <c r="Y43" s="22">
        <f t="shared" si="1"/>
        <v>0</v>
      </c>
      <c r="Z43" s="22">
        <f t="shared" si="2"/>
        <v>0</v>
      </c>
      <c r="AA43" s="19"/>
      <c r="AB43" s="27"/>
      <c r="AC43" s="18"/>
      <c r="AD43" s="18"/>
      <c r="AE43" s="18"/>
      <c r="AF43" s="18"/>
      <c r="AG43" s="18"/>
      <c r="AH43" s="18"/>
      <c r="AI43" s="27"/>
      <c r="AJ43" s="18"/>
      <c r="AK43" s="18"/>
    </row>
    <row r="44" spans="2:37" ht="45" x14ac:dyDescent="0.25">
      <c r="B44" s="2">
        <v>33</v>
      </c>
      <c r="C44" s="21" t="s">
        <v>52</v>
      </c>
      <c r="D44" s="21" t="s">
        <v>53</v>
      </c>
      <c r="E44" s="21" t="s">
        <v>54</v>
      </c>
      <c r="F44" s="21" t="s">
        <v>151</v>
      </c>
      <c r="G44" s="21" t="s">
        <v>152</v>
      </c>
      <c r="H44" s="90"/>
      <c r="I44" s="21"/>
      <c r="K44" s="20" t="s">
        <v>42</v>
      </c>
      <c r="L44" s="20"/>
      <c r="M44" s="20" t="s">
        <v>59</v>
      </c>
      <c r="N44" s="18" t="s">
        <v>53</v>
      </c>
      <c r="O44" s="18" t="s">
        <v>45</v>
      </c>
      <c r="P44" s="27"/>
      <c r="Q44" s="22"/>
      <c r="R44" s="22"/>
      <c r="S44" s="22" t="s">
        <v>46</v>
      </c>
      <c r="T44" s="22" t="s">
        <v>46</v>
      </c>
      <c r="U44" s="22" t="s">
        <v>46</v>
      </c>
      <c r="V44" s="22" t="s">
        <v>46</v>
      </c>
      <c r="W44" s="22" t="s">
        <v>46</v>
      </c>
      <c r="X44" s="22">
        <f t="shared" si="0"/>
        <v>0</v>
      </c>
      <c r="Y44" s="22">
        <f t="shared" si="1"/>
        <v>0</v>
      </c>
      <c r="Z44" s="19">
        <f t="shared" si="2"/>
        <v>0</v>
      </c>
      <c r="AA44" s="19"/>
      <c r="AB44" s="27"/>
      <c r="AC44" s="21"/>
      <c r="AD44" s="21"/>
      <c r="AE44" s="21"/>
      <c r="AF44" s="21"/>
      <c r="AG44" s="21"/>
      <c r="AH44" s="21"/>
      <c r="AI44" s="27"/>
      <c r="AJ44" s="21"/>
      <c r="AK44" s="21"/>
    </row>
    <row r="45" spans="2:37" ht="50.45" customHeight="1" x14ac:dyDescent="0.25">
      <c r="B45" s="2">
        <v>34</v>
      </c>
      <c r="C45" s="20" t="s">
        <v>52</v>
      </c>
      <c r="D45" s="20" t="s">
        <v>53</v>
      </c>
      <c r="E45" s="18" t="s">
        <v>153</v>
      </c>
      <c r="F45" s="18" t="s">
        <v>154</v>
      </c>
      <c r="G45" s="18" t="s">
        <v>155</v>
      </c>
      <c r="H45" s="18" t="s">
        <v>156</v>
      </c>
      <c r="I45" s="18"/>
      <c r="K45" s="20" t="s">
        <v>42</v>
      </c>
      <c r="L45" s="20"/>
      <c r="M45" s="20" t="s">
        <v>59</v>
      </c>
      <c r="N45" s="20" t="s">
        <v>53</v>
      </c>
      <c r="O45" s="18" t="s">
        <v>45</v>
      </c>
      <c r="P45" s="27"/>
      <c r="Q45" s="22"/>
      <c r="R45" s="22"/>
      <c r="S45" s="22" t="s">
        <v>46</v>
      </c>
      <c r="T45" s="22" t="s">
        <v>46</v>
      </c>
      <c r="U45" s="22" t="s">
        <v>46</v>
      </c>
      <c r="V45" s="22" t="s">
        <v>46</v>
      </c>
      <c r="W45" s="22" t="s">
        <v>46</v>
      </c>
      <c r="X45" s="22">
        <f t="shared" si="0"/>
        <v>0</v>
      </c>
      <c r="Y45" s="22">
        <f t="shared" si="1"/>
        <v>0</v>
      </c>
      <c r="Z45" s="22">
        <f t="shared" si="2"/>
        <v>0</v>
      </c>
      <c r="AA45" s="19"/>
      <c r="AB45" s="27"/>
      <c r="AC45" s="18"/>
      <c r="AD45" s="18"/>
      <c r="AE45" s="18"/>
      <c r="AF45" s="18"/>
      <c r="AG45" s="18"/>
      <c r="AH45" s="18"/>
      <c r="AI45" s="27"/>
      <c r="AJ45" s="18"/>
      <c r="AK45" s="18"/>
    </row>
    <row r="46" spans="2:37" ht="76.5" customHeight="1" x14ac:dyDescent="0.25">
      <c r="B46" s="2">
        <v>35</v>
      </c>
      <c r="C46" s="21" t="s">
        <v>52</v>
      </c>
      <c r="D46" s="21" t="s">
        <v>53</v>
      </c>
      <c r="E46" s="21" t="s">
        <v>153</v>
      </c>
      <c r="F46" s="21" t="s">
        <v>157</v>
      </c>
      <c r="G46" s="21" t="s">
        <v>158</v>
      </c>
      <c r="H46" s="21" t="s">
        <v>159</v>
      </c>
      <c r="I46" s="21"/>
      <c r="K46" s="20" t="s">
        <v>42</v>
      </c>
      <c r="L46" s="20"/>
      <c r="M46" s="20" t="s">
        <v>59</v>
      </c>
      <c r="N46" s="18" t="s">
        <v>53</v>
      </c>
      <c r="O46" s="18" t="s">
        <v>45</v>
      </c>
      <c r="P46" s="27"/>
      <c r="Q46" s="22"/>
      <c r="R46" s="22"/>
      <c r="S46" s="22" t="s">
        <v>46</v>
      </c>
      <c r="T46" s="22" t="s">
        <v>46</v>
      </c>
      <c r="U46" s="22" t="s">
        <v>46</v>
      </c>
      <c r="V46" s="22" t="s">
        <v>46</v>
      </c>
      <c r="W46" s="22" t="s">
        <v>46</v>
      </c>
      <c r="X46" s="22">
        <f t="shared" si="0"/>
        <v>0</v>
      </c>
      <c r="Y46" s="22">
        <f t="shared" si="1"/>
        <v>0</v>
      </c>
      <c r="Z46" s="19">
        <f t="shared" si="2"/>
        <v>0</v>
      </c>
      <c r="AA46" s="19"/>
      <c r="AB46" s="27"/>
      <c r="AC46" s="21"/>
      <c r="AD46" s="21"/>
      <c r="AE46" s="21"/>
      <c r="AF46" s="21"/>
      <c r="AG46" s="21"/>
      <c r="AH46" s="21"/>
      <c r="AI46" s="27"/>
      <c r="AJ46" s="21"/>
      <c r="AK46" s="21"/>
    </row>
    <row r="47" spans="2:37" ht="50.45" customHeight="1" x14ac:dyDescent="0.25">
      <c r="B47" s="2">
        <v>36</v>
      </c>
      <c r="C47" s="20" t="s">
        <v>52</v>
      </c>
      <c r="D47" s="20" t="s">
        <v>160</v>
      </c>
      <c r="E47" s="18" t="s">
        <v>128</v>
      </c>
      <c r="F47" s="18" t="s">
        <v>161</v>
      </c>
      <c r="G47" s="18" t="s">
        <v>162</v>
      </c>
      <c r="H47" s="18" t="s">
        <v>163</v>
      </c>
      <c r="I47" s="18"/>
      <c r="K47" s="20" t="s">
        <v>42</v>
      </c>
      <c r="L47" s="20"/>
      <c r="M47" s="20"/>
      <c r="N47" s="20" t="s">
        <v>160</v>
      </c>
      <c r="O47" s="18" t="s">
        <v>45</v>
      </c>
      <c r="P47" s="27"/>
      <c r="Q47" s="22"/>
      <c r="R47" s="22"/>
      <c r="S47" s="22" t="s">
        <v>46</v>
      </c>
      <c r="T47" s="22" t="s">
        <v>46</v>
      </c>
      <c r="U47" s="22" t="s">
        <v>46</v>
      </c>
      <c r="V47" s="22" t="s">
        <v>46</v>
      </c>
      <c r="W47" s="22" t="s">
        <v>46</v>
      </c>
      <c r="X47" s="22">
        <f t="shared" si="0"/>
        <v>0</v>
      </c>
      <c r="Y47" s="22">
        <f t="shared" si="1"/>
        <v>0</v>
      </c>
      <c r="Z47" s="22">
        <f t="shared" si="2"/>
        <v>0</v>
      </c>
      <c r="AA47" s="19"/>
      <c r="AB47" s="27"/>
      <c r="AC47" s="18"/>
      <c r="AD47" s="18"/>
      <c r="AE47" s="18"/>
      <c r="AF47" s="18"/>
      <c r="AG47" s="18"/>
      <c r="AH47" s="18"/>
      <c r="AI47" s="27"/>
      <c r="AJ47" s="18"/>
      <c r="AK47" s="18"/>
    </row>
    <row r="48" spans="2:37" ht="78.75" x14ac:dyDescent="0.25">
      <c r="B48" s="2">
        <v>37</v>
      </c>
      <c r="C48" s="21" t="s">
        <v>52</v>
      </c>
      <c r="D48" s="21" t="s">
        <v>160</v>
      </c>
      <c r="E48" s="21" t="s">
        <v>77</v>
      </c>
      <c r="F48" s="21" t="s">
        <v>112</v>
      </c>
      <c r="G48" s="21" t="s">
        <v>113</v>
      </c>
      <c r="H48" s="21" t="s">
        <v>114</v>
      </c>
      <c r="I48" s="21"/>
      <c r="K48" s="20" t="s">
        <v>42</v>
      </c>
      <c r="L48" s="20"/>
      <c r="M48" s="20"/>
      <c r="N48" s="18" t="s">
        <v>160</v>
      </c>
      <c r="O48" s="18" t="s">
        <v>45</v>
      </c>
      <c r="P48" s="27"/>
      <c r="Q48" s="22"/>
      <c r="R48" s="22"/>
      <c r="S48" s="22" t="s">
        <v>46</v>
      </c>
      <c r="T48" s="22" t="s">
        <v>46</v>
      </c>
      <c r="U48" s="22" t="s">
        <v>46</v>
      </c>
      <c r="V48" s="22" t="s">
        <v>46</v>
      </c>
      <c r="W48" s="22" t="s">
        <v>46</v>
      </c>
      <c r="X48" s="22">
        <f t="shared" si="0"/>
        <v>0</v>
      </c>
      <c r="Y48" s="22">
        <f t="shared" si="1"/>
        <v>0</v>
      </c>
      <c r="Z48" s="19">
        <f t="shared" si="2"/>
        <v>0</v>
      </c>
      <c r="AA48" s="19"/>
      <c r="AB48" s="27"/>
      <c r="AC48" s="21"/>
      <c r="AD48" s="21"/>
      <c r="AE48" s="21"/>
      <c r="AF48" s="21"/>
      <c r="AG48" s="21"/>
      <c r="AH48" s="21"/>
      <c r="AI48" s="27"/>
      <c r="AJ48" s="21"/>
      <c r="AK48" s="21"/>
    </row>
    <row r="49" spans="2:37" ht="50.45" customHeight="1" x14ac:dyDescent="0.25">
      <c r="B49" s="2">
        <v>38</v>
      </c>
      <c r="C49" s="20" t="s">
        <v>52</v>
      </c>
      <c r="D49" s="20" t="s">
        <v>160</v>
      </c>
      <c r="E49" s="18" t="s">
        <v>54</v>
      </c>
      <c r="F49" s="18" t="s">
        <v>164</v>
      </c>
      <c r="G49" s="18" t="s">
        <v>165</v>
      </c>
      <c r="H49" s="18" t="s">
        <v>166</v>
      </c>
      <c r="I49" s="18"/>
      <c r="K49" s="20" t="s">
        <v>42</v>
      </c>
      <c r="L49" s="20"/>
      <c r="M49" s="20"/>
      <c r="N49" s="20" t="s">
        <v>160</v>
      </c>
      <c r="O49" s="18" t="s">
        <v>45</v>
      </c>
      <c r="P49" s="27"/>
      <c r="Q49" s="22"/>
      <c r="R49" s="22"/>
      <c r="S49" s="22" t="s">
        <v>46</v>
      </c>
      <c r="T49" s="22" t="s">
        <v>46</v>
      </c>
      <c r="U49" s="22" t="s">
        <v>46</v>
      </c>
      <c r="V49" s="22" t="s">
        <v>46</v>
      </c>
      <c r="W49" s="22" t="s">
        <v>46</v>
      </c>
      <c r="X49" s="22">
        <f t="shared" si="0"/>
        <v>0</v>
      </c>
      <c r="Y49" s="22">
        <f t="shared" si="1"/>
        <v>0</v>
      </c>
      <c r="Z49" s="22">
        <f t="shared" si="2"/>
        <v>0</v>
      </c>
      <c r="AA49" s="19"/>
      <c r="AB49" s="27"/>
      <c r="AC49" s="18"/>
      <c r="AD49" s="18"/>
      <c r="AE49" s="18"/>
      <c r="AF49" s="18"/>
      <c r="AG49" s="18"/>
      <c r="AH49" s="18"/>
      <c r="AI49" s="27"/>
      <c r="AJ49" s="18"/>
      <c r="AK49" s="18"/>
    </row>
    <row r="50" spans="2:37" ht="56.25" x14ac:dyDescent="0.25">
      <c r="B50" s="2">
        <v>39</v>
      </c>
      <c r="C50" s="21" t="s">
        <v>52</v>
      </c>
      <c r="D50" s="21" t="s">
        <v>160</v>
      </c>
      <c r="E50" s="21" t="s">
        <v>54</v>
      </c>
      <c r="F50" s="21" t="s">
        <v>151</v>
      </c>
      <c r="G50" s="21" t="s">
        <v>167</v>
      </c>
      <c r="H50" s="21" t="s">
        <v>168</v>
      </c>
      <c r="I50" s="21"/>
      <c r="K50" s="20" t="s">
        <v>42</v>
      </c>
      <c r="L50" s="20"/>
      <c r="M50" s="20"/>
      <c r="N50" s="18" t="s">
        <v>160</v>
      </c>
      <c r="O50" s="18" t="s">
        <v>45</v>
      </c>
      <c r="P50" s="27"/>
      <c r="Q50" s="22"/>
      <c r="R50" s="22"/>
      <c r="S50" s="22" t="s">
        <v>46</v>
      </c>
      <c r="T50" s="22" t="s">
        <v>46</v>
      </c>
      <c r="U50" s="22" t="s">
        <v>46</v>
      </c>
      <c r="V50" s="22" t="s">
        <v>46</v>
      </c>
      <c r="W50" s="22" t="s">
        <v>46</v>
      </c>
      <c r="X50" s="22">
        <f t="shared" si="0"/>
        <v>0</v>
      </c>
      <c r="Y50" s="22">
        <f t="shared" si="1"/>
        <v>0</v>
      </c>
      <c r="Z50" s="19">
        <f t="shared" si="2"/>
        <v>0</v>
      </c>
      <c r="AA50" s="19"/>
      <c r="AB50" s="27"/>
      <c r="AC50" s="21"/>
      <c r="AD50" s="21"/>
      <c r="AE50" s="21"/>
      <c r="AF50" s="21"/>
      <c r="AG50" s="21"/>
      <c r="AH50" s="21"/>
      <c r="AI50" s="27"/>
      <c r="AJ50" s="21"/>
      <c r="AK50" s="21"/>
    </row>
    <row r="51" spans="2:37" ht="45.6" customHeight="1" x14ac:dyDescent="0.25">
      <c r="B51" s="2">
        <v>40</v>
      </c>
      <c r="C51" s="20" t="s">
        <v>52</v>
      </c>
      <c r="D51" s="20" t="s">
        <v>160</v>
      </c>
      <c r="E51" s="18" t="s">
        <v>153</v>
      </c>
      <c r="F51" s="18" t="s">
        <v>169</v>
      </c>
      <c r="G51" s="18" t="s">
        <v>170</v>
      </c>
      <c r="H51" s="18" t="s">
        <v>171</v>
      </c>
      <c r="I51" s="18"/>
      <c r="K51" s="20" t="s">
        <v>42</v>
      </c>
      <c r="L51" s="20"/>
      <c r="M51" s="20"/>
      <c r="N51" s="20" t="s">
        <v>160</v>
      </c>
      <c r="O51" s="18" t="s">
        <v>45</v>
      </c>
      <c r="P51" s="27"/>
      <c r="Q51" s="22"/>
      <c r="R51" s="22"/>
      <c r="S51" s="22" t="s">
        <v>46</v>
      </c>
      <c r="T51" s="22" t="s">
        <v>46</v>
      </c>
      <c r="U51" s="22" t="s">
        <v>46</v>
      </c>
      <c r="V51" s="22" t="s">
        <v>46</v>
      </c>
      <c r="W51" s="22" t="s">
        <v>46</v>
      </c>
      <c r="X51" s="22">
        <f t="shared" si="0"/>
        <v>0</v>
      </c>
      <c r="Y51" s="22">
        <f t="shared" si="1"/>
        <v>0</v>
      </c>
      <c r="Z51" s="22">
        <f t="shared" si="2"/>
        <v>0</v>
      </c>
      <c r="AA51" s="19"/>
      <c r="AB51" s="27"/>
      <c r="AC51" s="18"/>
      <c r="AD51" s="18"/>
      <c r="AE51" s="18"/>
      <c r="AF51" s="18"/>
      <c r="AG51" s="18"/>
      <c r="AH51" s="18"/>
      <c r="AI51" s="27"/>
      <c r="AJ51" s="18"/>
      <c r="AK51" s="18"/>
    </row>
    <row r="52" spans="2:37" ht="78.75" x14ac:dyDescent="0.25">
      <c r="B52" s="2">
        <v>41</v>
      </c>
      <c r="C52" s="21" t="s">
        <v>52</v>
      </c>
      <c r="D52" s="21" t="s">
        <v>73</v>
      </c>
      <c r="E52" s="21" t="s">
        <v>172</v>
      </c>
      <c r="F52" s="21" t="s">
        <v>173</v>
      </c>
      <c r="G52" s="21" t="s">
        <v>174</v>
      </c>
      <c r="H52" s="21" t="s">
        <v>175</v>
      </c>
      <c r="I52" s="21"/>
      <c r="K52" s="20" t="s">
        <v>42</v>
      </c>
      <c r="L52" s="20"/>
      <c r="M52" s="20" t="s">
        <v>176</v>
      </c>
      <c r="N52" s="18" t="s">
        <v>73</v>
      </c>
      <c r="O52" s="18" t="s">
        <v>45</v>
      </c>
      <c r="P52" s="27"/>
      <c r="Q52" s="22"/>
      <c r="R52" s="22"/>
      <c r="S52" s="22" t="s">
        <v>46</v>
      </c>
      <c r="T52" s="22" t="s">
        <v>46</v>
      </c>
      <c r="U52" s="22" t="s">
        <v>46</v>
      </c>
      <c r="V52" s="22" t="s">
        <v>46</v>
      </c>
      <c r="W52" s="22" t="s">
        <v>46</v>
      </c>
      <c r="X52" s="22">
        <f t="shared" si="0"/>
        <v>0</v>
      </c>
      <c r="Y52" s="22">
        <f t="shared" si="1"/>
        <v>0</v>
      </c>
      <c r="Z52" s="19">
        <f t="shared" si="2"/>
        <v>0</v>
      </c>
      <c r="AA52" s="19"/>
      <c r="AB52" s="27"/>
      <c r="AC52" s="21"/>
      <c r="AD52" s="21"/>
      <c r="AE52" s="21"/>
      <c r="AF52" s="21"/>
      <c r="AG52" s="21"/>
      <c r="AH52" s="21"/>
      <c r="AI52" s="27"/>
      <c r="AJ52" s="21"/>
      <c r="AK52" s="21"/>
    </row>
    <row r="53" spans="2:37" ht="52.5" customHeight="1" x14ac:dyDescent="0.25">
      <c r="B53" s="2">
        <v>42</v>
      </c>
      <c r="C53" s="20" t="s">
        <v>52</v>
      </c>
      <c r="D53" s="20" t="s">
        <v>73</v>
      </c>
      <c r="E53" s="18" t="s">
        <v>177</v>
      </c>
      <c r="F53" s="18" t="s">
        <v>178</v>
      </c>
      <c r="G53" s="18" t="s">
        <v>179</v>
      </c>
      <c r="H53" s="18" t="s">
        <v>180</v>
      </c>
      <c r="I53" s="18"/>
      <c r="K53" s="20" t="s">
        <v>42</v>
      </c>
      <c r="L53" s="20"/>
      <c r="M53" s="20" t="s">
        <v>176</v>
      </c>
      <c r="N53" s="20" t="s">
        <v>73</v>
      </c>
      <c r="O53" s="18" t="s">
        <v>45</v>
      </c>
      <c r="P53" s="27"/>
      <c r="Q53" s="22"/>
      <c r="R53" s="22"/>
      <c r="S53" s="22" t="s">
        <v>46</v>
      </c>
      <c r="T53" s="22" t="s">
        <v>46</v>
      </c>
      <c r="U53" s="22" t="s">
        <v>46</v>
      </c>
      <c r="V53" s="22" t="s">
        <v>46</v>
      </c>
      <c r="W53" s="22" t="s">
        <v>46</v>
      </c>
      <c r="X53" s="22">
        <f t="shared" si="0"/>
        <v>0</v>
      </c>
      <c r="Y53" s="22">
        <f t="shared" si="1"/>
        <v>0</v>
      </c>
      <c r="Z53" s="22">
        <f t="shared" si="2"/>
        <v>0</v>
      </c>
      <c r="AA53" s="19"/>
      <c r="AB53" s="27"/>
      <c r="AC53" s="18"/>
      <c r="AD53" s="18"/>
      <c r="AE53" s="18"/>
      <c r="AF53" s="18"/>
      <c r="AG53" s="18"/>
      <c r="AH53" s="18"/>
      <c r="AI53" s="27"/>
      <c r="AJ53" s="18"/>
      <c r="AK53" s="18"/>
    </row>
    <row r="54" spans="2:37" ht="39.950000000000003" customHeight="1" x14ac:dyDescent="0.25">
      <c r="B54" s="2">
        <v>43</v>
      </c>
      <c r="C54" s="21" t="s">
        <v>52</v>
      </c>
      <c r="D54" s="21" t="s">
        <v>73</v>
      </c>
      <c r="E54" s="21" t="s">
        <v>177</v>
      </c>
      <c r="F54" s="21" t="s">
        <v>178</v>
      </c>
      <c r="G54" s="21" t="s">
        <v>181</v>
      </c>
      <c r="H54" s="21" t="s">
        <v>182</v>
      </c>
      <c r="I54" s="21"/>
      <c r="K54" s="20" t="s">
        <v>42</v>
      </c>
      <c r="L54" s="20"/>
      <c r="M54" s="20" t="s">
        <v>176</v>
      </c>
      <c r="N54" s="18" t="s">
        <v>73</v>
      </c>
      <c r="O54" s="18" t="s">
        <v>45</v>
      </c>
      <c r="P54" s="27"/>
      <c r="Q54" s="22"/>
      <c r="R54" s="22"/>
      <c r="S54" s="22" t="s">
        <v>46</v>
      </c>
      <c r="T54" s="22" t="s">
        <v>46</v>
      </c>
      <c r="U54" s="22" t="s">
        <v>46</v>
      </c>
      <c r="V54" s="22" t="s">
        <v>46</v>
      </c>
      <c r="W54" s="22" t="s">
        <v>46</v>
      </c>
      <c r="X54" s="22">
        <f t="shared" si="0"/>
        <v>0</v>
      </c>
      <c r="Y54" s="22">
        <f t="shared" si="1"/>
        <v>0</v>
      </c>
      <c r="Z54" s="19">
        <f t="shared" si="2"/>
        <v>0</v>
      </c>
      <c r="AA54" s="19"/>
      <c r="AB54" s="27"/>
      <c r="AC54" s="18"/>
      <c r="AD54" s="18"/>
      <c r="AE54" s="18"/>
      <c r="AF54" s="18"/>
      <c r="AG54" s="18"/>
      <c r="AH54" s="18"/>
      <c r="AI54" s="27"/>
      <c r="AJ54" s="18"/>
      <c r="AK54" s="18"/>
    </row>
    <row r="55" spans="2:37" ht="12.95" customHeight="1" x14ac:dyDescent="0.25">
      <c r="B55" s="91" t="s">
        <v>183</v>
      </c>
      <c r="C55" s="92"/>
      <c r="D55" s="92"/>
      <c r="E55" s="92"/>
      <c r="F55" s="92"/>
      <c r="G55" s="92"/>
      <c r="H55" s="92"/>
      <c r="I55" s="93"/>
      <c r="K55" s="20"/>
      <c r="L55" s="20"/>
      <c r="M55" s="20"/>
      <c r="N55" s="18"/>
      <c r="O55" s="18"/>
      <c r="P55" s="27"/>
      <c r="Q55" s="22"/>
      <c r="R55" s="22"/>
      <c r="S55" s="22"/>
      <c r="T55" s="22"/>
      <c r="U55" s="22"/>
      <c r="V55" s="22"/>
      <c r="W55" s="22"/>
      <c r="X55" s="22"/>
      <c r="Y55" s="22"/>
      <c r="Z55" s="19"/>
      <c r="AA55" s="19"/>
      <c r="AB55" s="27"/>
      <c r="AC55" s="18"/>
      <c r="AD55" s="18"/>
      <c r="AE55" s="18"/>
      <c r="AF55" s="18"/>
      <c r="AG55" s="18"/>
      <c r="AH55" s="18"/>
      <c r="AI55" s="27"/>
      <c r="AJ55" s="18"/>
      <c r="AK55" s="18"/>
    </row>
    <row r="56" spans="2:37" ht="78.75" x14ac:dyDescent="0.25">
      <c r="B56" s="3"/>
      <c r="C56" s="20"/>
      <c r="D56" s="20"/>
      <c r="E56" s="18"/>
      <c r="F56" s="18"/>
      <c r="G56" s="18" t="s">
        <v>184</v>
      </c>
      <c r="H56" s="18" t="s">
        <v>185</v>
      </c>
      <c r="I56" s="18"/>
      <c r="K56" s="20" t="s">
        <v>42</v>
      </c>
      <c r="L56" s="20"/>
      <c r="M56" s="20"/>
      <c r="N56" s="20"/>
      <c r="O56" s="18" t="s">
        <v>45</v>
      </c>
      <c r="P56" s="27"/>
      <c r="Q56" s="22"/>
      <c r="R56" s="22"/>
      <c r="S56" s="22" t="s">
        <v>46</v>
      </c>
      <c r="T56" s="22" t="s">
        <v>46</v>
      </c>
      <c r="U56" s="22" t="s">
        <v>46</v>
      </c>
      <c r="V56" s="22" t="s">
        <v>46</v>
      </c>
      <c r="W56" s="22" t="s">
        <v>46</v>
      </c>
      <c r="X56" s="22">
        <f t="shared" si="0"/>
        <v>0</v>
      </c>
      <c r="Y56" s="22">
        <f t="shared" si="1"/>
        <v>0</v>
      </c>
      <c r="Z56" s="22">
        <f t="shared" si="2"/>
        <v>0</v>
      </c>
      <c r="AA56" s="19"/>
      <c r="AB56" s="27"/>
      <c r="AC56" s="18"/>
      <c r="AD56" s="18"/>
      <c r="AE56" s="18"/>
      <c r="AF56" s="18"/>
      <c r="AG56" s="18"/>
      <c r="AH56" s="18"/>
      <c r="AI56" s="27"/>
      <c r="AJ56" s="18"/>
      <c r="AK56" s="18"/>
    </row>
    <row r="57" spans="2:37" ht="53.1" customHeight="1" x14ac:dyDescent="0.25">
      <c r="B57" s="2"/>
      <c r="C57" s="21" t="s">
        <v>36</v>
      </c>
      <c r="D57" s="21" t="s">
        <v>123</v>
      </c>
      <c r="E57" s="21" t="s">
        <v>95</v>
      </c>
      <c r="F57" s="21"/>
      <c r="G57" s="21" t="s">
        <v>186</v>
      </c>
      <c r="H57" s="21" t="s">
        <v>187</v>
      </c>
      <c r="I57" s="21"/>
      <c r="K57" s="20" t="s">
        <v>42</v>
      </c>
      <c r="L57" s="20"/>
      <c r="M57" s="20"/>
      <c r="N57" s="20"/>
      <c r="O57" s="18" t="s">
        <v>45</v>
      </c>
      <c r="P57" s="27"/>
      <c r="Q57" s="22"/>
      <c r="R57" s="22"/>
      <c r="S57" s="22" t="s">
        <v>46</v>
      </c>
      <c r="T57" s="22" t="s">
        <v>46</v>
      </c>
      <c r="U57" s="22" t="s">
        <v>46</v>
      </c>
      <c r="V57" s="22" t="s">
        <v>46</v>
      </c>
      <c r="W57" s="22" t="s">
        <v>46</v>
      </c>
      <c r="X57" s="22">
        <f t="shared" si="0"/>
        <v>0</v>
      </c>
      <c r="Y57" s="22">
        <f t="shared" si="1"/>
        <v>0</v>
      </c>
      <c r="Z57" s="19">
        <f t="shared" si="2"/>
        <v>0</v>
      </c>
      <c r="AA57" s="19"/>
      <c r="AB57" s="27"/>
      <c r="AC57" s="18"/>
      <c r="AD57" s="18"/>
      <c r="AE57" s="18"/>
      <c r="AF57" s="18"/>
      <c r="AG57" s="18"/>
      <c r="AH57" s="18"/>
      <c r="AI57" s="27"/>
      <c r="AJ57" s="18"/>
      <c r="AK57" s="18"/>
    </row>
    <row r="58" spans="2:37" ht="52.5" customHeight="1" x14ac:dyDescent="0.25">
      <c r="B58" s="3"/>
      <c r="C58" s="20" t="s">
        <v>52</v>
      </c>
      <c r="D58" s="20"/>
      <c r="E58" s="18"/>
      <c r="F58" s="18"/>
      <c r="G58" s="18" t="s">
        <v>188</v>
      </c>
      <c r="H58" s="18" t="s">
        <v>189</v>
      </c>
      <c r="I58" s="18"/>
      <c r="K58" s="20" t="s">
        <v>42</v>
      </c>
      <c r="L58" s="20"/>
      <c r="M58" s="20"/>
      <c r="N58" s="20"/>
      <c r="O58" s="18" t="s">
        <v>45</v>
      </c>
      <c r="P58" s="27"/>
      <c r="Q58" s="22"/>
      <c r="R58" s="22"/>
      <c r="S58" s="22" t="s">
        <v>46</v>
      </c>
      <c r="T58" s="22" t="s">
        <v>46</v>
      </c>
      <c r="U58" s="22" t="s">
        <v>46</v>
      </c>
      <c r="V58" s="22" t="s">
        <v>46</v>
      </c>
      <c r="W58" s="22" t="s">
        <v>46</v>
      </c>
      <c r="X58" s="22">
        <f t="shared" si="0"/>
        <v>0</v>
      </c>
      <c r="Y58" s="22">
        <f t="shared" si="1"/>
        <v>0</v>
      </c>
      <c r="Z58" s="22">
        <f t="shared" si="2"/>
        <v>0</v>
      </c>
      <c r="AA58" s="19"/>
      <c r="AB58" s="27"/>
      <c r="AC58" s="18"/>
      <c r="AD58" s="18"/>
      <c r="AE58" s="18"/>
      <c r="AF58" s="18"/>
      <c r="AG58" s="18"/>
      <c r="AH58" s="18"/>
      <c r="AI58" s="27"/>
      <c r="AJ58" s="18"/>
      <c r="AK58" s="18"/>
    </row>
  </sheetData>
  <mergeCells count="20">
    <mergeCell ref="C7:C8"/>
    <mergeCell ref="D7:D8"/>
    <mergeCell ref="E7:E8"/>
    <mergeCell ref="F7:F8"/>
    <mergeCell ref="G7:G8"/>
    <mergeCell ref="H43:H44"/>
    <mergeCell ref="B55:I55"/>
    <mergeCell ref="AJ7:AK7"/>
    <mergeCell ref="B11:I11"/>
    <mergeCell ref="B23:I23"/>
    <mergeCell ref="H31:H32"/>
    <mergeCell ref="H36:H38"/>
    <mergeCell ref="I36:I38"/>
    <mergeCell ref="H7:H8"/>
    <mergeCell ref="I7:I8"/>
    <mergeCell ref="K7:O7"/>
    <mergeCell ref="Q7:W7"/>
    <mergeCell ref="AA7:AA8"/>
    <mergeCell ref="AC7:AH7"/>
    <mergeCell ref="B7:B8"/>
  </mergeCells>
  <conditionalFormatting sqref="L24 K23:L23 L13 K25:K50 L26:L58 L15:L18 K9:L12 K14:L14 L20:L22">
    <cfRule type="cellIs" dxfId="157" priority="98" operator="equal">
      <formula>"Front Office"</formula>
    </cfRule>
  </conditionalFormatting>
  <conditionalFormatting sqref="O9:O10 O24:O58 O12:O22">
    <cfRule type="cellIs" dxfId="156" priority="95" operator="equal">
      <formula>"100&lt;250"</formula>
    </cfRule>
    <cfRule type="cellIs" dxfId="155" priority="96" operator="equal">
      <formula>"&lt;100"</formula>
    </cfRule>
    <cfRule type="cellIs" dxfId="154" priority="97" operator="equal">
      <formula>"250&lt;500"</formula>
    </cfRule>
  </conditionalFormatting>
  <conditionalFormatting sqref="Q9:W11 S20:W22 S13:W13 X42:Y42 Q23:W58 X26:Y27 S15:W18 Q12:Y12 Q14:Y14 Q15:R22">
    <cfRule type="cellIs" dxfId="153" priority="92" operator="equal">
      <formula>"Bajo"</formula>
    </cfRule>
    <cfRule type="cellIs" dxfId="152" priority="93" operator="equal">
      <formula>"Medio"</formula>
    </cfRule>
    <cfRule type="cellIs" dxfId="151" priority="94" operator="equal">
      <formula>"Alto"</formula>
    </cfRule>
  </conditionalFormatting>
  <conditionalFormatting sqref="X25:Z25 X29:Y29 X31:Y31 X10:Y11 X34:Y34 X36:Y36 X38:Y38 X40:Y40 X44:Y44 X46:Y46 X48:Y48 X50:Y50 X52:Y52 X54:Y55 X57:Y57 X9:Z9 X28:Z28 X30:Z30 X32:Z33 X35:Z35 X37:Z37 X39:Z39 X41:Z41 X43:Z43 X45:Z45 X47:Z47 X49:Z49 X51:Z51 X53:Z53 X56:Z56 X58:Z58 X23:Y24">
    <cfRule type="cellIs" dxfId="150" priority="89" operator="equal">
      <formula>"Bajo"</formula>
    </cfRule>
    <cfRule type="cellIs" dxfId="149" priority="90" operator="equal">
      <formula>"Medio"</formula>
    </cfRule>
    <cfRule type="cellIs" dxfId="148" priority="91" operator="equal">
      <formula>"Alto"</formula>
    </cfRule>
  </conditionalFormatting>
  <conditionalFormatting sqref="L24 L34 L27:M29 K9:M9 L30:N33 K23:N23 K10:N11 L13 M43:M46 L35:M42 L43:L58 L26 M24:M26 K25:K50 L15:L18 K12:M12 K14:M14 M16:M22 L20:L22">
    <cfRule type="cellIs" dxfId="147" priority="99" operator="equal">
      <formula>"Middle Office"</formula>
    </cfRule>
    <cfRule type="cellIs" dxfId="146" priority="100" operator="equal">
      <formula>"Back Office"</formula>
    </cfRule>
  </conditionalFormatting>
  <conditionalFormatting sqref="K24">
    <cfRule type="cellIs" dxfId="145" priority="86" operator="equal">
      <formula>"Front Office"</formula>
    </cfRule>
  </conditionalFormatting>
  <conditionalFormatting sqref="K24">
    <cfRule type="cellIs" dxfId="144" priority="87" operator="equal">
      <formula>"Middle Office"</formula>
    </cfRule>
    <cfRule type="cellIs" dxfId="143" priority="88" operator="equal">
      <formula>"Back Office"</formula>
    </cfRule>
  </conditionalFormatting>
  <conditionalFormatting sqref="L25">
    <cfRule type="cellIs" dxfId="142" priority="83" operator="equal">
      <formula>"Front Office"</formula>
    </cfRule>
  </conditionalFormatting>
  <conditionalFormatting sqref="L25">
    <cfRule type="cellIs" dxfId="141" priority="84" operator="equal">
      <formula>"Middle Office"</formula>
    </cfRule>
    <cfRule type="cellIs" dxfId="140" priority="85" operator="equal">
      <formula>"Back Office"</formula>
    </cfRule>
  </conditionalFormatting>
  <conditionalFormatting sqref="M47">
    <cfRule type="cellIs" dxfId="139" priority="81" operator="equal">
      <formula>"Middle Office"</formula>
    </cfRule>
    <cfRule type="cellIs" dxfId="138" priority="82" operator="equal">
      <formula>"Back Office"</formula>
    </cfRule>
  </conditionalFormatting>
  <conditionalFormatting sqref="M48">
    <cfRule type="cellIs" dxfId="137" priority="79" operator="equal">
      <formula>"Middle Office"</formula>
    </cfRule>
    <cfRule type="cellIs" dxfId="136" priority="80" operator="equal">
      <formula>"Back Office"</formula>
    </cfRule>
  </conditionalFormatting>
  <conditionalFormatting sqref="M49">
    <cfRule type="cellIs" dxfId="135" priority="77" operator="equal">
      <formula>"Middle Office"</formula>
    </cfRule>
    <cfRule type="cellIs" dxfId="134" priority="78" operator="equal">
      <formula>"Back Office"</formula>
    </cfRule>
  </conditionalFormatting>
  <conditionalFormatting sqref="M50">
    <cfRule type="cellIs" dxfId="133" priority="75" operator="equal">
      <formula>"Middle Office"</formula>
    </cfRule>
    <cfRule type="cellIs" dxfId="132" priority="76" operator="equal">
      <formula>"Back Office"</formula>
    </cfRule>
  </conditionalFormatting>
  <conditionalFormatting sqref="K51">
    <cfRule type="cellIs" dxfId="131" priority="72" operator="equal">
      <formula>"Front Office"</formula>
    </cfRule>
  </conditionalFormatting>
  <conditionalFormatting sqref="K51">
    <cfRule type="cellIs" dxfId="130" priority="73" operator="equal">
      <formula>"Middle Office"</formula>
    </cfRule>
    <cfRule type="cellIs" dxfId="129" priority="74" operator="equal">
      <formula>"Back Office"</formula>
    </cfRule>
  </conditionalFormatting>
  <conditionalFormatting sqref="M51">
    <cfRule type="cellIs" dxfId="128" priority="70" operator="equal">
      <formula>"Middle Office"</formula>
    </cfRule>
    <cfRule type="cellIs" dxfId="127" priority="71" operator="equal">
      <formula>"Back Office"</formula>
    </cfRule>
  </conditionalFormatting>
  <conditionalFormatting sqref="K52">
    <cfRule type="cellIs" dxfId="126" priority="67" operator="equal">
      <formula>"Front Office"</formula>
    </cfRule>
  </conditionalFormatting>
  <conditionalFormatting sqref="K52">
    <cfRule type="cellIs" dxfId="125" priority="68" operator="equal">
      <formula>"Middle Office"</formula>
    </cfRule>
    <cfRule type="cellIs" dxfId="124" priority="69" operator="equal">
      <formula>"Back Office"</formula>
    </cfRule>
  </conditionalFormatting>
  <conditionalFormatting sqref="M52:M55">
    <cfRule type="cellIs" dxfId="123" priority="65" operator="equal">
      <formula>"Middle Office"</formula>
    </cfRule>
    <cfRule type="cellIs" dxfId="122" priority="66" operator="equal">
      <formula>"Back Office"</formula>
    </cfRule>
  </conditionalFormatting>
  <conditionalFormatting sqref="K53:K55">
    <cfRule type="cellIs" dxfId="121" priority="62" operator="equal">
      <formula>"Front Office"</formula>
    </cfRule>
  </conditionalFormatting>
  <conditionalFormatting sqref="K53:K55">
    <cfRule type="cellIs" dxfId="120" priority="63" operator="equal">
      <formula>"Middle Office"</formula>
    </cfRule>
    <cfRule type="cellIs" dxfId="119" priority="64" operator="equal">
      <formula>"Back Office"</formula>
    </cfRule>
  </conditionalFormatting>
  <conditionalFormatting sqref="K56:K58">
    <cfRule type="cellIs" dxfId="118" priority="59" operator="equal">
      <formula>"Front Office"</formula>
    </cfRule>
  </conditionalFormatting>
  <conditionalFormatting sqref="K56:K58">
    <cfRule type="cellIs" dxfId="117" priority="60" operator="equal">
      <formula>"Middle Office"</formula>
    </cfRule>
    <cfRule type="cellIs" dxfId="116" priority="61" operator="equal">
      <formula>"Back Office"</formula>
    </cfRule>
  </conditionalFormatting>
  <conditionalFormatting sqref="M56:N57">
    <cfRule type="cellIs" dxfId="115" priority="57" operator="equal">
      <formula>"Middle Office"</formula>
    </cfRule>
    <cfRule type="cellIs" dxfId="114" priority="58" operator="equal">
      <formula>"Back Office"</formula>
    </cfRule>
  </conditionalFormatting>
  <conditionalFormatting sqref="Z29 Z31 Z10:Z11 Z34 Z36 Z38 Z40 Z44 Z46 Z48 Z50 Z52 Z54:Z55 Z57 AA9:AA11 Z23:AA24 Z42 Z26:Z27 AA25:AA58 Z12:AA12 Z14:AA14 AA15:AA21">
    <cfRule type="cellIs" dxfId="113" priority="54" operator="equal">
      <formula>"Bajo"</formula>
    </cfRule>
    <cfRule type="cellIs" dxfId="112" priority="55" operator="equal">
      <formula>"Medio"</formula>
    </cfRule>
    <cfRule type="cellIs" dxfId="111" priority="56" operator="equal">
      <formula>"Alto"</formula>
    </cfRule>
  </conditionalFormatting>
  <conditionalFormatting sqref="M58:N58">
    <cfRule type="cellIs" dxfId="110" priority="52" operator="equal">
      <formula>"Middle Office"</formula>
    </cfRule>
    <cfRule type="cellIs" dxfId="109" priority="53" operator="equal">
      <formula>"Back Office"</formula>
    </cfRule>
  </conditionalFormatting>
  <conditionalFormatting sqref="X22:Y22">
    <cfRule type="cellIs" dxfId="108" priority="49" operator="equal">
      <formula>"Bajo"</formula>
    </cfRule>
    <cfRule type="cellIs" dxfId="107" priority="50" operator="equal">
      <formula>"Medio"</formula>
    </cfRule>
    <cfRule type="cellIs" dxfId="106" priority="51" operator="equal">
      <formula>"Alto"</formula>
    </cfRule>
  </conditionalFormatting>
  <conditionalFormatting sqref="N22">
    <cfRule type="cellIs" dxfId="105" priority="47" operator="equal">
      <formula>"Middle Office"</formula>
    </cfRule>
    <cfRule type="cellIs" dxfId="104" priority="48" operator="equal">
      <formula>"Back Office"</formula>
    </cfRule>
  </conditionalFormatting>
  <conditionalFormatting sqref="Z22:AA22 AA13">
    <cfRule type="cellIs" dxfId="103" priority="44" operator="equal">
      <formula>"Bajo"</formula>
    </cfRule>
    <cfRule type="cellIs" dxfId="102" priority="45" operator="equal">
      <formula>"Medio"</formula>
    </cfRule>
    <cfRule type="cellIs" dxfId="101" priority="46" operator="equal">
      <formula>"Alto"</formula>
    </cfRule>
  </conditionalFormatting>
  <conditionalFormatting sqref="X15:Y15">
    <cfRule type="cellIs" dxfId="100" priority="41" operator="equal">
      <formula>"Bajo"</formula>
    </cfRule>
    <cfRule type="cellIs" dxfId="99" priority="42" operator="equal">
      <formula>"Medio"</formula>
    </cfRule>
    <cfRule type="cellIs" dxfId="98" priority="43" operator="equal">
      <formula>"Alto"</formula>
    </cfRule>
  </conditionalFormatting>
  <conditionalFormatting sqref="M15:N15">
    <cfRule type="cellIs" dxfId="97" priority="39" operator="equal">
      <formula>"Middle Office"</formula>
    </cfRule>
    <cfRule type="cellIs" dxfId="96" priority="40" operator="equal">
      <formula>"Back Office"</formula>
    </cfRule>
  </conditionalFormatting>
  <conditionalFormatting sqref="Z15">
    <cfRule type="cellIs" dxfId="95" priority="36" operator="equal">
      <formula>"Bajo"</formula>
    </cfRule>
    <cfRule type="cellIs" dxfId="94" priority="37" operator="equal">
      <formula>"Medio"</formula>
    </cfRule>
    <cfRule type="cellIs" dxfId="93" priority="38" operator="equal">
      <formula>"Alto"</formula>
    </cfRule>
  </conditionalFormatting>
  <conditionalFormatting sqref="X13:Z13">
    <cfRule type="cellIs" dxfId="92" priority="33" operator="equal">
      <formula>"Bajo"</formula>
    </cfRule>
    <cfRule type="cellIs" dxfId="91" priority="34" operator="equal">
      <formula>"Medio"</formula>
    </cfRule>
    <cfRule type="cellIs" dxfId="90" priority="35" operator="equal">
      <formula>"Alto"</formula>
    </cfRule>
  </conditionalFormatting>
  <conditionalFormatting sqref="Q13">
    <cfRule type="cellIs" dxfId="89" priority="30" operator="equal">
      <formula>"Bajo"</formula>
    </cfRule>
    <cfRule type="cellIs" dxfId="88" priority="31" operator="equal">
      <formula>"Medio"</formula>
    </cfRule>
    <cfRule type="cellIs" dxfId="87" priority="32" operator="equal">
      <formula>"Alto"</formula>
    </cfRule>
  </conditionalFormatting>
  <conditionalFormatting sqref="K20:K22 K13 K15:K18">
    <cfRule type="cellIs" dxfId="86" priority="27" operator="equal">
      <formula>"Front Office"</formula>
    </cfRule>
  </conditionalFormatting>
  <conditionalFormatting sqref="K20:K22 K13 K15:K18">
    <cfRule type="cellIs" dxfId="85" priority="28" operator="equal">
      <formula>"Middle Office"</formula>
    </cfRule>
    <cfRule type="cellIs" dxfId="84" priority="29" operator="equal">
      <formula>"Back Office"</formula>
    </cfRule>
  </conditionalFormatting>
  <conditionalFormatting sqref="R13">
    <cfRule type="cellIs" dxfId="83" priority="24" operator="equal">
      <formula>"Bajo"</formula>
    </cfRule>
    <cfRule type="cellIs" dxfId="82" priority="25" operator="equal">
      <formula>"Medio"</formula>
    </cfRule>
    <cfRule type="cellIs" dxfId="81" priority="26" operator="equal">
      <formula>"Alto"</formula>
    </cfRule>
  </conditionalFormatting>
  <conditionalFormatting sqref="M13:N13">
    <cfRule type="cellIs" dxfId="80" priority="22" operator="equal">
      <formula>"Middle Office"</formula>
    </cfRule>
    <cfRule type="cellIs" dxfId="79" priority="23" operator="equal">
      <formula>"Back Office"</formula>
    </cfRule>
  </conditionalFormatting>
  <conditionalFormatting sqref="M34">
    <cfRule type="cellIs" dxfId="78" priority="20" operator="equal">
      <formula>"Middle Office"</formula>
    </cfRule>
    <cfRule type="cellIs" dxfId="77" priority="21" operator="equal">
      <formula>"Back Office"</formula>
    </cfRule>
  </conditionalFormatting>
  <conditionalFormatting sqref="L19">
    <cfRule type="cellIs" dxfId="76" priority="17" operator="equal">
      <formula>"Front Office"</formula>
    </cfRule>
  </conditionalFormatting>
  <conditionalFormatting sqref="S19:W19">
    <cfRule type="cellIs" dxfId="75" priority="14" operator="equal">
      <formula>"Bajo"</formula>
    </cfRule>
    <cfRule type="cellIs" dxfId="74" priority="15" operator="equal">
      <formula>"Medio"</formula>
    </cfRule>
    <cfRule type="cellIs" dxfId="73" priority="16" operator="equal">
      <formula>"Alto"</formula>
    </cfRule>
  </conditionalFormatting>
  <conditionalFormatting sqref="L19">
    <cfRule type="cellIs" dxfId="72" priority="18" operator="equal">
      <formula>"Middle Office"</formula>
    </cfRule>
    <cfRule type="cellIs" dxfId="71" priority="19" operator="equal">
      <formula>"Back Office"</formula>
    </cfRule>
  </conditionalFormatting>
  <conditionalFormatting sqref="X19:Y19">
    <cfRule type="cellIs" dxfId="70" priority="11" operator="equal">
      <formula>"Bajo"</formula>
    </cfRule>
    <cfRule type="cellIs" dxfId="69" priority="12" operator="equal">
      <formula>"Medio"</formula>
    </cfRule>
    <cfRule type="cellIs" dxfId="68" priority="13" operator="equal">
      <formula>"Alto"</formula>
    </cfRule>
  </conditionalFormatting>
  <conditionalFormatting sqref="N19">
    <cfRule type="cellIs" dxfId="67" priority="9" operator="equal">
      <formula>"Middle Office"</formula>
    </cfRule>
    <cfRule type="cellIs" dxfId="66" priority="10" operator="equal">
      <formula>"Back Office"</formula>
    </cfRule>
  </conditionalFormatting>
  <conditionalFormatting sqref="Z19">
    <cfRule type="cellIs" dxfId="65" priority="6" operator="equal">
      <formula>"Bajo"</formula>
    </cfRule>
    <cfRule type="cellIs" dxfId="64" priority="7" operator="equal">
      <formula>"Medio"</formula>
    </cfRule>
    <cfRule type="cellIs" dxfId="63" priority="8" operator="equal">
      <formula>"Alto"</formula>
    </cfRule>
  </conditionalFormatting>
  <conditionalFormatting sqref="K19">
    <cfRule type="cellIs" dxfId="62" priority="3" operator="equal">
      <formula>"Front Office"</formula>
    </cfRule>
  </conditionalFormatting>
  <conditionalFormatting sqref="K19">
    <cfRule type="cellIs" dxfId="61" priority="4" operator="equal">
      <formula>"Middle Office"</formula>
    </cfRule>
    <cfRule type="cellIs" dxfId="60" priority="5" operator="equal">
      <formula>"Back Office"</formula>
    </cfRule>
  </conditionalFormatting>
  <conditionalFormatting sqref="O11">
    <cfRule type="cellIs" dxfId="59" priority="1" operator="equal">
      <formula>"Middle Office"</formula>
    </cfRule>
    <cfRule type="cellIs" dxfId="58" priority="2" operator="equal">
      <formula>"Back Office"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'Valoración impactos'!$F$9:$F$12</xm:f>
          </x14:formula1>
          <xm:sqref>Q9:Q58</xm:sqref>
        </x14:dataValidation>
        <x14:dataValidation type="list" allowBlank="1" showInputMessage="1" showErrorMessage="1" xr:uid="{00000000-0002-0000-0000-000003000000}">
          <x14:formula1>
            <xm:f>'Iniciativas Estratégicas'!$C$3:$C$10</xm:f>
          </x14:formula1>
          <xm:sqref>K9:K58</xm:sqref>
        </x14:dataValidation>
        <x14:dataValidation type="list" allowBlank="1" showInputMessage="1" showErrorMessage="1" xr:uid="{00000000-0002-0000-0000-000002000000}">
          <x14:formula1>
            <xm:f>'Valoración impactos'!#REF!</xm:f>
          </x14:formula1>
          <xm:sqref>O9:O58 L9:L58 R9:W58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F18"/>
  <sheetViews>
    <sheetView showGridLines="0" workbookViewId="0">
      <selection activeCell="B9" sqref="B9"/>
    </sheetView>
  </sheetViews>
  <sheetFormatPr defaultRowHeight="15" x14ac:dyDescent="0.25"/>
  <cols>
    <col min="1" max="1" width="2.5703125" customWidth="1"/>
    <col min="2" max="4" width="32.28515625" style="13" customWidth="1"/>
  </cols>
  <sheetData>
    <row r="7" spans="2:6" ht="18.75" x14ac:dyDescent="0.3">
      <c r="B7" s="105" t="s">
        <v>190</v>
      </c>
      <c r="C7" s="105"/>
      <c r="D7" s="105"/>
    </row>
    <row r="8" spans="2:6" ht="6.95" customHeight="1" x14ac:dyDescent="0.25"/>
    <row r="9" spans="2:6" x14ac:dyDescent="0.25">
      <c r="B9" s="43" t="s">
        <v>191</v>
      </c>
    </row>
    <row r="10" spans="2:6" x14ac:dyDescent="0.25">
      <c r="B10" s="104" t="s">
        <v>265</v>
      </c>
      <c r="C10" s="104"/>
      <c r="D10" s="104"/>
    </row>
    <row r="11" spans="2:6" ht="45.6" customHeight="1" x14ac:dyDescent="0.25">
      <c r="B11" s="104"/>
      <c r="C11" s="104"/>
      <c r="D11" s="104"/>
      <c r="F11" s="14"/>
    </row>
    <row r="13" spans="2:6" x14ac:dyDescent="0.25">
      <c r="B13" s="43" t="s">
        <v>192</v>
      </c>
    </row>
    <row r="14" spans="2:6" ht="8.4499999999999993" customHeight="1" thickBot="1" x14ac:dyDescent="0.3"/>
    <row r="15" spans="2:6" s="15" customFormat="1" ht="13.5" thickBot="1" x14ac:dyDescent="0.25">
      <c r="B15" s="46" t="s">
        <v>193</v>
      </c>
      <c r="C15" s="47" t="s">
        <v>194</v>
      </c>
      <c r="D15" s="48" t="s">
        <v>195</v>
      </c>
    </row>
    <row r="16" spans="2:6" x14ac:dyDescent="0.25">
      <c r="B16" s="49"/>
      <c r="C16" s="45"/>
      <c r="D16" s="50"/>
    </row>
    <row r="17" spans="2:4" x14ac:dyDescent="0.25">
      <c r="B17" s="51"/>
      <c r="C17" s="44"/>
      <c r="D17" s="52"/>
    </row>
    <row r="18" spans="2:4" ht="15.75" thickBot="1" x14ac:dyDescent="0.3">
      <c r="B18" s="53"/>
      <c r="C18" s="54"/>
      <c r="D18" s="55"/>
    </row>
  </sheetData>
  <mergeCells count="2">
    <mergeCell ref="B10:D11"/>
    <mergeCell ref="B7:D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48312"/>
  </sheetPr>
  <dimension ref="C1:S25"/>
  <sheetViews>
    <sheetView showGridLines="0" tabSelected="1" topLeftCell="A2" zoomScaleNormal="100" workbookViewId="0">
      <pane xSplit="1" ySplit="7" topLeftCell="B9" activePane="bottomRight" state="frozen"/>
      <selection pane="topRight" activeCell="H2" sqref="H2"/>
      <selection pane="bottomLeft" activeCell="A9" sqref="A9"/>
      <selection pane="bottomRight" activeCell="R13" sqref="R13"/>
    </sheetView>
  </sheetViews>
  <sheetFormatPr defaultColWidth="8.7109375" defaultRowHeight="15" x14ac:dyDescent="0.25"/>
  <cols>
    <col min="1" max="1" width="2.5703125" style="23" customWidth="1"/>
    <col min="2" max="2" width="0.85546875" style="23" customWidth="1"/>
    <col min="3" max="3" width="10.42578125" style="23" customWidth="1"/>
    <col min="4" max="4" width="8.28515625" style="23" hidden="1" customWidth="1"/>
    <col min="5" max="5" width="10.42578125" style="23" customWidth="1"/>
    <col min="6" max="6" width="0.85546875" style="23" customWidth="1"/>
    <col min="7" max="7" width="9" style="24" bestFit="1" customWidth="1"/>
    <col min="8" max="8" width="10.140625" style="24" customWidth="1"/>
    <col min="9" max="9" width="8.7109375" style="24"/>
    <col min="10" max="10" width="9.140625" style="24" bestFit="1" customWidth="1"/>
    <col min="11" max="11" width="11.7109375" style="24" customWidth="1"/>
    <col min="12" max="12" width="0.85546875" style="23" customWidth="1"/>
    <col min="13" max="13" width="30.5703125" style="23" bestFit="1" customWidth="1"/>
    <col min="14" max="14" width="0.85546875" style="23" customWidth="1"/>
    <col min="15" max="15" width="22.7109375" style="23" customWidth="1"/>
    <col min="16" max="16" width="20.5703125" style="23" customWidth="1"/>
    <col min="17" max="17" width="12" style="23" customWidth="1"/>
    <col min="18" max="18" width="13.7109375" style="23" customWidth="1"/>
    <col min="19" max="19" width="14.85546875" style="23" customWidth="1"/>
    <col min="20" max="16384" width="8.7109375" style="23"/>
  </cols>
  <sheetData>
    <row r="1" spans="3:19" ht="9" customHeight="1" x14ac:dyDescent="0.25"/>
    <row r="3" spans="3:19" ht="15" customHeight="1" x14ac:dyDescent="0.25">
      <c r="I3" s="106" t="s">
        <v>280</v>
      </c>
      <c r="J3" s="107"/>
      <c r="K3" s="107"/>
      <c r="L3" s="107"/>
      <c r="M3" s="107"/>
      <c r="N3" s="107"/>
      <c r="O3" s="107"/>
      <c r="Q3" s="87"/>
      <c r="R3" s="87"/>
      <c r="S3" s="87"/>
    </row>
    <row r="4" spans="3:19" ht="15" customHeight="1" x14ac:dyDescent="0.25">
      <c r="I4" s="108"/>
      <c r="J4" s="109"/>
      <c r="K4" s="109"/>
      <c r="L4" s="109"/>
      <c r="M4" s="109"/>
      <c r="N4" s="109"/>
      <c r="O4" s="109"/>
      <c r="Q4" s="87"/>
      <c r="R4" s="87"/>
      <c r="S4" s="87"/>
    </row>
    <row r="5" spans="3:19" ht="15" customHeight="1" x14ac:dyDescent="0.25">
      <c r="I5" s="110"/>
      <c r="J5" s="111"/>
      <c r="K5" s="111"/>
      <c r="L5" s="111"/>
      <c r="M5" s="111"/>
      <c r="N5" s="111"/>
      <c r="O5" s="111"/>
      <c r="Q5" s="87"/>
      <c r="R5" s="87"/>
      <c r="S5" s="87"/>
    </row>
    <row r="7" spans="3:19" ht="57.95" customHeight="1" x14ac:dyDescent="0.25">
      <c r="C7" s="113" t="s">
        <v>270</v>
      </c>
      <c r="D7" s="113"/>
      <c r="E7" s="113"/>
      <c r="F7" s="82"/>
      <c r="G7" s="114" t="s">
        <v>9</v>
      </c>
      <c r="H7" s="115"/>
      <c r="I7" s="115"/>
      <c r="J7" s="115"/>
      <c r="K7" s="115"/>
      <c r="L7" s="83"/>
      <c r="M7" s="117" t="s">
        <v>279</v>
      </c>
      <c r="N7" s="82"/>
      <c r="O7" s="112" t="s">
        <v>12</v>
      </c>
      <c r="P7" s="112"/>
      <c r="Q7" s="116" t="s">
        <v>11</v>
      </c>
      <c r="R7" s="116"/>
      <c r="S7" s="116"/>
    </row>
    <row r="8" spans="3:19" ht="45" x14ac:dyDescent="0.25">
      <c r="C8" s="12" t="s">
        <v>266</v>
      </c>
      <c r="D8" s="4" t="s">
        <v>14</v>
      </c>
      <c r="E8" s="4" t="s">
        <v>267</v>
      </c>
      <c r="G8" s="10" t="s">
        <v>17</v>
      </c>
      <c r="H8" s="10" t="s">
        <v>20</v>
      </c>
      <c r="I8" s="10" t="s">
        <v>21</v>
      </c>
      <c r="J8" s="10" t="s">
        <v>22</v>
      </c>
      <c r="K8" s="10" t="s">
        <v>268</v>
      </c>
      <c r="M8" s="117"/>
      <c r="O8" s="56" t="s">
        <v>33</v>
      </c>
      <c r="P8" s="56" t="s">
        <v>34</v>
      </c>
      <c r="Q8" s="5" t="s">
        <v>27</v>
      </c>
      <c r="R8" s="5" t="s">
        <v>28</v>
      </c>
      <c r="S8" s="5" t="s">
        <v>29</v>
      </c>
    </row>
    <row r="9" spans="3:19" ht="146.25" x14ac:dyDescent="0.25">
      <c r="C9" s="20" t="s">
        <v>288</v>
      </c>
      <c r="E9" s="20"/>
      <c r="G9" s="22" t="s">
        <v>26</v>
      </c>
      <c r="H9" s="22" t="s">
        <v>25</v>
      </c>
      <c r="I9" s="22" t="s">
        <v>26</v>
      </c>
      <c r="J9" s="22" t="s">
        <v>26</v>
      </c>
      <c r="K9" s="22" t="s">
        <v>46</v>
      </c>
      <c r="M9" s="18" t="s">
        <v>296</v>
      </c>
      <c r="O9" s="18" t="s">
        <v>292</v>
      </c>
      <c r="P9" s="18" t="s">
        <v>310</v>
      </c>
      <c r="Q9" s="18" t="s">
        <v>293</v>
      </c>
      <c r="R9" s="18" t="s">
        <v>295</v>
      </c>
      <c r="S9" s="18" t="s">
        <v>294</v>
      </c>
    </row>
    <row r="10" spans="3:19" ht="123.75" x14ac:dyDescent="0.25">
      <c r="C10" s="20" t="s">
        <v>289</v>
      </c>
      <c r="E10" s="20"/>
      <c r="G10" s="22" t="s">
        <v>25</v>
      </c>
      <c r="H10" s="22" t="s">
        <v>25</v>
      </c>
      <c r="I10" s="22" t="s">
        <v>46</v>
      </c>
      <c r="J10" s="22" t="s">
        <v>26</v>
      </c>
      <c r="K10" s="22" t="s">
        <v>46</v>
      </c>
      <c r="M10" s="18" t="s">
        <v>300</v>
      </c>
      <c r="O10" s="18" t="s">
        <v>298</v>
      </c>
      <c r="P10" s="18" t="s">
        <v>299</v>
      </c>
      <c r="Q10" s="18" t="s">
        <v>301</v>
      </c>
      <c r="R10" s="18" t="s">
        <v>295</v>
      </c>
      <c r="S10" s="18" t="s">
        <v>294</v>
      </c>
    </row>
    <row r="11" spans="3:19" ht="39.950000000000003" customHeight="1" x14ac:dyDescent="0.25">
      <c r="C11" s="20" t="s">
        <v>290</v>
      </c>
      <c r="D11" s="20"/>
      <c r="E11" s="20"/>
      <c r="F11" s="27"/>
      <c r="G11" s="22" t="s">
        <v>25</v>
      </c>
      <c r="H11" s="22" t="s">
        <v>46</v>
      </c>
      <c r="I11" s="22" t="s">
        <v>46</v>
      </c>
      <c r="J11" s="22" t="s">
        <v>26</v>
      </c>
      <c r="K11" s="22" t="s">
        <v>46</v>
      </c>
      <c r="L11" s="27"/>
      <c r="M11" s="18" t="s">
        <v>302</v>
      </c>
      <c r="N11" s="27"/>
      <c r="O11" s="18" t="s">
        <v>303</v>
      </c>
      <c r="P11" s="18" t="s">
        <v>304</v>
      </c>
      <c r="Q11" s="18" t="s">
        <v>305</v>
      </c>
      <c r="R11" s="18" t="s">
        <v>295</v>
      </c>
      <c r="S11" s="18" t="s">
        <v>294</v>
      </c>
    </row>
    <row r="12" spans="3:19" ht="39.950000000000003" customHeight="1" x14ac:dyDescent="0.25">
      <c r="C12" s="18" t="s">
        <v>291</v>
      </c>
      <c r="D12" s="18"/>
      <c r="E12" s="18"/>
      <c r="F12" s="27"/>
      <c r="G12" s="22" t="s">
        <v>24</v>
      </c>
      <c r="H12" s="22" t="s">
        <v>46</v>
      </c>
      <c r="I12" s="22" t="s">
        <v>46</v>
      </c>
      <c r="J12" s="22" t="s">
        <v>25</v>
      </c>
      <c r="K12" s="22" t="s">
        <v>46</v>
      </c>
      <c r="L12" s="27"/>
      <c r="M12" s="18" t="s">
        <v>306</v>
      </c>
      <c r="N12" s="27"/>
      <c r="O12" s="18" t="s">
        <v>307</v>
      </c>
      <c r="P12" s="18"/>
      <c r="Q12" s="18" t="s">
        <v>308</v>
      </c>
      <c r="R12" s="18" t="s">
        <v>295</v>
      </c>
      <c r="S12" s="18" t="s">
        <v>294</v>
      </c>
    </row>
    <row r="13" spans="3:19" ht="39.950000000000003" customHeight="1" x14ac:dyDescent="0.25">
      <c r="C13" s="18" t="s">
        <v>297</v>
      </c>
      <c r="D13" s="18"/>
      <c r="E13" s="18"/>
      <c r="F13" s="27"/>
      <c r="G13" s="22" t="s">
        <v>26</v>
      </c>
      <c r="H13" s="22" t="s">
        <v>46</v>
      </c>
      <c r="I13" s="22" t="s">
        <v>46</v>
      </c>
      <c r="J13" s="22" t="s">
        <v>46</v>
      </c>
      <c r="K13" s="22" t="s">
        <v>46</v>
      </c>
      <c r="L13" s="27"/>
      <c r="M13" s="18" t="s">
        <v>309</v>
      </c>
      <c r="N13" s="27"/>
      <c r="O13" s="18"/>
      <c r="P13" s="18" t="s">
        <v>314</v>
      </c>
      <c r="Q13" s="18" t="s">
        <v>313</v>
      </c>
      <c r="R13" s="18" t="s">
        <v>311</v>
      </c>
      <c r="S13" s="18" t="s">
        <v>312</v>
      </c>
    </row>
    <row r="14" spans="3:19" ht="39.950000000000003" customHeight="1" x14ac:dyDescent="0.25">
      <c r="C14" s="18"/>
      <c r="D14" s="18"/>
      <c r="E14" s="18"/>
      <c r="F14" s="27"/>
      <c r="G14" s="22"/>
      <c r="H14" s="22"/>
      <c r="I14" s="22"/>
      <c r="J14" s="22"/>
      <c r="K14" s="22"/>
      <c r="L14" s="27"/>
      <c r="M14" s="18"/>
      <c r="N14" s="27"/>
      <c r="O14" s="18"/>
      <c r="P14" s="18"/>
      <c r="Q14" s="18"/>
      <c r="R14" s="18"/>
      <c r="S14" s="18"/>
    </row>
    <row r="15" spans="3:19" ht="39.950000000000003" customHeight="1" x14ac:dyDescent="0.25">
      <c r="C15" s="18"/>
      <c r="D15" s="18"/>
      <c r="E15" s="18"/>
      <c r="F15" s="27"/>
      <c r="G15" s="22"/>
      <c r="H15" s="22"/>
      <c r="I15" s="22"/>
      <c r="J15" s="22"/>
      <c r="K15" s="22"/>
      <c r="L15" s="27"/>
      <c r="M15" s="18"/>
      <c r="N15" s="27"/>
      <c r="O15" s="18"/>
      <c r="P15" s="18"/>
      <c r="Q15" s="18"/>
      <c r="R15" s="18"/>
      <c r="S15" s="18"/>
    </row>
    <row r="16" spans="3:19" ht="33.75" x14ac:dyDescent="0.25">
      <c r="C16" s="20"/>
      <c r="D16" s="18" t="s">
        <v>53</v>
      </c>
      <c r="E16" s="20"/>
      <c r="F16" s="27"/>
      <c r="G16" s="22"/>
      <c r="H16" s="22"/>
      <c r="I16" s="22"/>
      <c r="J16" s="22"/>
      <c r="K16" s="22"/>
      <c r="L16" s="27"/>
      <c r="M16" s="18"/>
      <c r="N16" s="27"/>
      <c r="O16" s="18"/>
      <c r="P16" s="18"/>
      <c r="Q16" s="18"/>
      <c r="R16" s="18"/>
      <c r="S16" s="18"/>
    </row>
    <row r="17" spans="3:19" x14ac:dyDescent="0.25">
      <c r="C17" s="20"/>
      <c r="D17" s="20"/>
      <c r="E17" s="20"/>
      <c r="F17" s="27"/>
      <c r="G17" s="22"/>
      <c r="H17" s="22"/>
      <c r="I17" s="22"/>
      <c r="J17" s="22"/>
      <c r="K17" s="22"/>
      <c r="L17" s="27"/>
      <c r="M17" s="18"/>
      <c r="N17" s="27"/>
      <c r="O17" s="18"/>
      <c r="P17" s="18"/>
      <c r="Q17" s="18"/>
      <c r="R17" s="18"/>
      <c r="S17" s="18"/>
    </row>
    <row r="18" spans="3:19" ht="54.95" customHeight="1" x14ac:dyDescent="0.25">
      <c r="C18" s="32"/>
      <c r="D18" s="18" t="s">
        <v>37</v>
      </c>
      <c r="E18" s="18"/>
      <c r="F18" s="27"/>
      <c r="G18" s="22"/>
      <c r="H18" s="22"/>
      <c r="I18" s="22"/>
      <c r="J18" s="22"/>
      <c r="K18" s="22"/>
      <c r="L18" s="27"/>
      <c r="M18" s="18"/>
      <c r="N18" s="27"/>
      <c r="O18" s="18"/>
      <c r="P18" s="18"/>
      <c r="Q18" s="18"/>
      <c r="R18" s="18"/>
      <c r="S18" s="18"/>
    </row>
    <row r="19" spans="3:19" ht="77.099999999999994" customHeight="1" x14ac:dyDescent="0.25">
      <c r="C19" s="20"/>
      <c r="D19" s="20"/>
      <c r="E19" s="20"/>
      <c r="F19" s="27"/>
      <c r="G19" s="22"/>
      <c r="H19" s="22"/>
      <c r="I19" s="22"/>
      <c r="J19" s="22"/>
      <c r="K19" s="22"/>
      <c r="L19" s="27"/>
      <c r="M19" s="18"/>
      <c r="N19" s="27"/>
      <c r="O19" s="18"/>
      <c r="P19" s="18"/>
      <c r="Q19" s="18"/>
      <c r="R19" s="18"/>
      <c r="S19" s="18"/>
    </row>
    <row r="20" spans="3:19" x14ac:dyDescent="0.25">
      <c r="C20" s="20"/>
      <c r="E20" s="20"/>
      <c r="G20" s="22"/>
      <c r="H20" s="22"/>
      <c r="I20" s="22"/>
      <c r="J20" s="22"/>
      <c r="K20" s="22"/>
      <c r="M20" s="18"/>
      <c r="O20" s="18"/>
      <c r="P20" s="18"/>
      <c r="Q20" s="18"/>
      <c r="R20" s="18"/>
      <c r="S20" s="18"/>
    </row>
    <row r="21" spans="3:19" x14ac:dyDescent="0.25">
      <c r="C21" s="20"/>
      <c r="E21" s="20"/>
      <c r="G21" s="22"/>
      <c r="H21" s="22"/>
      <c r="I21" s="22"/>
      <c r="J21" s="22"/>
      <c r="K21" s="22"/>
      <c r="M21" s="18"/>
      <c r="O21" s="18"/>
      <c r="P21" s="18"/>
      <c r="Q21" s="18"/>
      <c r="R21" s="18"/>
      <c r="S21" s="18"/>
    </row>
    <row r="22" spans="3:19" x14ac:dyDescent="0.25">
      <c r="C22" s="20"/>
      <c r="E22" s="20"/>
      <c r="G22" s="22"/>
      <c r="H22" s="22"/>
      <c r="I22" s="22"/>
      <c r="J22" s="22"/>
      <c r="K22" s="22"/>
      <c r="M22" s="18"/>
      <c r="O22" s="18"/>
      <c r="P22" s="18"/>
      <c r="Q22" s="18"/>
      <c r="R22" s="18"/>
      <c r="S22" s="18"/>
    </row>
    <row r="23" spans="3:19" ht="39.950000000000003" customHeight="1" x14ac:dyDescent="0.25">
      <c r="C23" s="20"/>
      <c r="D23" s="20"/>
      <c r="E23" s="20"/>
      <c r="F23" s="27"/>
      <c r="G23" s="22"/>
      <c r="H23" s="22"/>
      <c r="I23" s="22"/>
      <c r="J23" s="22"/>
      <c r="K23" s="22"/>
      <c r="L23" s="27"/>
      <c r="M23" s="18"/>
      <c r="N23" s="27"/>
      <c r="O23" s="18"/>
      <c r="P23" s="18"/>
      <c r="Q23" s="18"/>
      <c r="R23" s="18"/>
      <c r="S23" s="18"/>
    </row>
    <row r="24" spans="3:19" x14ac:dyDescent="0.25">
      <c r="C24" s="20"/>
      <c r="E24" s="20"/>
      <c r="G24" s="22"/>
      <c r="H24" s="22"/>
      <c r="I24" s="22"/>
      <c r="J24" s="22"/>
      <c r="K24" s="22"/>
      <c r="M24" s="18"/>
      <c r="O24" s="18"/>
      <c r="P24" s="18"/>
      <c r="Q24" s="18"/>
      <c r="R24" s="18"/>
      <c r="S24" s="18"/>
    </row>
    <row r="25" spans="3:19" ht="76.5" customHeight="1" x14ac:dyDescent="0.25">
      <c r="C25" s="20"/>
      <c r="D25" s="20" t="s">
        <v>53</v>
      </c>
      <c r="E25" s="20"/>
      <c r="F25" s="27"/>
      <c r="G25" s="22"/>
      <c r="H25" s="22"/>
      <c r="I25" s="22"/>
      <c r="J25" s="22"/>
      <c r="K25" s="22"/>
      <c r="L25" s="27"/>
      <c r="M25" s="18"/>
      <c r="N25" s="27"/>
      <c r="O25" s="20"/>
      <c r="P25" s="20"/>
      <c r="Q25" s="20"/>
      <c r="R25" s="20"/>
      <c r="S25" s="20"/>
    </row>
  </sheetData>
  <dataConsolidate/>
  <mergeCells count="6">
    <mergeCell ref="I3:O5"/>
    <mergeCell ref="O7:P7"/>
    <mergeCell ref="C7:E7"/>
    <mergeCell ref="G7:K7"/>
    <mergeCell ref="Q7:S7"/>
    <mergeCell ref="M7:M8"/>
  </mergeCells>
  <conditionalFormatting sqref="G19:G25 G9:G15 H9:K25">
    <cfRule type="cellIs" dxfId="57" priority="901" operator="equal">
      <formula>"Bajo"</formula>
    </cfRule>
    <cfRule type="cellIs" dxfId="56" priority="902" operator="equal">
      <formula>"Medio"</formula>
    </cfRule>
    <cfRule type="cellIs" dxfId="55" priority="903" operator="equal">
      <formula>"Alto"</formula>
    </cfRule>
  </conditionalFormatting>
  <conditionalFormatting sqref="D11:D15">
    <cfRule type="cellIs" dxfId="54" priority="167" operator="equal">
      <formula>"Middle Office"</formula>
    </cfRule>
    <cfRule type="cellIs" dxfId="53" priority="168" operator="equal">
      <formula>"Back Office"</formula>
    </cfRule>
  </conditionalFormatting>
  <conditionalFormatting sqref="G16:G18">
    <cfRule type="cellIs" dxfId="52" priority="112" operator="equal">
      <formula>"Bajo"</formula>
    </cfRule>
    <cfRule type="cellIs" dxfId="51" priority="113" operator="equal">
      <formula>"Medio"</formula>
    </cfRule>
    <cfRule type="cellIs" dxfId="50" priority="114" operator="equal">
      <formula>"Alto"</formula>
    </cfRule>
  </conditionalFormatting>
  <conditionalFormatting sqref="D23">
    <cfRule type="cellIs" dxfId="49" priority="35" operator="equal">
      <formula>"Middle Office"</formula>
    </cfRule>
    <cfRule type="cellIs" dxfId="48" priority="36" operator="equal">
      <formula>"Back Office"</formula>
    </cfRule>
  </conditionalFormatting>
  <conditionalFormatting sqref="E9">
    <cfRule type="cellIs" dxfId="47" priority="5" operator="equal">
      <formula>"Middle Office"</formula>
    </cfRule>
    <cfRule type="cellIs" dxfId="46" priority="6" operator="equal">
      <formula>"Back Office"</formula>
    </cfRule>
  </conditionalFormatting>
  <conditionalFormatting sqref="E10:E15">
    <cfRule type="cellIs" dxfId="45" priority="3" operator="equal">
      <formula>"Middle Office"</formula>
    </cfRule>
    <cfRule type="cellIs" dxfId="44" priority="4" operator="equal">
      <formula>"Back Office"</formula>
    </cfRule>
  </conditionalFormatting>
  <conditionalFormatting sqref="E18 E16 E20:E25">
    <cfRule type="cellIs" dxfId="43" priority="1" operator="equal">
      <formula>"Middle Office"</formula>
    </cfRule>
    <cfRule type="cellIs" dxfId="42" priority="2" operator="equal">
      <formula>"Back Office"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5000000}">
          <x14:formula1>
            <xm:f>'Valoración impactos'!$F$9:$F$12</xm:f>
          </x14:formula1>
          <xm:sqref>G9:G25 H9:K13</xm:sqref>
        </x14:dataValidation>
        <x14:dataValidation type="list" allowBlank="1" showInputMessage="1" showErrorMessage="1" xr:uid="{00000000-0002-0000-0200-000001000000}">
          <x14:formula1>
            <xm:f>'Valoración impactos'!#REF!</xm:f>
          </x14:formula1>
          <xm:sqref>H14:K25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2060"/>
  </sheetPr>
  <dimension ref="C6:G28"/>
  <sheetViews>
    <sheetView showGridLines="0" zoomScale="110" zoomScaleNormal="110" workbookViewId="0">
      <pane xSplit="2" ySplit="8" topLeftCell="C12" activePane="bottomRight" state="frozen"/>
      <selection pane="topRight" activeCell="C1" sqref="C1"/>
      <selection pane="bottomLeft" activeCell="A9" sqref="A9"/>
      <selection pane="bottomRight" activeCell="I10" sqref="I10"/>
    </sheetView>
  </sheetViews>
  <sheetFormatPr defaultRowHeight="15" x14ac:dyDescent="0.25"/>
  <cols>
    <col min="1" max="2" width="3" customWidth="1"/>
    <col min="3" max="3" width="20" bestFit="1" customWidth="1"/>
    <col min="4" max="4" width="16.140625" customWidth="1"/>
    <col min="5" max="5" width="18.28515625" customWidth="1"/>
    <col min="6" max="6" width="8.42578125" bestFit="1" customWidth="1"/>
    <col min="7" max="7" width="61.28515625" customWidth="1"/>
    <col min="8" max="8" width="5.28515625" bestFit="1" customWidth="1"/>
    <col min="9" max="9" width="21.5703125" customWidth="1"/>
    <col min="10" max="10" width="5.28515625" bestFit="1" customWidth="1"/>
    <col min="11" max="11" width="21.5703125" customWidth="1"/>
    <col min="12" max="12" width="12.5703125" customWidth="1"/>
    <col min="13" max="13" width="21.5703125" customWidth="1"/>
    <col min="14" max="14" width="5.28515625" bestFit="1" customWidth="1"/>
    <col min="15" max="15" width="21.5703125" customWidth="1"/>
    <col min="16" max="16" width="5.28515625" bestFit="1" customWidth="1"/>
    <col min="17" max="17" width="21.5703125" customWidth="1"/>
    <col min="19" max="19" width="20.7109375" customWidth="1"/>
  </cols>
  <sheetData>
    <row r="6" spans="3:7" ht="18" x14ac:dyDescent="0.25">
      <c r="C6" s="61" t="s">
        <v>196</v>
      </c>
    </row>
    <row r="7" spans="3:7" x14ac:dyDescent="0.25">
      <c r="F7" t="s">
        <v>197</v>
      </c>
    </row>
    <row r="8" spans="3:7" s="7" customFormat="1" ht="13.5" thickBot="1" x14ac:dyDescent="0.25">
      <c r="C8" s="62" t="s">
        <v>198</v>
      </c>
      <c r="D8" s="62" t="s">
        <v>199</v>
      </c>
      <c r="E8" s="62" t="s">
        <v>200</v>
      </c>
      <c r="F8" s="62" t="s">
        <v>201</v>
      </c>
      <c r="G8" s="62" t="s">
        <v>202</v>
      </c>
    </row>
    <row r="9" spans="3:7" ht="26.25" customHeight="1" x14ac:dyDescent="0.25">
      <c r="C9" s="63" t="s">
        <v>204</v>
      </c>
      <c r="D9" s="8" t="s">
        <v>26</v>
      </c>
      <c r="E9" s="84" t="s">
        <v>271</v>
      </c>
      <c r="F9" s="6" t="s">
        <v>26</v>
      </c>
      <c r="G9" s="67" t="s">
        <v>205</v>
      </c>
    </row>
    <row r="10" spans="3:7" ht="26.1" customHeight="1" x14ac:dyDescent="0.25">
      <c r="C10" s="64"/>
      <c r="D10" s="6" t="s">
        <v>25</v>
      </c>
      <c r="E10" s="72" t="s">
        <v>206</v>
      </c>
      <c r="F10" s="6" t="s">
        <v>25</v>
      </c>
      <c r="G10" s="67" t="s">
        <v>207</v>
      </c>
    </row>
    <row r="11" spans="3:7" ht="26.1" customHeight="1" x14ac:dyDescent="0.25">
      <c r="C11" s="64"/>
      <c r="D11" s="6" t="s">
        <v>24</v>
      </c>
      <c r="E11" s="72" t="s">
        <v>208</v>
      </c>
      <c r="F11" s="6" t="s">
        <v>24</v>
      </c>
      <c r="G11" s="67" t="s">
        <v>209</v>
      </c>
    </row>
    <row r="12" spans="3:7" ht="26.25" customHeight="1" thickBot="1" x14ac:dyDescent="0.3">
      <c r="C12" s="65"/>
      <c r="D12" s="76" t="s">
        <v>210</v>
      </c>
      <c r="E12" s="73"/>
      <c r="F12" s="77" t="s">
        <v>46</v>
      </c>
      <c r="G12" s="68" t="s">
        <v>211</v>
      </c>
    </row>
    <row r="13" spans="3:7" ht="26.25" customHeight="1" x14ac:dyDescent="0.25">
      <c r="C13" s="63" t="s">
        <v>215</v>
      </c>
      <c r="D13" s="8" t="s">
        <v>26</v>
      </c>
      <c r="E13" s="71" t="s">
        <v>216</v>
      </c>
      <c r="F13" s="8" t="s">
        <v>26</v>
      </c>
      <c r="G13" s="66" t="s">
        <v>217</v>
      </c>
    </row>
    <row r="14" spans="3:7" ht="26.25" customHeight="1" x14ac:dyDescent="0.25">
      <c r="C14" s="64"/>
      <c r="D14" s="6" t="s">
        <v>25</v>
      </c>
      <c r="E14" s="72" t="s">
        <v>218</v>
      </c>
      <c r="F14" s="6" t="s">
        <v>25</v>
      </c>
      <c r="G14" s="67" t="s">
        <v>219</v>
      </c>
    </row>
    <row r="15" spans="3:7" ht="26.25" customHeight="1" x14ac:dyDescent="0.25">
      <c r="C15" s="64"/>
      <c r="D15" s="6" t="s">
        <v>24</v>
      </c>
      <c r="E15" s="72" t="s">
        <v>220</v>
      </c>
      <c r="F15" s="6" t="s">
        <v>24</v>
      </c>
      <c r="G15" s="67" t="s">
        <v>221</v>
      </c>
    </row>
    <row r="16" spans="3:7" ht="26.1" customHeight="1" thickBot="1" x14ac:dyDescent="0.3">
      <c r="C16" s="65"/>
      <c r="D16" s="76" t="s">
        <v>210</v>
      </c>
      <c r="E16" s="73"/>
      <c r="F16" s="77" t="s">
        <v>46</v>
      </c>
      <c r="G16" s="68" t="s">
        <v>222</v>
      </c>
    </row>
    <row r="17" spans="3:7" ht="26.25" customHeight="1" x14ac:dyDescent="0.25">
      <c r="C17" s="63" t="s">
        <v>223</v>
      </c>
      <c r="D17" s="8" t="s">
        <v>26</v>
      </c>
      <c r="E17" s="71" t="s">
        <v>212</v>
      </c>
      <c r="F17" s="8" t="s">
        <v>26</v>
      </c>
      <c r="G17" s="66" t="s">
        <v>224</v>
      </c>
    </row>
    <row r="18" spans="3:7" ht="26.1" customHeight="1" x14ac:dyDescent="0.25">
      <c r="C18" s="64"/>
      <c r="D18" s="6" t="s">
        <v>25</v>
      </c>
      <c r="E18" s="72" t="s">
        <v>213</v>
      </c>
      <c r="F18" s="6" t="s">
        <v>25</v>
      </c>
      <c r="G18" s="67" t="s">
        <v>225</v>
      </c>
    </row>
    <row r="19" spans="3:7" ht="26.1" customHeight="1" x14ac:dyDescent="0.25">
      <c r="C19" s="64"/>
      <c r="D19" s="6" t="s">
        <v>24</v>
      </c>
      <c r="E19" s="72" t="s">
        <v>214</v>
      </c>
      <c r="F19" s="6" t="s">
        <v>24</v>
      </c>
      <c r="G19" s="67" t="s">
        <v>226</v>
      </c>
    </row>
    <row r="20" spans="3:7" ht="26.1" customHeight="1" thickBot="1" x14ac:dyDescent="0.3">
      <c r="C20" s="65"/>
      <c r="D20" s="76" t="s">
        <v>210</v>
      </c>
      <c r="E20" s="73"/>
      <c r="F20" s="77" t="s">
        <v>46</v>
      </c>
      <c r="G20" s="68" t="s">
        <v>227</v>
      </c>
    </row>
    <row r="21" spans="3:7" ht="26.25" customHeight="1" x14ac:dyDescent="0.25">
      <c r="C21" s="63" t="s">
        <v>228</v>
      </c>
      <c r="D21" s="8" t="s">
        <v>26</v>
      </c>
      <c r="E21" s="74" t="s">
        <v>229</v>
      </c>
      <c r="F21" s="8" t="s">
        <v>26</v>
      </c>
      <c r="G21" s="66" t="s">
        <v>230</v>
      </c>
    </row>
    <row r="22" spans="3:7" ht="26.25" customHeight="1" x14ac:dyDescent="0.25">
      <c r="C22" s="64"/>
      <c r="D22" s="6" t="s">
        <v>25</v>
      </c>
      <c r="E22" s="75" t="s">
        <v>231</v>
      </c>
      <c r="F22" s="6" t="s">
        <v>25</v>
      </c>
      <c r="G22" s="67" t="s">
        <v>232</v>
      </c>
    </row>
    <row r="23" spans="3:7" ht="26.25" customHeight="1" x14ac:dyDescent="0.25">
      <c r="C23" s="64"/>
      <c r="D23" s="6" t="s">
        <v>24</v>
      </c>
      <c r="E23" s="75" t="s">
        <v>233</v>
      </c>
      <c r="F23" s="6" t="s">
        <v>24</v>
      </c>
      <c r="G23" s="67" t="s">
        <v>234</v>
      </c>
    </row>
    <row r="24" spans="3:7" ht="26.1" customHeight="1" thickBot="1" x14ac:dyDescent="0.3">
      <c r="C24" s="65"/>
      <c r="D24" s="76" t="s">
        <v>210</v>
      </c>
      <c r="E24" s="73"/>
      <c r="F24" s="77" t="s">
        <v>46</v>
      </c>
      <c r="G24" s="68" t="s">
        <v>235</v>
      </c>
    </row>
    <row r="25" spans="3:7" ht="26.25" customHeight="1" x14ac:dyDescent="0.25">
      <c r="C25" s="64" t="s">
        <v>272</v>
      </c>
      <c r="D25" s="8" t="s">
        <v>26</v>
      </c>
      <c r="E25" s="74" t="s">
        <v>236</v>
      </c>
      <c r="F25" s="8" t="s">
        <v>26</v>
      </c>
      <c r="G25" s="69" t="s">
        <v>273</v>
      </c>
    </row>
    <row r="26" spans="3:7" ht="26.25" customHeight="1" x14ac:dyDescent="0.25">
      <c r="C26" s="64"/>
      <c r="D26" s="6" t="s">
        <v>25</v>
      </c>
      <c r="E26" s="75" t="s">
        <v>237</v>
      </c>
      <c r="F26" s="6" t="s">
        <v>25</v>
      </c>
      <c r="G26" s="70" t="s">
        <v>238</v>
      </c>
    </row>
    <row r="27" spans="3:7" ht="26.25" customHeight="1" x14ac:dyDescent="0.25">
      <c r="C27" s="64"/>
      <c r="D27" s="6" t="s">
        <v>24</v>
      </c>
      <c r="E27" s="75" t="s">
        <v>239</v>
      </c>
      <c r="F27" s="6" t="s">
        <v>24</v>
      </c>
      <c r="G27" s="67" t="s">
        <v>275</v>
      </c>
    </row>
    <row r="28" spans="3:7" ht="26.1" customHeight="1" thickBot="1" x14ac:dyDescent="0.3">
      <c r="C28" s="65"/>
      <c r="D28" s="76" t="s">
        <v>210</v>
      </c>
      <c r="E28" s="73"/>
      <c r="F28" s="77" t="s">
        <v>46</v>
      </c>
      <c r="G28" s="68" t="s">
        <v>274</v>
      </c>
    </row>
  </sheetData>
  <conditionalFormatting sqref="F9 F13:F14 D13:D14 D17:D18 F17:F18 F21:F22 D21:D22 D25:D26 F25:F26">
    <cfRule type="cellIs" dxfId="41" priority="202" operator="equal">
      <formula>"Bajo"</formula>
    </cfRule>
    <cfRule type="cellIs" dxfId="40" priority="203" operator="equal">
      <formula>"Medio"</formula>
    </cfRule>
    <cfRule type="cellIs" dxfId="39" priority="204" operator="equal">
      <formula>"Alto"</formula>
    </cfRule>
  </conditionalFormatting>
  <conditionalFormatting sqref="F10">
    <cfRule type="cellIs" dxfId="38" priority="160" operator="equal">
      <formula>"Bajo"</formula>
    </cfRule>
    <cfRule type="cellIs" dxfId="37" priority="161" operator="equal">
      <formula>"Medio"</formula>
    </cfRule>
    <cfRule type="cellIs" dxfId="36" priority="162" operator="equal">
      <formula>"Alto"</formula>
    </cfRule>
  </conditionalFormatting>
  <conditionalFormatting sqref="D9:D10">
    <cfRule type="cellIs" dxfId="35" priority="76" operator="equal">
      <formula>"Bajo"</formula>
    </cfRule>
    <cfRule type="cellIs" dxfId="34" priority="77" operator="equal">
      <formula>"Medio"</formula>
    </cfRule>
    <cfRule type="cellIs" dxfId="33" priority="78" operator="equal">
      <formula>"Alto"</formula>
    </cfRule>
  </conditionalFormatting>
  <conditionalFormatting sqref="F12">
    <cfRule type="cellIs" dxfId="32" priority="67" operator="equal">
      <formula>"Bajo"</formula>
    </cfRule>
    <cfRule type="cellIs" dxfId="31" priority="68" operator="equal">
      <formula>"Medio"</formula>
    </cfRule>
    <cfRule type="cellIs" dxfId="30" priority="69" operator="equal">
      <formula>"Alto"</formula>
    </cfRule>
  </conditionalFormatting>
  <conditionalFormatting sqref="D11">
    <cfRule type="cellIs" dxfId="29" priority="58" operator="equal">
      <formula>"Bajo"</formula>
    </cfRule>
    <cfRule type="cellIs" dxfId="28" priority="59" operator="equal">
      <formula>"Medio"</formula>
    </cfRule>
    <cfRule type="cellIs" dxfId="27" priority="60" operator="equal">
      <formula>"Alto"</formula>
    </cfRule>
  </conditionalFormatting>
  <conditionalFormatting sqref="F11">
    <cfRule type="cellIs" dxfId="26" priority="61" operator="equal">
      <formula>"Bajo"</formula>
    </cfRule>
    <cfRule type="cellIs" dxfId="25" priority="62" operator="equal">
      <formula>"Medio"</formula>
    </cfRule>
    <cfRule type="cellIs" dxfId="24" priority="63" operator="equal">
      <formula>"Alto"</formula>
    </cfRule>
  </conditionalFormatting>
  <conditionalFormatting sqref="F15 D15">
    <cfRule type="cellIs" dxfId="23" priority="40" operator="equal">
      <formula>"Bajo"</formula>
    </cfRule>
    <cfRule type="cellIs" dxfId="22" priority="41" operator="equal">
      <formula>"Medio"</formula>
    </cfRule>
    <cfRule type="cellIs" dxfId="21" priority="42" operator="equal">
      <formula>"Alto"</formula>
    </cfRule>
  </conditionalFormatting>
  <conditionalFormatting sqref="D19 F19">
    <cfRule type="cellIs" dxfId="20" priority="25" operator="equal">
      <formula>"Bajo"</formula>
    </cfRule>
    <cfRule type="cellIs" dxfId="19" priority="26" operator="equal">
      <formula>"Medio"</formula>
    </cfRule>
    <cfRule type="cellIs" dxfId="18" priority="27" operator="equal">
      <formula>"Alto"</formula>
    </cfRule>
  </conditionalFormatting>
  <conditionalFormatting sqref="F23 D23">
    <cfRule type="cellIs" dxfId="17" priority="22" operator="equal">
      <formula>"Bajo"</formula>
    </cfRule>
    <cfRule type="cellIs" dxfId="16" priority="23" operator="equal">
      <formula>"Medio"</formula>
    </cfRule>
    <cfRule type="cellIs" dxfId="15" priority="24" operator="equal">
      <formula>"Alto"</formula>
    </cfRule>
  </conditionalFormatting>
  <conditionalFormatting sqref="F27 D27">
    <cfRule type="cellIs" dxfId="14" priority="19" operator="equal">
      <formula>"Bajo"</formula>
    </cfRule>
    <cfRule type="cellIs" dxfId="13" priority="20" operator="equal">
      <formula>"Medio"</formula>
    </cfRule>
    <cfRule type="cellIs" dxfId="12" priority="21" operator="equal">
      <formula>"Alto"</formula>
    </cfRule>
  </conditionalFormatting>
  <conditionalFormatting sqref="F16">
    <cfRule type="cellIs" dxfId="11" priority="10" operator="equal">
      <formula>"Bajo"</formula>
    </cfRule>
    <cfRule type="cellIs" dxfId="10" priority="11" operator="equal">
      <formula>"Medio"</formula>
    </cfRule>
    <cfRule type="cellIs" dxfId="9" priority="12" operator="equal">
      <formula>"Alto"</formula>
    </cfRule>
  </conditionalFormatting>
  <conditionalFormatting sqref="F20">
    <cfRule type="cellIs" dxfId="8" priority="7" operator="equal">
      <formula>"Bajo"</formula>
    </cfRule>
    <cfRule type="cellIs" dxfId="7" priority="8" operator="equal">
      <formula>"Medio"</formula>
    </cfRule>
    <cfRule type="cellIs" dxfId="6" priority="9" operator="equal">
      <formula>"Alto"</formula>
    </cfRule>
  </conditionalFormatting>
  <conditionalFormatting sqref="F24">
    <cfRule type="cellIs" dxfId="5" priority="4" operator="equal">
      <formula>"Bajo"</formula>
    </cfRule>
    <cfRule type="cellIs" dxfId="4" priority="5" operator="equal">
      <formula>"Medio"</formula>
    </cfRule>
    <cfRule type="cellIs" dxfId="3" priority="6" operator="equal">
      <formula>"Alto"</formula>
    </cfRule>
  </conditionalFormatting>
  <conditionalFormatting sqref="F28">
    <cfRule type="cellIs" dxfId="2" priority="1" operator="equal">
      <formula>"Bajo"</formula>
    </cfRule>
    <cfRule type="cellIs" dxfId="1" priority="2" operator="equal">
      <formula>"Medio"</formula>
    </cfRule>
    <cfRule type="cellIs" dxfId="0" priority="3" operator="equal">
      <formula>"Alto"</formula>
    </cfRule>
  </conditionalFormatting>
  <dataValidations count="1">
    <dataValidation type="list" allowBlank="1" showInputMessage="1" showErrorMessage="1" sqref="F25:F26 F21:F22 F13:F14 D9:D10 F9:F10 F17:F18 D13:D15 D17:D19 D21:D23 D25:D27" xr:uid="{00000000-0002-0000-0300-000000000000}">
      <formula1>"Alto, Medio, Bajo"</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48A90"/>
  </sheetPr>
  <dimension ref="A2:G10"/>
  <sheetViews>
    <sheetView showGridLines="0" zoomScaleNormal="100" workbookViewId="0">
      <selection activeCell="E7" sqref="E7"/>
    </sheetView>
  </sheetViews>
  <sheetFormatPr defaultRowHeight="15" x14ac:dyDescent="0.25"/>
  <cols>
    <col min="1" max="2" width="4.140625" customWidth="1"/>
    <col min="7" max="7" width="12.42578125" customWidth="1"/>
  </cols>
  <sheetData>
    <row r="2" spans="1:7" x14ac:dyDescent="0.25">
      <c r="C2" s="118" t="s">
        <v>240</v>
      </c>
      <c r="D2" s="118"/>
      <c r="E2" s="118"/>
      <c r="F2" s="118"/>
      <c r="G2" s="118"/>
    </row>
    <row r="3" spans="1:7" ht="18.600000000000001" customHeight="1" x14ac:dyDescent="0.25">
      <c r="B3" t="s">
        <v>241</v>
      </c>
      <c r="C3" t="s">
        <v>242</v>
      </c>
      <c r="D3" s="17"/>
      <c r="E3" s="17"/>
      <c r="F3" s="17"/>
      <c r="G3" s="17"/>
    </row>
    <row r="4" spans="1:7" x14ac:dyDescent="0.25">
      <c r="A4" s="16"/>
      <c r="B4" s="16" t="s">
        <v>243</v>
      </c>
      <c r="C4" t="s">
        <v>244</v>
      </c>
    </row>
    <row r="5" spans="1:7" x14ac:dyDescent="0.25">
      <c r="B5" t="s">
        <v>245</v>
      </c>
      <c r="C5" t="s">
        <v>246</v>
      </c>
    </row>
    <row r="6" spans="1:7" x14ac:dyDescent="0.25">
      <c r="B6" t="s">
        <v>247</v>
      </c>
      <c r="C6" t="s">
        <v>248</v>
      </c>
    </row>
    <row r="7" spans="1:7" x14ac:dyDescent="0.25">
      <c r="B7" t="s">
        <v>249</v>
      </c>
      <c r="C7" t="s">
        <v>250</v>
      </c>
    </row>
    <row r="8" spans="1:7" x14ac:dyDescent="0.25">
      <c r="B8" t="s">
        <v>251</v>
      </c>
      <c r="C8" t="s">
        <v>252</v>
      </c>
    </row>
    <row r="9" spans="1:7" x14ac:dyDescent="0.25">
      <c r="B9" t="s">
        <v>253</v>
      </c>
      <c r="C9" t="s">
        <v>254</v>
      </c>
    </row>
    <row r="10" spans="1:7" x14ac:dyDescent="0.25">
      <c r="B10" t="s">
        <v>255</v>
      </c>
      <c r="C10" t="s">
        <v>42</v>
      </c>
    </row>
  </sheetData>
  <mergeCells count="1">
    <mergeCell ref="C2:G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0091B8"/>
  </sheetPr>
  <dimension ref="B1:D11"/>
  <sheetViews>
    <sheetView showGridLines="0" zoomScale="120" zoomScaleNormal="120" workbookViewId="0">
      <selection activeCell="F8" sqref="F8"/>
    </sheetView>
  </sheetViews>
  <sheetFormatPr defaultRowHeight="15" x14ac:dyDescent="0.25"/>
  <cols>
    <col min="2" max="2" width="24.5703125" style="9" bestFit="1" customWidth="1"/>
    <col min="3" max="3" width="113.42578125" style="9" customWidth="1"/>
  </cols>
  <sheetData>
    <row r="1" spans="2:4" ht="15.75" thickBot="1" x14ac:dyDescent="0.3"/>
    <row r="2" spans="2:4" ht="29.45" customHeight="1" thickBot="1" x14ac:dyDescent="0.3">
      <c r="B2" s="119" t="s">
        <v>256</v>
      </c>
      <c r="C2" s="120"/>
      <c r="D2" t="s">
        <v>257</v>
      </c>
    </row>
    <row r="3" spans="2:4" ht="36.75" customHeight="1" x14ac:dyDescent="0.25">
      <c r="B3" s="57" t="s">
        <v>269</v>
      </c>
      <c r="C3" s="58" t="s">
        <v>283</v>
      </c>
    </row>
    <row r="4" spans="2:4" ht="31.5" x14ac:dyDescent="0.25">
      <c r="B4" s="57" t="s">
        <v>203</v>
      </c>
      <c r="C4" s="86" t="s">
        <v>284</v>
      </c>
    </row>
    <row r="5" spans="2:4" ht="15.75" x14ac:dyDescent="0.25">
      <c r="B5" s="59" t="s">
        <v>204</v>
      </c>
      <c r="C5" s="60" t="s">
        <v>282</v>
      </c>
    </row>
    <row r="6" spans="2:4" ht="47.25" x14ac:dyDescent="0.25">
      <c r="B6" s="59" t="s">
        <v>215</v>
      </c>
      <c r="C6" s="85" t="s">
        <v>285</v>
      </c>
    </row>
    <row r="7" spans="2:4" ht="31.5" x14ac:dyDescent="0.25">
      <c r="B7" s="59" t="s">
        <v>258</v>
      </c>
      <c r="C7" s="60" t="s">
        <v>281</v>
      </c>
    </row>
    <row r="8" spans="2:4" ht="63" x14ac:dyDescent="0.25">
      <c r="B8" s="59" t="s">
        <v>259</v>
      </c>
      <c r="C8" s="60" t="s">
        <v>286</v>
      </c>
    </row>
    <row r="9" spans="2:4" ht="47.25" x14ac:dyDescent="0.25">
      <c r="B9" s="59" t="s">
        <v>276</v>
      </c>
      <c r="C9" s="60" t="s">
        <v>287</v>
      </c>
    </row>
    <row r="10" spans="2:4" x14ac:dyDescent="0.25">
      <c r="B10"/>
      <c r="C10"/>
    </row>
    <row r="11" spans="2:4" x14ac:dyDescent="0.25">
      <c r="B11"/>
      <c r="C11"/>
    </row>
  </sheetData>
  <mergeCells count="1">
    <mergeCell ref="B2:C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7E7FB"/>
  </sheetPr>
  <dimension ref="B2:D8"/>
  <sheetViews>
    <sheetView showGridLines="0" zoomScale="130" zoomScaleNormal="130" workbookViewId="0">
      <selection activeCell="C14" sqref="C14"/>
    </sheetView>
  </sheetViews>
  <sheetFormatPr defaultRowHeight="15" x14ac:dyDescent="0.25"/>
  <cols>
    <col min="2" max="2" width="24.5703125" style="9" bestFit="1" customWidth="1"/>
    <col min="3" max="3" width="113.42578125" style="9" customWidth="1"/>
  </cols>
  <sheetData>
    <row r="2" spans="2:4" ht="29.45" customHeight="1" thickBot="1" x14ac:dyDescent="0.3">
      <c r="B2" s="121" t="s">
        <v>260</v>
      </c>
      <c r="C2" s="121"/>
      <c r="D2" t="s">
        <v>257</v>
      </c>
    </row>
    <row r="3" spans="2:4" ht="31.5" x14ac:dyDescent="0.25">
      <c r="B3" s="80" t="s">
        <v>261</v>
      </c>
      <c r="C3" s="78" t="s">
        <v>262</v>
      </c>
    </row>
    <row r="4" spans="2:4" ht="63" x14ac:dyDescent="0.25">
      <c r="B4" s="81" t="s">
        <v>263</v>
      </c>
      <c r="C4" s="79" t="s">
        <v>277</v>
      </c>
    </row>
    <row r="5" spans="2:4" ht="31.5" x14ac:dyDescent="0.25">
      <c r="B5" s="81" t="s">
        <v>264</v>
      </c>
      <c r="C5" s="79" t="s">
        <v>278</v>
      </c>
    </row>
    <row r="7" spans="2:4" x14ac:dyDescent="0.25">
      <c r="B7"/>
      <c r="C7"/>
    </row>
    <row r="8" spans="2:4" x14ac:dyDescent="0.25">
      <c r="B8"/>
      <c r="C8"/>
    </row>
  </sheetData>
  <mergeCells count="1">
    <mergeCell ref="B2:C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5A025157F6874B91DFDA3DFF0AB0C0" ma:contentTypeVersion="4" ma:contentTypeDescription="Create a new document." ma:contentTypeScope="" ma:versionID="c5a11c28df71512b9b0392490356ada7">
  <xsd:schema xmlns:xsd="http://www.w3.org/2001/XMLSchema" xmlns:xs="http://www.w3.org/2001/XMLSchema" xmlns:p="http://schemas.microsoft.com/office/2006/metadata/properties" xmlns:ns2="d6ca5d19-f839-4602-8f63-1adbdebe4656" targetNamespace="http://schemas.microsoft.com/office/2006/metadata/properties" ma:root="true" ma:fieldsID="2805f67a84011a03099c807ae26da05e" ns2:_="">
    <xsd:import namespace="d6ca5d19-f839-4602-8f63-1adbdebe46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a5d19-f839-4602-8f63-1adbdebe46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C2D4A3-DF0D-42EB-946A-59677CB23E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a5d19-f839-4602-8f63-1adbdebe46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E85690-09CD-4244-B42B-E69E5892EEA1}">
  <ds:schemaRefs>
    <ds:schemaRef ds:uri="http://schemas.microsoft.com/sharepoint/v3/contenttype/forms"/>
  </ds:schemaRefs>
</ds:datastoreItem>
</file>

<file path=customXml/itemProps3.xml><?xml version="1.0" encoding="utf-8"?>
<ds:datastoreItem xmlns:ds="http://schemas.openxmlformats.org/officeDocument/2006/customXml" ds:itemID="{03FF0517-9A88-46A9-9A1F-93E32A3839A6}">
  <ds:schemaRefs>
    <ds:schemaRef ds:uri="http://schemas.microsoft.com/office/2006/metadata/properties"/>
    <ds:schemaRef ds:uri="http://schemas.microsoft.com/office/infopath/2007/PartnerControls"/>
    <ds:schemaRef ds:uri="fc8b0021-b9e0-459a-8179-5749eb19a839"/>
    <ds:schemaRef ds:uri="c0b17027-a4d3-4ba1-822f-6f16f15b33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Matriz de impactos (2)</vt:lpstr>
      <vt:lpstr>Índice</vt:lpstr>
      <vt:lpstr>Matriz de impactos</vt:lpstr>
      <vt:lpstr>Valoración impactos</vt:lpstr>
      <vt:lpstr>Iniciativas Estratégicas</vt:lpstr>
      <vt:lpstr>Descripción tipos de impacto</vt:lpstr>
      <vt:lpstr>Descripción acciones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Rubio, Marina</dc:creator>
  <cp:keywords/>
  <dc:description/>
  <cp:lastModifiedBy>Ruiz, Jordy</cp:lastModifiedBy>
  <cp:revision/>
  <dcterms:created xsi:type="dcterms:W3CDTF">2017-06-13T08:42:09Z</dcterms:created>
  <dcterms:modified xsi:type="dcterms:W3CDTF">2023-04-13T14:54:32Z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0x010100085A025157F6874B91DFDA3DFF0AB0C0</vt:lpwstr>
  </property>
  <property fmtid="{D5CDD505-2E9C-101B-9397-08002B2CF9AE}" pid="3" name="MediaServiceImageTags">
    <vt:lpwstr/>
  </property>
</Properties>
</file>