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jurado-garciaj\Documents\Menards\"/>
    </mc:Choice>
  </mc:AlternateContent>
  <xr:revisionPtr revIDLastSave="0" documentId="13_ncr:1_{9B77BE96-981C-465A-951A-059B1D8BB96A}" xr6:coauthVersionLast="47" xr6:coauthVersionMax="47" xr10:uidLastSave="{00000000-0000-0000-0000-000000000000}"/>
  <bookViews>
    <workbookView xWindow="-110" yWindow="-110" windowWidth="19420" windowHeight="10420" activeTab="6" xr2:uid="{00000000-000D-0000-FFFF-FFFF00000000}"/>
  </bookViews>
  <sheets>
    <sheet name="Data " sheetId="1" r:id="rId1"/>
    <sheet name="pivot table" sheetId="8" r:id="rId2"/>
    <sheet name="Conduit" sheetId="2" r:id="rId3"/>
    <sheet name="Conduit Wire Capacity" sheetId="3" r:id="rId4"/>
    <sheet name="NM-B Wire" sheetId="4" r:id="rId5"/>
    <sheet name="OUTLET" sheetId="6" r:id="rId6"/>
    <sheet name="Charge Table " sheetId="7" r:id="rId7"/>
  </sheets>
  <definedNames>
    <definedName name="Slicer_BRAND">#N/A</definedName>
  </definedNames>
  <calcPr calcId="191029"/>
  <pivotCaches>
    <pivotCache cacheId="8"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7" l="1"/>
  <c r="C15" i="7"/>
  <c r="C14" i="7"/>
  <c r="C17" i="7"/>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tc={5DF6F214-B889-4736-BF28-71D78094EB49}</author>
  </authors>
  <commentList>
    <comment ref="J2" authorId="0" shapeId="0" xr:uid="{5DF6F214-B889-4736-BF28-71D78094EB49}">
      <text>
        <t>[Threaded comment]
Your version of Excel allows you to read this threaded comment; however, any edits to it will get removed if the file is opened in a newer version of Excel. Learn more: https://go.microsoft.com/fwlink/?linkid=870924
Comment:
    RIGID</t>
      </text>
    </comment>
  </commentList>
</comments>
</file>

<file path=xl/sharedStrings.xml><?xml version="1.0" encoding="utf-8"?>
<sst xmlns="http://schemas.openxmlformats.org/spreadsheetml/2006/main" count="1916" uniqueCount="822">
  <si>
    <t>SKU</t>
  </si>
  <si>
    <t>PRODUCT NAME</t>
  </si>
  <si>
    <t>BRAND</t>
  </si>
  <si>
    <t>Family</t>
  </si>
  <si>
    <t>UNIT PRICE</t>
  </si>
  <si>
    <t>Eaton Type CH 20-Amp 1-Pole CAFCI/GFCI Circuit Breaker</t>
  </si>
  <si>
    <t>Eaton</t>
  </si>
  <si>
    <t>Breaker</t>
  </si>
  <si>
    <t>Eaton Type CH 15-Amp 1-Pole CAFCI/GFCI Circuit Breaker</t>
  </si>
  <si>
    <t>Eaton Type BR 20-Amp 1-Pole CAFCI/GFCI Circuit Breaker</t>
  </si>
  <si>
    <t>Eaton Type BR 15-Amp 1-Pole CAFCI/GFCI Circuit Breaker</t>
  </si>
  <si>
    <t>Siemens®15 Amp 1-Pole Combination AFCI Plug-On Neutral Circuit Breake</t>
  </si>
  <si>
    <t>Siemens</t>
  </si>
  <si>
    <t>Siemens® 20 Amp 1-Pole Dual Function (CAFCI/GFCI) Plug-On Neutral Circuit Breaker</t>
  </si>
  <si>
    <t>Siemens®20 Amp 1-Pole Combination AFCI Plug-On Neutral Circuit Breake</t>
  </si>
  <si>
    <t>Siemens®15 Amp 1-Pole Dual Function (CAFCI/GFCI) Plug-On Neutral Circuit Breaker</t>
  </si>
  <si>
    <t>Square D™ QO™ 100-Amp 2-Pole Main Circuit Breaker</t>
  </si>
  <si>
    <t>Square D</t>
  </si>
  <si>
    <t>Square D™ QO™ 2-Pole Tandem Circuit Breaker</t>
  </si>
  <si>
    <t>Square D™ Homeline™ 2-Pole Tandem Circuit Breaker</t>
  </si>
  <si>
    <t>Square D™ QO™ Homeline™ 200-Amp 2-Pole Main Circuit Breaker</t>
  </si>
  <si>
    <t>Square D™ QO™ 2-Pole GFCI Circuit Breaker</t>
  </si>
  <si>
    <t>Square D™ Homeline™ 1-Pole GFCI Circuit Breaker</t>
  </si>
  <si>
    <t>Square D™ Homeline™ 15-Amp 1-Pole AFCI Circuit Breaker</t>
  </si>
  <si>
    <t>Square D™ QO™ 2-Pole Standard Circuit Breaker</t>
  </si>
  <si>
    <t>Square D™ Homeline™ 1-Pole Standard Circuit Breaker</t>
  </si>
  <si>
    <t>Square D™ QO™ 1-Pole Dual Function Circuit Breaker</t>
  </si>
  <si>
    <t>Square D™ QO™ 1-Pole AFCI Circuit Breaker</t>
  </si>
  <si>
    <t>Square D™ QO™ 2-Pole Tandem Circuit Breaker Replacement</t>
  </si>
  <si>
    <t>Square D™ Homeline™ 2-Pole Standard Circuit Breaker</t>
  </si>
  <si>
    <t>Square D™ QO™ 1-Pole Standard Circuit Breaker</t>
  </si>
  <si>
    <t>Square D™ Homeline™ 1-Pole Dual Function Circuit Breaker</t>
  </si>
  <si>
    <t>Square D™ QO™ 15-Amp 1-Pole GFCI Circuit Breaker</t>
  </si>
  <si>
    <t>Square D™ Homeline™ 1-Pole AFCI Circuit Breaker</t>
  </si>
  <si>
    <t>Square D™ Homeline™ 50-Amp 2-Pole GFCI Circuit Breaker</t>
  </si>
  <si>
    <t>Square D™ QO™ 15-Amp 1-Pole Dual Function Circuit Breaker</t>
  </si>
  <si>
    <t>Siemens® QT 1-Pole Non-Circuit Limiting Tandem Circuit Breaker</t>
  </si>
  <si>
    <t>Siemens® QT 1-Pole Tandem Circuit Breaker</t>
  </si>
  <si>
    <t>Siemens® QP 1-Pole AFCI/GFCI Circuit Breaker</t>
  </si>
  <si>
    <t>Siemens® QPF 1-Pole AFCI Circuit Breaker</t>
  </si>
  <si>
    <t>Siemens SN Series 200-Amp 30-Space 48-Circuit Main Breaker Plug-On Neutral Load Cente...</t>
  </si>
  <si>
    <t>Main  Breaker</t>
  </si>
  <si>
    <t>Siemens SN Series 100-Amp 20-Space 20-Circuit Main Breaker Plug-On Neutral Load Cente...</t>
  </si>
  <si>
    <t>Square D™ QO™ 100 -Amp 12-Space 12-Circuit Indoor Main Breaker Load Center</t>
  </si>
  <si>
    <t>Eaton Type BR 200-Amp 40-Space 80-Circuit Indoor Main Breaker Load Center Value Pack</t>
  </si>
  <si>
    <t>Eaton Type BR 100-Amp 30-Space 60-Circuit Indoor Main Breaker Load Center Value Pack</t>
  </si>
  <si>
    <t>Eaton Type BR 100-Amp 12-Space 24-Circuit Indoor Main Breaker Load Center</t>
  </si>
  <si>
    <t>Eaton Type BR 200-Amp 30-Space 60-Circuit Indoor Main Breaker Load Center Value Pack</t>
  </si>
  <si>
    <t>Eaton Type BR 100-Amp 20-Space 40-Circuit Indoor Main Breaker Load Center Value Pack</t>
  </si>
  <si>
    <t>Square D™ Homeline™ 200 -Amp 30-Space 60-Circuit Indoor Main Breaker Load...</t>
  </si>
  <si>
    <t>Square D™ QO™200 -Amp 42-Space 42-Circuit Indoor Main Breaker Load Center...</t>
  </si>
  <si>
    <t>Square D™ Homeline™ 100 -Amp 20-Space 40-Circuit Indoor Main Breaker Load...</t>
  </si>
  <si>
    <t>Square D™ QO™ 200 -Amp 42-Space 42-Circuit Main Breaker Indoor Load Cente...</t>
  </si>
  <si>
    <t>Square D™ Homeline™ 200 -Amp 40-Space 80-Curcuit Indoor Main Breaker Loa...</t>
  </si>
  <si>
    <t>Square D™ QO™ 200 -Amp 30-Space 30-Circuit Main Breaker Indoor Load Center</t>
  </si>
  <si>
    <t>Square D™ Homeline™ 100 -Amp 24-Space 48-Circuit Indoor Main Breaker Load...</t>
  </si>
  <si>
    <t>Square D™ QO™ 100 -Amp 24-Space 24-Circuit Main Breaker Outdoor Load Center</t>
  </si>
  <si>
    <t>Square D™ Homeline™ 100 -Amp 20-Space 40-Circuit Indoor Main Breaker Loa...</t>
  </si>
  <si>
    <t>Square D™ QO™ 100 -Amp 24-Space 24-Circuit Main Breaker Indoor Load Cente...</t>
  </si>
  <si>
    <t>Square D™ Homeline™ 100 -Amp 8-Space 16-Circuit Indoor Main Breaker Load ...</t>
  </si>
  <si>
    <t>Eaton Type BR 100-Amp 10-Space 20-Circuit Indoor Main Breaker Load Center Value Pack</t>
  </si>
  <si>
    <t>Eaton Type CH 100-Amp 22-Space 44-Circuit Indoor Main Breaker Load Center Value Pack</t>
  </si>
  <si>
    <t>Eaton Type CH 200-Amp 42-Space 84-Circuit Indoor Main Breaker Load Center Value Pack</t>
  </si>
  <si>
    <t>Square D™ Homeline™ 200 -Amp 40-Space 80-Circuit Indoor Main Breaker Loa...</t>
  </si>
  <si>
    <t>Square D™ QO™ 200 -Amp 8-Space 16-Circuit Outdoor Commercial Main Breaker...</t>
  </si>
  <si>
    <t>Square D™ QO™ 50 -Amp Spa Panel - Value Pack</t>
  </si>
  <si>
    <t>Eaton Type BR 125 Amp 4-Space 8-Circuit Outdoor Main Lug Load Center</t>
  </si>
  <si>
    <t>Siemens SN Series 125 Amp 12-Space 24-Circuit Main Lug Plug-On Neutral Load Center In...</t>
  </si>
  <si>
    <t>Square D™ QO™ Plug-on 125 amp 12-Space/12-Circuit Indoor Main Lug Load Ce...</t>
  </si>
  <si>
    <t>Eaton Type BR 125 Amp 12-Space 24-Circuit Indoor Main Lug Load Center</t>
  </si>
  <si>
    <t>Square D™ QO™ 100 amp 8-Space 16-Circuit Indoor Commercial Main Lugs</t>
  </si>
  <si>
    <t>Square D™ Homeline™ 100 amp 6-Space 12-Circuit Indoor Main Lug Load Center</t>
  </si>
  <si>
    <t>Square D™ Homeline™ 70 amp 2-Space 4-Circuit Outdoor Main Lug Load Center</t>
  </si>
  <si>
    <t>Square D™ Homeline™ 70 amp 2-Space 4-Circuit Indoor Residential Main Lugs</t>
  </si>
  <si>
    <t>Square D™ QO™ 30 amp 2-Space Indoor Commercial Main Lugs Load Center</t>
  </si>
  <si>
    <t>Square D™ QO™ 125 amp 24-Space Main Lug Indoor Load Center - Value pk</t>
  </si>
  <si>
    <t>Square D™ QO™ 100 amp 8-Space 16-Circuit Outdoor Main Lug Load Center</t>
  </si>
  <si>
    <t>Square D™ Homeline™ 125 amp 12-Space Indoor Main Lug - Value pk</t>
  </si>
  <si>
    <t>Square D™ Homeline™ 125 amp Plug-on 8-Space 16-Circuit Indoor Main Lug</t>
  </si>
  <si>
    <t>Square D™ QO™ 60 amp 2-Space 4-Circuit Outdoor Main Lug Load Center</t>
  </si>
  <si>
    <t>Square D™ Homeline™ 100 amp 6-Space Outdoor Residential Main Lugs</t>
  </si>
  <si>
    <t>Square D™ QO™ 100 amp 6-Space 12-Circuit Commercial Indoor Main Lug</t>
  </si>
  <si>
    <t>Square D™ QO™ 100 amp 6-Space 12-Circuit Outdoor Main Lug Load Center</t>
  </si>
  <si>
    <t>Square D™ Homeline™ 100 amp 6-Space Indoor Residential Main Lugs</t>
  </si>
  <si>
    <t>Square D™ QO™ 70 amp 2-Space Outdoor Main Lug Commercial Load Center</t>
  </si>
  <si>
    <t>Square D™ QO™ 70 amp 2-Space 4-Circuit Indoor Commercial Main Lugs</t>
  </si>
  <si>
    <t>Siemens 60 Amp Outdoor Main Lug Load Center</t>
  </si>
  <si>
    <t>Siemens 125 Amp 4 Space 8 Circuit Indoor Main Lug Load Center</t>
  </si>
  <si>
    <t>Siemens® 125-Amp 4-Space 8-Circuit Outdoor Main Lug Load Center</t>
  </si>
  <si>
    <t>Siemens 125 Amp 8 Space 16 Circuit Indoor Main Lug Load Center</t>
  </si>
  <si>
    <t>Siemens 125 Amp 8 Space 16 Circuit Outdoor Main Lug Load Center</t>
  </si>
  <si>
    <t>Eaton Type BR 70-Amp Main Lug Load Center</t>
  </si>
  <si>
    <t>Eaton Type BR 125-Amp Main Lug Load Center</t>
  </si>
  <si>
    <t>SN4040L1200</t>
  </si>
  <si>
    <t>Siemens SN Series 200 Amp 40-Space 40-Circuit Main Lug Plug-On Neutral Load Center In...</t>
  </si>
  <si>
    <t>SN3048L1200</t>
  </si>
  <si>
    <t>Siemens SN Series 200 Amp 30-Space 48-Circuit Main Lug Plug-On Neutral Load Center In...</t>
  </si>
  <si>
    <t>PN3048L1200C</t>
  </si>
  <si>
    <t>Siemens PN Series 200 Amp 30-Space 48-Circuit Main Lug Plug-On Neutral Load Center In...</t>
  </si>
  <si>
    <t>PN2020L1125C</t>
  </si>
  <si>
    <t>Siemens PN Series 125 Amp 20-Space 20-Circuit Main Lug Plug-On Neutral Load Center In...</t>
  </si>
  <si>
    <t>PNW1224L1125C</t>
  </si>
  <si>
    <t>Siemens PN Series 125 Amp 12-Space 24-Circuit Main Lug Plug-On Neutral Load Center Ou...</t>
  </si>
  <si>
    <t>SN2020L1125</t>
  </si>
  <si>
    <t>Siemens SN Series 125 Amp 20-Space 20-Circuit Mainl Lug Plug-on Neutral Load center I...</t>
  </si>
  <si>
    <t>SN2040L1200</t>
  </si>
  <si>
    <t>Siemens SN Series 200 Amp 20-Space 40-Circuit Main Lug Plug-On Neutral Load Center In...</t>
  </si>
  <si>
    <t>QO2100BNRB</t>
  </si>
  <si>
    <t>Square D™ QO™ 100 amp Outdoor Circuit Breaker Enclosure</t>
  </si>
  <si>
    <t>QO612L100DS</t>
  </si>
  <si>
    <t>Square D™ QO™ 100 amp 6-Space 12-Circuit Indoor Main Lug Load Center</t>
  </si>
  <si>
    <t>QO612L100FCP</t>
  </si>
  <si>
    <t>QO2L40RBCP</t>
  </si>
  <si>
    <t>Square D™ QO™ 40 amp 2-Space 2-Circuit Outdoor Main Lug Load Center</t>
  </si>
  <si>
    <t>Square D™ QO™ 100 amp Outdoor Commercial Circuit Breaker Enclosure</t>
  </si>
  <si>
    <t>QO816L100DF</t>
  </si>
  <si>
    <t>Square D™ QO™ 100 amp 8-Space 16-Circuit Indoor Main Lug Load Center</t>
  </si>
  <si>
    <t>QO24L70FCP</t>
  </si>
  <si>
    <t>Square D™ QO™ 70 amp 2-Space 4-Circuit Indoor Main Lug Load Center</t>
  </si>
  <si>
    <t>HOM1224L125PGC</t>
  </si>
  <si>
    <t>Homeline™ Plug-on 125 amp 12-Space 24-Circuit Main Lug Indoor Load Center</t>
  </si>
  <si>
    <t>QO816L100DS</t>
  </si>
  <si>
    <t>Square D™ QO™ 100 amp 8-Space16-Circuit Indoor Main Lug Load Center</t>
  </si>
  <si>
    <t>QO48M30DSGP</t>
  </si>
  <si>
    <t>Square D™ 30 amp 120/240 V Generator Panel</t>
  </si>
  <si>
    <t>HOM1224L125PC</t>
  </si>
  <si>
    <t>QO48M60DSGP</t>
  </si>
  <si>
    <t>Square D™ 60 amp 120/240 V Generator Panel</t>
  </si>
  <si>
    <t>QO612L100DF</t>
  </si>
  <si>
    <t>QO816L100FCP</t>
  </si>
  <si>
    <t>HOM12L225PRB</t>
  </si>
  <si>
    <t>Homeline™ Plug-on 225 amp 12-Space 12-Circuit Main Lug Outdoor Load Center</t>
  </si>
  <si>
    <t>QO2100BNS</t>
  </si>
  <si>
    <t>Square D™ QO™ 100 amp Circuit Breaker Enclosure</t>
  </si>
  <si>
    <t>3BR1224L125R</t>
  </si>
  <si>
    <t>Eaton Type BR 125-Amp Main Lug Load Center 3-phase</t>
  </si>
  <si>
    <t>Siemens PN Series 125 Amp 12-Space 24-Circuit Main Lug Plug-On Neutral Load Center In...</t>
  </si>
  <si>
    <t>Eaton 60A Outdoor Disconnect</t>
  </si>
  <si>
    <t>Eaton 100-Amp 120/240V Enclosed Breaker</t>
  </si>
  <si>
    <t>Eaton 40-Amp 2-Pole 24V Definite Purpose Contactor</t>
  </si>
  <si>
    <t>Eaton 60-Amp 120/240V Outdoor Air Conditioner Disconnect</t>
  </si>
  <si>
    <t>Eaton 200-Amp 240V Enclosed Breaker</t>
  </si>
  <si>
    <t>Eaton 30-Amp 1-Pole 24V Definite Purpose Contactor</t>
  </si>
  <si>
    <t>Eaton 30-Amp 2-Pole 240V Definite Purpose Contactor</t>
  </si>
  <si>
    <t>Eaton 30-Amp 2-Pole 120V Definite Purpose Contactor</t>
  </si>
  <si>
    <t>Eaton 50-Amp 240V Spa Panel</t>
  </si>
  <si>
    <t>Eaton 30-Amp 2-Pole 24V Definite Purpose Contactor</t>
  </si>
  <si>
    <t>GF221NAU</t>
  </si>
  <si>
    <t>Siemens 30-Amp 240V Fusible Disconnet</t>
  </si>
  <si>
    <t>GF222NA</t>
  </si>
  <si>
    <t>Siemens 60-Amp 240V Fusible Disconnet</t>
  </si>
  <si>
    <t>L221N</t>
  </si>
  <si>
    <t>Square D™ 30-Amp 120V Fusible Safety Switch</t>
  </si>
  <si>
    <t>D321NCP</t>
  </si>
  <si>
    <t>Square D™ 30-Amp 240V Fusible Safety Switch</t>
  </si>
  <si>
    <t>D223NRB</t>
  </si>
  <si>
    <t>Square D™ 100-Amp 240V Fusible Safety Switch</t>
  </si>
  <si>
    <t>Square D™ 30-Amp 120/240V Fusible Safety Switch</t>
  </si>
  <si>
    <t>D224NRB</t>
  </si>
  <si>
    <t>Square D™ QO™ 200-Amp 240V Fusible Safety Switch</t>
  </si>
  <si>
    <t>D223N</t>
  </si>
  <si>
    <t>L111N</t>
  </si>
  <si>
    <t>D221NRBCP</t>
  </si>
  <si>
    <t>Square D™ QO™ 30-Amp 240V Fusible Safety Switch</t>
  </si>
  <si>
    <t>Square D™ 60-Amp 240V Fusible Safety Switch</t>
  </si>
  <si>
    <t>D321NRBCP</t>
  </si>
  <si>
    <t>Square D™ 60-Amp 240V Non-Fusible Safety Switch</t>
  </si>
  <si>
    <t>D322N</t>
  </si>
  <si>
    <t>Square D™ QO™ 60-Amp 240V Fusible Safety Switch</t>
  </si>
  <si>
    <t>D322NRB</t>
  </si>
  <si>
    <t>D222NRBCP</t>
  </si>
  <si>
    <t>WF2060U</t>
  </si>
  <si>
    <t>Siemens 60-Amp 240V Fusible AC Disconnect Switch</t>
  </si>
  <si>
    <t>Eaton 60-Amp 120/240 Outdoor Air Conditioner Disconnect</t>
  </si>
  <si>
    <t>Eaton 30-Amp 20/240V Outdoor Disconnect</t>
  </si>
  <si>
    <t>Eaton 60-Amp 120/240 Outdoor Disconnect</t>
  </si>
  <si>
    <t>Eaton 50-Amp 120/240V Spa Panels</t>
  </si>
  <si>
    <t>Eaton 60-Amp 120/240A Spa Panels</t>
  </si>
  <si>
    <t>Eaton 60-Amp 120/240V Outdoor Disconnect</t>
  </si>
  <si>
    <t>Bussmann® 15-Amp Mini-Breaker Circuit Protector</t>
  </si>
  <si>
    <t>Bussmann® 20-Amp Mini-Breaker Circuit Protector</t>
  </si>
  <si>
    <t>Cooper Bussmann® AGU Fast-Acting Gold-Plated Glass Tube Fuse</t>
  </si>
  <si>
    <t>Cooper Bussmann® AGC Fast-Acting Glass Tube Fuse Assortment - 61 Pack</t>
  </si>
  <si>
    <t>Cooper Bussmann® FRS Time-Delay Heavy Duty Cartridge Fuse</t>
  </si>
  <si>
    <t>Cooper Bussmann® Tamper-Proof Plug Fuse</t>
  </si>
  <si>
    <t>Cooper Bussmann® 5-Amp Time-Delay Fuse - 2 Pack</t>
  </si>
  <si>
    <t>Cooper Bussmann® Class G Time-Delay Mini Cartridge Rejection Fuse</t>
  </si>
  <si>
    <t>Cooper Bussmann® SA 20 To 30-Amp Tamper-Proof Fustat Adapter - 3 Pack</t>
  </si>
  <si>
    <t>Cooper Bussmann® Tamper-Proof Fustat Heavy Duty Plug Fuse</t>
  </si>
  <si>
    <t>Cooper Bussmann® FRN Time-Delay Cartridge Fuse</t>
  </si>
  <si>
    <t>Cooper Bussmann® FRN 20-Amp Time-Delay Easy ID Cartridge Fuses - 2 pack</t>
  </si>
  <si>
    <t>Cooper Bussmann® GMA Fast-Acting Glass Tube Cartridge Fuse</t>
  </si>
  <si>
    <t>Cooper Bussmann® MDL Time-Delay Glass Tube Fuse</t>
  </si>
  <si>
    <t>Cooper Bussmann® FRN 30-Amp Time-Delay Easy ID Cartridge Fuses - 2 pack</t>
  </si>
  <si>
    <t>Cooper Bussmann® SL Fustat Assortment Rejection Base with Tester Kit</t>
  </si>
  <si>
    <t>Cooper Bussmann® FRN 40-Amp Time-Delay Easy ID Cartridge Fuses - 2 Pack</t>
  </si>
  <si>
    <t>Cooper Bussmann® 3-Amp Light Set Strand Saver Fuse - 5 Pack</t>
  </si>
  <si>
    <t>Cooper Bussmann® AGC Fast-Acting Glass Tube Fuse</t>
  </si>
  <si>
    <t>Cooper Bussmann® 3-Amp Fast-Acting Christmas Light Set Fuse - 5 Pack</t>
  </si>
  <si>
    <t>Cooper Bussmann® Handy Box Cover 2-1/4" Fuse Holder Only 1 Card</t>
  </si>
  <si>
    <t>Cooper Bussmann® AGC Fast-Acting Mobile Phone / Stereos / Electronics Fuses - 5 pack</t>
  </si>
  <si>
    <t>Cooper Bussmann® GMC 5-Amp Time-Delay Glass Tube Fuse - 2 Pack</t>
  </si>
  <si>
    <t>Cooper Bussmann® Fusetron Time-Delay Dual Element Plug Fuse</t>
  </si>
  <si>
    <t>Cooper Bussmann® 15-Amp Handy Box Cover 2-1/4" Fuse Holder Receptacle</t>
  </si>
  <si>
    <t>Cooper Bussmann® 1- To 60-Amp Cartridge Fuse Puller</t>
  </si>
  <si>
    <t>Cooper Bussmann® ABC Fast-Acting Microwave Fuse</t>
  </si>
  <si>
    <t>Cooper Bussmann® MDL, GDC Time-Delay Computer Fuse Assortment/Peripherals - 5 Pack</t>
  </si>
  <si>
    <t>Cooper Bussmann® TL Time-Delay Plug Fuse</t>
  </si>
  <si>
    <t>Cooper Bussmann® FNM Fusetron Time-Delay Cartridge Fuse</t>
  </si>
  <si>
    <t>Cooper Bussmann® NON Fast-Acting Cartridge Fuse</t>
  </si>
  <si>
    <t>Cooper Bussmann® Fast-Acting Christmas Fuse Assortment - 5 Pack</t>
  </si>
  <si>
    <t>Cooper Bussmann® SA 15 To 20-Amp Tamper-Proof Fustat Adapter - 3 Pack</t>
  </si>
  <si>
    <t>Cooper Bussmann® 30-Amp Max Glass Tube In-Line Fuse Holder</t>
  </si>
  <si>
    <t>Sigma ProConnex™ Snap-In Bushing</t>
  </si>
  <si>
    <t>Sigma ProConnex™ Rigid Steel Locknut</t>
  </si>
  <si>
    <t>Sigma ProConnex™ Rigid 2-Hole Strap</t>
  </si>
  <si>
    <t>Sigma ProConnex™ Rigid Plastic Insulating Bushing</t>
  </si>
  <si>
    <t>Sigma ProConnex™ AC/MC/Flex Squeeze Connector</t>
  </si>
  <si>
    <t>Carlon® ENT Coupler</t>
  </si>
  <si>
    <t>Carlon® PVC 1-Hole Conduit Support Snap Strap</t>
  </si>
  <si>
    <t>Carlon® ENT Terminal Adapter</t>
  </si>
  <si>
    <t>Carlon® PVC Box Adapter</t>
  </si>
  <si>
    <t>Sigma ProConnex™ EMT Steel Compression Coupling</t>
  </si>
  <si>
    <t>Sigma ProConnex™ AC/MC/Flex Screw-In Coupler</t>
  </si>
  <si>
    <t>Sigma ProConnex™ 1" Rigid 1-Hole Strap</t>
  </si>
  <si>
    <t>Sigma ProConnex™ EMT Set Screw Coupling</t>
  </si>
  <si>
    <t>Sigma ProConnex™ 1/2" Rigid 1-Hole Strap - 4 Pack</t>
  </si>
  <si>
    <t>Carlon® Schedule 40 Standard Radius 90-Degree Belled End Elbow</t>
  </si>
  <si>
    <t>Carlon® Schedule 40 Standard Radius 45-Degree Belled End Elbow</t>
  </si>
  <si>
    <t>Carlon® 2-Hole Conduit Support Snap Strap</t>
  </si>
  <si>
    <t>Sigma ProConnex™ Rigid Conduit Nipple</t>
  </si>
  <si>
    <t>Sigma ProConnex™ 1-1/4"-1" Reducing Washer - 2 Pack</t>
  </si>
  <si>
    <t>Sigma ProConnex™ EMT Steel Compression Connector</t>
  </si>
  <si>
    <t>Sigma ProConnex™ EMT 1-Hole Strap</t>
  </si>
  <si>
    <t>Sigma ProConnex™ Conduit Hanger</t>
  </si>
  <si>
    <t>Carlon® ENT Threaded Adapter</t>
  </si>
  <si>
    <t>Sigma ProConnex™ 1/2" EMT 2-Hole Strap</t>
  </si>
  <si>
    <t>Sigma ProConnex™ 1-1/2"-1-1/4" Reducing Washer - 2 Pack</t>
  </si>
  <si>
    <t>Sigma ProConnex™ EMT Set Screw Connector</t>
  </si>
  <si>
    <t>Sigma ProConnex™ 3/4" Rigid Reducing Bushing</t>
  </si>
  <si>
    <t>Sigma ProConnex™ Rigid Iron Clamp Spacer and Pipe Strap</t>
  </si>
  <si>
    <t>Sigma ProConnex™ EMT Rain Tight Compression Coupling</t>
  </si>
  <si>
    <t>Southwire SIMPush 1/2" EMT Coupling</t>
  </si>
  <si>
    <t>Carlon® PVC Pipe End Cap</t>
  </si>
  <si>
    <t>Sigma ProConnex™ 1" Rigid Reducing Bushing</t>
  </si>
  <si>
    <t>Single MC Strap Steel Stud 2/Bag</t>
  </si>
  <si>
    <t>Double MC Strap Steel Stud 2/Bag</t>
  </si>
  <si>
    <t>Sigma ProConnex™ 1/2" EMT Set Screw Coupling</t>
  </si>
  <si>
    <t>MC Strap Stacker 20/Bag</t>
  </si>
  <si>
    <t>Sigma ProConnex™ 3/4" Rigid 1-Hole Strap - 3 Pack</t>
  </si>
  <si>
    <t>Sigma ProConnex™ 1-1/4"-3/4" Reducing Washer - 2 Pack</t>
  </si>
  <si>
    <t>Sigma ProConnex™ 3/8" AC/MC/Flex Duplex Connector</t>
  </si>
  <si>
    <t>Carlon® End Bell</t>
  </si>
  <si>
    <t>Sigma ProConnex™ AC/MC/Flex Snap Lock® Connector</t>
  </si>
  <si>
    <t>Sigma ProConnex™ 1" Reducing Washer - 4 Pack</t>
  </si>
  <si>
    <t>Sigma ProConnex™ 1-1/2" Reducing Washer - 4 Pack</t>
  </si>
  <si>
    <t>Sigma ProConnex™ EMT Compression Coupling</t>
  </si>
  <si>
    <t>1/2" EMT Bushing</t>
  </si>
  <si>
    <t>Sigma ProConnex™ 1/2" EMT Set Screw Connector - 3 Pack</t>
  </si>
  <si>
    <t>Sigma ProConnex™ 1-1/2" EMT 2-Hole Strap</t>
  </si>
  <si>
    <t>Sigma ProConnex™ 3/4" EMT 2-Hole Strap</t>
  </si>
  <si>
    <t>Sigma ProConnex™ EMT Snap Lock® Compression Connector</t>
  </si>
  <si>
    <t>Sigma ProConnex™ 3/4" Reducing Washer - 4 Pack</t>
  </si>
  <si>
    <t>Sigma ProConnex™ AC/MC/Flex 1-Hole Strap</t>
  </si>
  <si>
    <t>Sigma ProConnex™ Rigid Threaded Coupling</t>
  </si>
  <si>
    <t>Sigma ProConnex™ 3/4" EMT Set Screw Coupling</t>
  </si>
  <si>
    <t>Sigma ProConnex™ EMT Steel Set Screw Coupling</t>
  </si>
  <si>
    <t>Sigma ProConnex™ EMT to Flex Set Screw Coupling</t>
  </si>
  <si>
    <t>Sigma ProConnex™ SEU 2-Hole Strap</t>
  </si>
  <si>
    <t>Carlon® 1" Snap-In Male Adapter</t>
  </si>
  <si>
    <t>Sigma ProConnex™ EMT Snap Lock® Compression Coupling</t>
  </si>
  <si>
    <t>Sigma ProConnex™ EMT Steel Pipe Cap</t>
  </si>
  <si>
    <t>Sigma ProConnex™ AC/MC/Flex Connector</t>
  </si>
  <si>
    <t>Carlon® PVC Offset</t>
  </si>
  <si>
    <t>Southwire SIMPush 1/2" EMT Box Connector</t>
  </si>
  <si>
    <t>Sigma ProConnex™ 1-1/2" Rigid 1-Hole Strap - 2 Pack</t>
  </si>
  <si>
    <t>Sigma ProConnex™ 3/8" NM Connector</t>
  </si>
  <si>
    <t>Sigma ProConnex™ AC/MC/Flex Screw-In Connector</t>
  </si>
  <si>
    <t>Sigma ProConnex™ AC/MC/Flex Double Snap Lock® Connector</t>
  </si>
  <si>
    <t>Sigma ProConnex™ 1/2" NM Snap-In Plastic Connector - 6 Pack</t>
  </si>
  <si>
    <t>Sigma ProConnex™ 1" EMT 2-Hole Strap</t>
  </si>
  <si>
    <t>Sigma ProConnex™ AC/MC/Flex Anti-Short Bushing</t>
  </si>
  <si>
    <t>Sigma ProConnex™ EMT Compression Connector</t>
  </si>
  <si>
    <t>Sigma ProConnex™ NM Straight Liquid Tight Connector</t>
  </si>
  <si>
    <t>Sigma ProConnex™ 1-1/4" Rigid 1-Hole Strap - 4 Pack</t>
  </si>
  <si>
    <t>Sigma ProConnex™ 3/8" NM Snap Lock® Cable Connector - 2 Pack</t>
  </si>
  <si>
    <t>Southwire SIMPush 3/4" EMT Coupling</t>
  </si>
  <si>
    <t>Sigma ProConnex™ Knock-Out Seal</t>
  </si>
  <si>
    <t>Sigma ProConnex™ EMT Rain Tight Compression Connector</t>
  </si>
  <si>
    <t>Sigma ProConnex™ 2" Reducing Washer - 2 Pack</t>
  </si>
  <si>
    <t>Sigma ProConnex™ EMT to NM Set Screw Coupling</t>
  </si>
  <si>
    <t>Carlon®Schedule 80 Standard Radius 45-Degree Elbow</t>
  </si>
  <si>
    <t>Sigma ProConnex™ 3/4" NM Connector</t>
  </si>
  <si>
    <t>Sigma ProConnex™ EMT Nail Drive Strap</t>
  </si>
  <si>
    <t>Sigma ProConnex™ AC/MC/Flex 90° Angle Squeeze Connector</t>
  </si>
  <si>
    <t>Sigma ProConnex™ 2" Rigid 1-Hole Strap - 2 Pack</t>
  </si>
  <si>
    <t>Southwire SIMPush 3/4" EMT Box Connector</t>
  </si>
  <si>
    <t>Sigma ProConnex™ 3/8" AC/MC/Flex Cut-In Connector - 2 Pack</t>
  </si>
  <si>
    <t>3/4" EMT Bushing (10-Pack)</t>
  </si>
  <si>
    <t>1/2" Push-In NM Connector (10/Bag)</t>
  </si>
  <si>
    <t>Sigma ProConnex™ SEU 1-Hole Strap</t>
  </si>
  <si>
    <t>Sigma ProConnex™ 1-1/4" Rigid Iron Reducing Bushing</t>
  </si>
  <si>
    <t>Sigma ProConnex™ 3/8" AC/MC/Flex Snap Lock® Duplex Connector</t>
  </si>
  <si>
    <t>Carlon® 1/2" Straight Liquidtight Fitting</t>
  </si>
  <si>
    <t>Sigma ProConnex™ 3/8" AC/MC/Flex Double Snap Lock® Duplex Connector</t>
  </si>
  <si>
    <t>Sigma ProConnex™ AC/MC/Flex Double Snap Lock® 90° Angle Squeeze Connector</t>
  </si>
  <si>
    <t>Sigma ProConnex™ 3/4" EMT Set Screw Connector - 2 Pack</t>
  </si>
  <si>
    <t>Sigma ProConnex™ 3/8"-1/2" NM 2-Piece Connector - 5 Pack</t>
  </si>
  <si>
    <t>Saddle 3/8" Duplex Connector</t>
  </si>
  <si>
    <t>Sigma ProConnex™ 2" EMT 2-Hole Strap</t>
  </si>
  <si>
    <t>Sigma ProConnex™ 1-1/2" Rigid Iron Reducing Bushing</t>
  </si>
  <si>
    <t>Sigma ProConnex™ EMT to Flex Compression Coupling</t>
  </si>
  <si>
    <t>Southwire SIMPush 1/2" LTNM/PVC Box Connector</t>
  </si>
  <si>
    <t>Sigma ProConnex™ Service Entrance Cable Connector</t>
  </si>
  <si>
    <t>Sigma ProConnex™ 1-1/4" SER Connector</t>
  </si>
  <si>
    <t>Sigma ProConnex™ UF Cable Connector</t>
  </si>
  <si>
    <t>Southwire SIMPush 1/2" LTNM/PVC Coupling</t>
  </si>
  <si>
    <t>Carlon® Schedule 80 Standard Radius 90-Degree Elbow</t>
  </si>
  <si>
    <t>Southwire SIMPush 1/2" EMT Wet Location Box Connector</t>
  </si>
  <si>
    <t>Sigma ProConnex™ EMT 45° EMT Elbow</t>
  </si>
  <si>
    <t>Southwire SIMPush 1/2" EMT Wet Location Coupling</t>
  </si>
  <si>
    <t>Sigma ProConnex™ 1/4" OD Midget Ground Wire Strap - 50 Pack</t>
  </si>
  <si>
    <t>Southwire SIMPush 3/4" LTNM/PVC Coupling</t>
  </si>
  <si>
    <t>Sigma ProConnex™ 3/8" AC/MC/Flex Double Snap Lock® Connector - 2 Pack</t>
  </si>
  <si>
    <t>Carlon® 90 Degree Liquidtight 1-Piece Fitting</t>
  </si>
  <si>
    <t>Saddle AC/MC/Flex Connector</t>
  </si>
  <si>
    <t>Sigma ProConnex™ Rigid Compression Connector</t>
  </si>
  <si>
    <t>Sigma ProConnex™ AC/MC/Flex Set Screw Connector</t>
  </si>
  <si>
    <t>Sigma ProConnex™ Box Spacer</t>
  </si>
  <si>
    <t>Southwire SIMPush 3/4" LTNM/PVC Box Connector</t>
  </si>
  <si>
    <t>Sigma ProConnex™ Rigid Insulated Grounding Bushing with Lay-in Lug</t>
  </si>
  <si>
    <t>Sigma ProConnex™ 1/2" Snap-In Connector</t>
  </si>
  <si>
    <t>Harvey™ Electrical PVC Conduit Purple Primer - 4 oz.</t>
  </si>
  <si>
    <t>Sigma ProConnex™ Liquid Tight Straight Connector</t>
  </si>
  <si>
    <t>Sigma ProConnex™ 1-1/4" EMT 2-Hole Strap</t>
  </si>
  <si>
    <t>3/4" Push-In NM Connector</t>
  </si>
  <si>
    <t>Harvey™ Electrical PVC Conduit Cement - 4 oz.</t>
  </si>
  <si>
    <t>Sigma ProConnex™ 1/2" AC/MC/Flex Snap Duplex Saddle Connector - 2 Pack</t>
  </si>
  <si>
    <t>Southwire 1/2" EMT Set Screw Slip Coupling - 3 Pack</t>
  </si>
  <si>
    <t>Southwire SIMPush 1/2" LTNM/PVC 90 Degree Elbow</t>
  </si>
  <si>
    <t>Sigma ProConnex™ Liquid Tight Malleable Iron Straight Connector</t>
  </si>
  <si>
    <t>Southwire SIMPush 1/2" Rigid Box Connector</t>
  </si>
  <si>
    <t>Carlon® Type LR Conduit Body</t>
  </si>
  <si>
    <t>Carlon® Type LL Conduit Body</t>
  </si>
  <si>
    <t>Carlon® Type LB Conduit Body</t>
  </si>
  <si>
    <t>Sigma ProConnex™ Conduit to Conduit Pull Elbow</t>
  </si>
  <si>
    <t>Sigma ProConnex™ Rigid to Rigid Threaded Pull Elbow</t>
  </si>
  <si>
    <t>Sigma ProConnex™ 3/4" Rigid 1-Hole Strap - 25 Pack</t>
  </si>
  <si>
    <t>Sigma ProConnex™ NM 90° 2-Piece Liquid Tight Connector</t>
  </si>
  <si>
    <t>Sigma ProConnex™ EMT 90° Elbow</t>
  </si>
  <si>
    <t>Carlon® Type T PVC Conduit Body</t>
  </si>
  <si>
    <t>Sigma ProConnex™ EMT Steel Set Screw Connector</t>
  </si>
  <si>
    <t>Sigma ProConnex™ Rigid Offset Nipple</t>
  </si>
  <si>
    <t>Southwire SIMPush 1/2" + 3/4" LTNM/PVC Removal Tool</t>
  </si>
  <si>
    <t>Sigma ProConnex™ EMT to Box Offset Set Screw Connector</t>
  </si>
  <si>
    <t>Southwire SIMPush 1/2" Rigid Coupling</t>
  </si>
  <si>
    <t>Carlon® PVC Type C Conduit Body</t>
  </si>
  <si>
    <t>Sigma ProConnex™ Cord Grip Connector</t>
  </si>
  <si>
    <t>3/4" Low-Profile Strain Relief Non-Metallic Cord Connector</t>
  </si>
  <si>
    <t>Sigma ProConnex™ 1" NM Connector - 2 Pack</t>
  </si>
  <si>
    <t>Sigma ProConnex™ AC/MC/Flex Snap Connector</t>
  </si>
  <si>
    <t>1/2" NMLT 0-90 Degree Connector</t>
  </si>
  <si>
    <t>Tectite 1/2" Non-Metallic Straight Push Connector</t>
  </si>
  <si>
    <t>Southwire SIMPush 3/4" EMT Wet Location Coupling</t>
  </si>
  <si>
    <t>Sigma ProConnex™ Rigid Insulated Water Tight Hub</t>
  </si>
  <si>
    <t>Sigma ProConnex™ EMT 90° Angle Compression Connector</t>
  </si>
  <si>
    <t>Sigma ProConnex™ EMT 90° Angle Set Screw Connector</t>
  </si>
  <si>
    <t>Southwire 1/2" EMT Compression Slip Coupling - 3 Pack</t>
  </si>
  <si>
    <t>Southwire SIMPush 1/2" EMT to EMT Pull Elbow</t>
  </si>
  <si>
    <t>Sigma ProConnex™ Rigid to Box Pull Elbow</t>
  </si>
  <si>
    <t>Sigma ProConnex™ Rigid 90° Elbow</t>
  </si>
  <si>
    <t>Sigma ProConnex™ Conduit to Box Pull Elbow</t>
  </si>
  <si>
    <t>Tectite 1/2" Non-Metallic 90° Push Connector</t>
  </si>
  <si>
    <t>Sigma ProConnex™ 1" Service Entrance Conduit Sill Plate</t>
  </si>
  <si>
    <t>1/2" Push-In NM Connector (25-Pack)</t>
  </si>
  <si>
    <t>1/2" PVC Universal Conduit Body</t>
  </si>
  <si>
    <t>Southwire 3/4" EMT Compression Slip Coupling - 3 Pack</t>
  </si>
  <si>
    <t>Sigma ProConnex™ 2" 4/0 SER Connector</t>
  </si>
  <si>
    <t>Sigma ProConnex™ Metal C Conduit Body</t>
  </si>
  <si>
    <t>Southwire SIMPush 3/4" EMT to EMT Pull Elbow</t>
  </si>
  <si>
    <t>Sigma ProConnex™ 2" Rigid Iron Reducing Bushing</t>
  </si>
  <si>
    <t>Sigma ProConnex™ 1/2" Rigid 1-Hole Strap - 50 Pack</t>
  </si>
  <si>
    <t>Carlon® Flexible PVC Elbow</t>
  </si>
  <si>
    <t>Southwire SIMPush 1/2" + 3/4" Rigid Removal Tool</t>
  </si>
  <si>
    <t>Southwire SIMPush 1/2" + 3/4" EMT Removal Tool</t>
  </si>
  <si>
    <t>Southwire SIMPush 1/2" + 3/4" EMT Watertight Removal Tool</t>
  </si>
  <si>
    <t>Sigma ProConnex™ Clamp-on Service Entrance Head Cap</t>
  </si>
  <si>
    <t>3/4" NMLT 0-90 Degree Connector</t>
  </si>
  <si>
    <t>Southwire SIMPush 1/2" Rigid to Rigid Pull Elbow</t>
  </si>
  <si>
    <t>Sigma ProConnex™ Combo LLR Rigid/EMT Conduit Body</t>
  </si>
  <si>
    <t>Sigma ProConnex™ Liquid Tight Malleable Iron 90° Connector</t>
  </si>
  <si>
    <t>Sigma ProConnex™ SEU Water Tight Connector</t>
  </si>
  <si>
    <t>3/4" PVC Universal Conduit Body</t>
  </si>
  <si>
    <t>Southwire SIMPush 3/4" LTNM/PVC 90 Degree Elbow</t>
  </si>
  <si>
    <t>Sigma ProConnex™ Liquid Tight 90° Connector</t>
  </si>
  <si>
    <t>Carlon® Rigid Nonmetallic Clamps</t>
  </si>
  <si>
    <t>Sigma ProConnex™ Rigid Compression Coupling</t>
  </si>
  <si>
    <t>Southwire SIMPush 1/2" EMT Type LB Conduit Body</t>
  </si>
  <si>
    <t>Snap-2-It AC/MC/Flex Connector 5 Pack</t>
  </si>
  <si>
    <t>Sigma ProConnex™ 3#8-3#1 Service Entrance Cable Head</t>
  </si>
  <si>
    <t>Sigma ProConnex™ EMT to EMT Pull Elbow</t>
  </si>
  <si>
    <t>Southwire SIMPush 3/4" Rigid to Rigid Pull Elbow</t>
  </si>
  <si>
    <t>Metal Stud Bushings 25/Bag</t>
  </si>
  <si>
    <t>1/2 in. Snap-In Bushings (50-Pack)</t>
  </si>
  <si>
    <t>Sigma ProConnex™ Porcelain Screw-In Insulator and Wire Holder</t>
  </si>
  <si>
    <t>Sigma ProConnex™ 4-1/0 Service Entrance Wedge Clamp Connector</t>
  </si>
  <si>
    <t>Southwire SIMPush 3/4" EMT Type LB Conduit Body</t>
  </si>
  <si>
    <t>Sigma ProConnex™ 3/4" EMT Set Screw Connector - 25 Pack</t>
  </si>
  <si>
    <t>Sigma ProConnex™ 6-2 Service Entrance Wedge Clamp Connector</t>
  </si>
  <si>
    <t>Sigma ProConnex™ Porcelain Clamp-On Insulator and Adjustable Wire Holder</t>
  </si>
  <si>
    <t>Sigma ProConnex™ 3/4" EMT Two Piece Compression Connector - 15 Pack</t>
  </si>
  <si>
    <t>Sigma ProConnex™ EMT Inside Corner Elbow</t>
  </si>
  <si>
    <t>3/4" Push-In Connector (50-Pack)</t>
  </si>
  <si>
    <t>Southwire SIMPush 1/2" Rigid Type LB Conduit Body</t>
  </si>
  <si>
    <t>Sigma ProConnex™ 1/2" EMT Set Screw Connector - 50 Pack</t>
  </si>
  <si>
    <t>1/2" Push-In Connector (100-Pack)</t>
  </si>
  <si>
    <t>Southwire SIMPush 3/4" Rigid Type LB Conduit Body</t>
  </si>
  <si>
    <t>Sigma ProConnex™ 1/2" AC/MC/Flex Snap Lock® Screw In Connector - 25 Pack</t>
  </si>
  <si>
    <t>Southwire SIMPush 3/4" Rigid Box Connector</t>
  </si>
  <si>
    <t>Southwire SIMPush 3/4" Rigid Coupling</t>
  </si>
  <si>
    <t>Allied Moulded 1-Gang 18 Cu.In. Fiberglass Electrical Switch/Outlet Box</t>
  </si>
  <si>
    <t>Carlon® 1-Gang 18 Cu.In. PVC New Work Electrical Outlet/Switch Box</t>
  </si>
  <si>
    <t>Legrand® Slater® 1-Gang 18.0 Cu.In. New Work Electrical Switch/Outlet Box</t>
  </si>
  <si>
    <t>Carlon® 1-Gang 20 Cu.In. PVC New Work Electrical Switch/Outlet Box</t>
  </si>
  <si>
    <t>Allied Moulded 1-Gang 20 Cu.In. Fiberglass Electrical Switch/Outlet Box</t>
  </si>
  <si>
    <t>RACO 4" Galvanized Steel Square Electrical Box</t>
  </si>
  <si>
    <t>Carlon® 1-Gang Super Blue 22 Cu.In. PVC New Work Electrical Switch/Outlet Box</t>
  </si>
  <si>
    <t>RACO 4" Galvanized Steel Octagon Electrical Box</t>
  </si>
  <si>
    <t>Legrand® Slater®2-Gang 35.0 Cu.In. New Work Electrical Switch/Outlet Box</t>
  </si>
  <si>
    <t>RACO 4" Galvanized Steel Square Junction Box with Bracket</t>
  </si>
  <si>
    <t>RACO 4" Galvanized Steel Square Electrical Box with Bracket</t>
  </si>
  <si>
    <t>Allied Moulded 1-Gang 14 Cu.In. Fiberglass Electrical Switch/Outlet Box</t>
  </si>
  <si>
    <t>RACO 2" Galvanized Steel Handy Electrical Box</t>
  </si>
  <si>
    <t>Allied Moulded Round 15 Cu.In. Fiberglass Electrical Switch/Outlet Box</t>
  </si>
  <si>
    <t>Carlon® 1-Gang 8 Cu.In. PVC New Work Bracketed Shallow Electrical Switch/Outlet Box</t>
  </si>
  <si>
    <t>Carlon® 1-Gang 14 Cu.In. PVC Old Work Electrical Switch/Outlet Box</t>
  </si>
  <si>
    <t>Carlon®1-Gang 20 Cu.In. PVC New Work Round Electrical Ceiling Box</t>
  </si>
  <si>
    <t>Allied Moulded 2-Gang 32 Cu.In. Fiberglass Electrical Switch/Outlet Box</t>
  </si>
  <si>
    <t>Allied Moulded Round 22 Cu.In. Fiberglass Electrical Ceiling Box</t>
  </si>
  <si>
    <t>Carlon®1-Gang PVC Old Work Electrical Low-Voltage Bracket</t>
  </si>
  <si>
    <t>Carlon® 1-Gang 16 Cu.In. PVC New Work Electrical Box</t>
  </si>
  <si>
    <t>RACO 4" Galvanized Steel Octagon Electrical Box with Bracket</t>
  </si>
  <si>
    <t>RACO 2" Galvanized Steel Switch Electrical Box</t>
  </si>
  <si>
    <t>RACO 4" Galvanized Steel Round Electrical Box</t>
  </si>
  <si>
    <t>Allied Moulded 2-Gang 28 Cu.In. Fiberglass Electrical Switch/Outlet Box</t>
  </si>
  <si>
    <t>RACO 2" Galvanized Steel Handy Electrical Box with Bracket</t>
  </si>
  <si>
    <t>Carlon®1-Gang 18 Cu.In. PVC New Work Round Electrical Ceiling Box</t>
  </si>
  <si>
    <t>Carlon® 1-Gang 20 Cu.In. PVC Old Work Electrical Switch/Outlet Box</t>
  </si>
  <si>
    <t>Carlon® Super Blue 1-Gang 24.5 Cu.In. PVC New Work Electrical Ceiling Box</t>
  </si>
  <si>
    <t>Carlon®1-Gang 21 Cu.In. PVC New Work Adjustable Horizontal Electrical Switch/Outl...</t>
  </si>
  <si>
    <t>Carlon® 4" Square PVC New Work Electrical Box</t>
  </si>
  <si>
    <t>Allied Moulded 3-Gang 46 Cu.In. Fiberglass Electrical Switch/Outlet Box</t>
  </si>
  <si>
    <t>Carlon® 2-Gang Super Blue 35 Cu.In. PVC New Work Electrical Switch/Outlet Box</t>
  </si>
  <si>
    <t>RACO 4" Galvanized Steel Octagon Electrical Box with Bar Hanger</t>
  </si>
  <si>
    <t>Carlon® 4 In. 18 Cu.In. PVC New Work Square New Work Outlet Box</t>
  </si>
  <si>
    <t>Legrand® Slater® 2-Gang 32.0 Cu.In. Old Work Electrical Switch/Outlet Box</t>
  </si>
  <si>
    <t>Carlon® 3-Gang Super Blue 53 Cu.In. PVC New Work Electrical Switch/Outlet Box</t>
  </si>
  <si>
    <t>Carlon® 1-Gang 21 Cu.In. PVC New Work Adjustable Electrical Switch/Outlet Box</t>
  </si>
  <si>
    <t>Carlon® 4" Octagon PVC New Work Electrical Ceiling Box</t>
  </si>
  <si>
    <t>RACO 4" Steel Round Ceiling Fan/Fixture Electrical Box</t>
  </si>
  <si>
    <t>Carlon® 1-Gang 20 Cu.In. PVC New Work Round Electrical Ceiling Box</t>
  </si>
  <si>
    <t>Carlon® 3-Gang 44 Cu.In. PVC New Work Electrical Switch/Outlet Box</t>
  </si>
  <si>
    <t>Carlon® Super Blue 1-Gang 25 Cu.In. PVC New Work Electrical Ceiling Box with Hang...</t>
  </si>
  <si>
    <t>Allied Moulded Round 22 Cu.In. Fiberglass Electrical Ceiling Box with Hanger</t>
  </si>
  <si>
    <t>Carlon® 1-Gang 22 Cu.In. PVC New Work Electrical Switch/Outlet Box</t>
  </si>
  <si>
    <t>Carlon® 4 In. 32 Cu.In. PVC New Work Square Electrical Switch/Outlet Box</t>
  </si>
  <si>
    <t>Carlon® 1-Gang 23 Cu.In. PVC New Work Draft-Tight Electrical Switch/Outlet Box</t>
  </si>
  <si>
    <t>Carlon®1-Gang 18 Cu.In. PVC New Work Shallow New Work Outlet Box</t>
  </si>
  <si>
    <t>RACO 4" Galvanized Steel Round Old Work Electrical Pan Box</t>
  </si>
  <si>
    <t>RACO 4? Nonmetallic Round Ceiling Fan and Fixture SADDLE-BOX®</t>
  </si>
  <si>
    <t>Carlon® 1-Gang 18 Cu.In. PVC Old Work Electrical Switch/Outlet Box</t>
  </si>
  <si>
    <t>RACO 4-11/16" Galvanized Steel Square Electrical Box</t>
  </si>
  <si>
    <t>Carlon® 2-Gang 34 Cu.In. PVC Old Work Electrical Switch/Outlet Box</t>
  </si>
  <si>
    <t>Carlon®2-Gang 20.5 Cu.In. PVC New Work Electrical Dual-Voltage Box/Bracket</t>
  </si>
  <si>
    <t>Carlon® 1-Gang 26 Cu.In. PVC New Work Vapor Barrier Electrical Switch/Outlet Box</t>
  </si>
  <si>
    <t>Carlon® 2-Gang 36 Cu.In. PVC New Work Draft-Tight Electrical Switch/Outlet Box</t>
  </si>
  <si>
    <t>Carlon® 2-Gang 4" Square PVC New Work Electrical Switch/Outlet Box</t>
  </si>
  <si>
    <t>Carlon® 3-Gang 55 Cu.In. PVC Old Work Electrical Switch/Outlet Box</t>
  </si>
  <si>
    <t>RACO 4" Galvanized Steel Handy Electrical Box</t>
  </si>
  <si>
    <t>Legrand® Slater® Round 20 Cu.In. New Work Electrical Ceiling Box with Side Br...</t>
  </si>
  <si>
    <t>Carlon®2-Gang 34 Cu.In. PVC New Work Adjustable Electrical Switch/Outlet Box</t>
  </si>
  <si>
    <t>RACO 4" Galvanized Steel Handy Electrical Box with Bracket</t>
  </si>
  <si>
    <t>Carlon® 3-Gang 54 Cu.In. PVC New Work Draft-Tight Electrical Switch/Outlet Box</t>
  </si>
  <si>
    <t>RACO 4" Steel Round Ceiling Fan/Fixture Electrical Box and Bracket</t>
  </si>
  <si>
    <t>Carlon®1-Gang 26 Cu.In. PVC New Work Draft-Tight Electrical Ceiling Box</t>
  </si>
  <si>
    <t>RACO 3-Gang Galvanized Steel Switch Electrical Box</t>
  </si>
  <si>
    <t>8" Ceiling Medium Fan Box</t>
  </si>
  <si>
    <t>Cathedral Peak Ceiling Fan Box</t>
  </si>
  <si>
    <t>Main Lug</t>
  </si>
  <si>
    <t>Square</t>
  </si>
  <si>
    <t>Bussmann</t>
  </si>
  <si>
    <t>Cooper</t>
  </si>
  <si>
    <t>Sigma</t>
  </si>
  <si>
    <t>Carlon</t>
  </si>
  <si>
    <t>Southwire</t>
  </si>
  <si>
    <t>Single</t>
  </si>
  <si>
    <t>Double</t>
  </si>
  <si>
    <t>MC</t>
  </si>
  <si>
    <t>3/4" EMT</t>
  </si>
  <si>
    <t>1/2" Push</t>
  </si>
  <si>
    <t>Saddle</t>
  </si>
  <si>
    <t>Harvey</t>
  </si>
  <si>
    <t>3/4" Push</t>
  </si>
  <si>
    <t>1/2" NMLT</t>
  </si>
  <si>
    <t>Tectite</t>
  </si>
  <si>
    <t>3/4" NMLT</t>
  </si>
  <si>
    <t>Metal</t>
  </si>
  <si>
    <t>1/2 in</t>
  </si>
  <si>
    <t>Allied</t>
  </si>
  <si>
    <t>Legrand</t>
  </si>
  <si>
    <t>RACO</t>
  </si>
  <si>
    <t>8" Ceiling</t>
  </si>
  <si>
    <t>Cathedral</t>
  </si>
  <si>
    <t>Cooper Bussmann</t>
  </si>
  <si>
    <t>Sigma ProConnex</t>
  </si>
  <si>
    <t>Allied Moulded</t>
  </si>
  <si>
    <t>Carlon® 2-Gang</t>
  </si>
  <si>
    <t>Eaton Type</t>
  </si>
  <si>
    <t>Homeline™ Plug</t>
  </si>
  <si>
    <t>Carlon® Schedule</t>
  </si>
  <si>
    <t>Southwire SIMPush</t>
  </si>
  <si>
    <t>Carlon®Schedule</t>
  </si>
  <si>
    <t>Carlon® 1/2" Straight</t>
  </si>
  <si>
    <t>Saddle 3/8" Duplex</t>
  </si>
  <si>
    <t>Carlon® 90 Degree</t>
  </si>
  <si>
    <t>3/4" Push-In</t>
  </si>
  <si>
    <t>3/4" Low-Profile</t>
  </si>
  <si>
    <t>Tectite 1/2" Non</t>
  </si>
  <si>
    <t>1/2" PVC Universal</t>
  </si>
  <si>
    <t>3/4" PVC Universal</t>
  </si>
  <si>
    <t>Snap-2-It</t>
  </si>
  <si>
    <t>Carlon®1-Gang</t>
  </si>
  <si>
    <t>Carlon® 1-Gang</t>
  </si>
  <si>
    <t>Carlon®2-Gang</t>
  </si>
  <si>
    <t>Carlon® 3-Gang</t>
  </si>
  <si>
    <t>Carlon® 4 In</t>
  </si>
  <si>
    <t>Carlon® Super</t>
  </si>
  <si>
    <t xml:space="preserve">Eaton </t>
  </si>
  <si>
    <t>Disconnect</t>
  </si>
  <si>
    <t>Contactor</t>
  </si>
  <si>
    <t>Enclosed Breaker</t>
  </si>
  <si>
    <t>Spa Panel</t>
  </si>
  <si>
    <t>Saftey Switch</t>
  </si>
  <si>
    <t xml:space="preserve">Disconnect </t>
  </si>
  <si>
    <t>Protector</t>
  </si>
  <si>
    <t>Fuse</t>
  </si>
  <si>
    <t>Rigid</t>
  </si>
  <si>
    <t>Connector</t>
  </si>
  <si>
    <t>PVC</t>
  </si>
  <si>
    <t>ENT</t>
  </si>
  <si>
    <t>EMT</t>
  </si>
  <si>
    <t>AC/MC/FLEX</t>
  </si>
  <si>
    <t>Bushing</t>
  </si>
  <si>
    <t>Conduit</t>
  </si>
  <si>
    <t>Elbow</t>
  </si>
  <si>
    <t>Washer</t>
  </si>
  <si>
    <t>END BELL</t>
  </si>
  <si>
    <t>SEU</t>
  </si>
  <si>
    <t>NM</t>
  </si>
  <si>
    <t>Liquidtight</t>
  </si>
  <si>
    <t>Service</t>
  </si>
  <si>
    <t>SER</t>
  </si>
  <si>
    <t>UF</t>
  </si>
  <si>
    <t>Bushings</t>
  </si>
  <si>
    <t>Ceiling</t>
  </si>
  <si>
    <t>MALE</t>
  </si>
  <si>
    <t>SEAL</t>
  </si>
  <si>
    <t>GND</t>
  </si>
  <si>
    <t>SPACER</t>
  </si>
  <si>
    <t>Round</t>
  </si>
  <si>
    <t>RIGID REMOVAL</t>
  </si>
  <si>
    <t>EMT REMOVAL</t>
  </si>
  <si>
    <t>EMT WATERTIGHT REMOVAL</t>
  </si>
  <si>
    <t>RIGIT</t>
  </si>
  <si>
    <t>POR</t>
  </si>
  <si>
    <t>1-gang</t>
  </si>
  <si>
    <t>2-gang</t>
  </si>
  <si>
    <t>Steel box</t>
  </si>
  <si>
    <t>PVC electrical</t>
  </si>
  <si>
    <t>Round fixture</t>
  </si>
  <si>
    <t>3-gang</t>
  </si>
  <si>
    <t>4-gang</t>
  </si>
  <si>
    <t>celing</t>
  </si>
  <si>
    <t>Fan box</t>
  </si>
  <si>
    <t>UNIT PRICE 11% OFF</t>
  </si>
  <si>
    <t>EMT 1/2" x 10' Conduit</t>
  </si>
  <si>
    <t>EMT 1/2" x 20' Conduit</t>
  </si>
  <si>
    <t>EMT 3/4" x 10' Conduit</t>
  </si>
  <si>
    <t>EMT 3/4" x 20' Conduit</t>
  </si>
  <si>
    <t>EMT 1" x 10' Conduit</t>
  </si>
  <si>
    <t>EMT 1" x 20' Conduit</t>
  </si>
  <si>
    <t>EMT 1-1/4" x 10' Conduit</t>
  </si>
  <si>
    <t>EMT 1-1/4" x 20' Conduit</t>
  </si>
  <si>
    <t>EMT 1-1/2" x 10' Conduit</t>
  </si>
  <si>
    <t>EMT 1-1/2" x 20' Conduit</t>
  </si>
  <si>
    <t>EMT 2" X 10' Conduit</t>
  </si>
  <si>
    <t>EMT 2" X 20' Conduit</t>
  </si>
  <si>
    <t>EMT 2-1/2" x 10' Conduit</t>
  </si>
  <si>
    <t>EMT 2-1/2" x 20' Conduit</t>
  </si>
  <si>
    <t>RIGID</t>
  </si>
  <si>
    <t>RIGID 1/2" x 10' Conduit</t>
  </si>
  <si>
    <t>RIGID 3/4" x 10' Conduit</t>
  </si>
  <si>
    <t>RIGID 1" x 10' Conduit</t>
  </si>
  <si>
    <t>RIGID 1-1/4" x 10' Conduit</t>
  </si>
  <si>
    <t>RIGID 1-1/2" x 10' Conduit</t>
  </si>
  <si>
    <t>RIGID 2" x 10' Conduit</t>
  </si>
  <si>
    <t>RIGID 2-1/2" x 10' Conduit</t>
  </si>
  <si>
    <t>RIGID 3" x 10' Conduit</t>
  </si>
  <si>
    <t>RIGID 3-1/2" x 10' Conduit</t>
  </si>
  <si>
    <t>RIGID 4" x 10' Conduit</t>
  </si>
  <si>
    <t>PVC Schedule 40 1/2" x 10' Conduit</t>
  </si>
  <si>
    <t>PVC Schedule 80 1/2" x 10' Conduit</t>
  </si>
  <si>
    <t>PVC Schedule 40 3/4" x 10' Conduit</t>
  </si>
  <si>
    <t>PVC Schedule 80 3/4" x 10' Conduit</t>
  </si>
  <si>
    <t>PVC Schedule 40 1" x 10' Conduit</t>
  </si>
  <si>
    <t>PVC Schedule 80 1" x 10' Conduit</t>
  </si>
  <si>
    <t>PVC Schedule 40 1-1/4"x 10' Conduit</t>
  </si>
  <si>
    <t>PVC Schedule 80 1-1/4"x 10' Conduit</t>
  </si>
  <si>
    <t>PVC Schedule 40 1-1/2"x 10' Conduit</t>
  </si>
  <si>
    <t>PVC Schedule 80 1-1/2"x 10' Conduit</t>
  </si>
  <si>
    <t>PVC Schedule 40 2" x 10' Conduit</t>
  </si>
  <si>
    <t>PVC Schedule 80 2" x 10' Conduit</t>
  </si>
  <si>
    <t>PVC Schedule 40 2-1/2" x 10' Conduit</t>
  </si>
  <si>
    <t>PVC Schedule 80 2-1/2" x 10' Conduit</t>
  </si>
  <si>
    <t>ALL SIZES ARE INCHES</t>
  </si>
  <si>
    <t>INSIDE DIAMETER</t>
  </si>
  <si>
    <t>(ID)</t>
  </si>
  <si>
    <t>OUTSIDE DIAMETER (OD)</t>
  </si>
  <si>
    <t>KNOCKOUT SIZE</t>
  </si>
  <si>
    <t>TRADE SIZE</t>
  </si>
  <si>
    <t>THREADS PER INCH</t>
  </si>
  <si>
    <t>NOMINAL (1)</t>
  </si>
  <si>
    <t>NOMINAL</t>
  </si>
  <si>
    <t>MAXIMUM (2)</t>
  </si>
  <si>
    <t>NOMINAL (3)</t>
  </si>
  <si>
    <t>N/A</t>
  </si>
  <si>
    <t>1-1/4"</t>
  </si>
  <si>
    <t>1-1/2"</t>
  </si>
  <si>
    <t>2-1/2"</t>
  </si>
  <si>
    <t>3-1/2"</t>
  </si>
  <si>
    <t>4-1/2"</t>
  </si>
  <si>
    <t>11-1/2"</t>
  </si>
  <si>
    <t>INSIDE DIAMETER (ID)</t>
  </si>
  <si>
    <t>WALL THICKNESS</t>
  </si>
  <si>
    <t>TOLERANCE</t>
  </si>
  <si>
    <t>+/- .005</t>
  </si>
  <si>
    <t>* 2.875</t>
  </si>
  <si>
    <t>+/- .010</t>
  </si>
  <si>
    <t>* 3..500</t>
  </si>
  <si>
    <t>+/- .015</t>
  </si>
  <si>
    <t>* 4.000</t>
  </si>
  <si>
    <t>+/- .020</t>
  </si>
  <si>
    <t>* 4.500</t>
  </si>
  <si>
    <t>E.M.T. is used in both concealed and exposed work in commercial and residential applications where, during or after installation, exposed conductors would be subject to physical harm or would be rendered inaccessible inside of walls or ceilings. Individual wires that are not contained within a jacketed cable must also be run in conduit. Some wiring jobs that require the use of conduit cannot be done with E.M.T. but necessitate the use of rigid galvanized steel conduit. Where an explosion-proof system is required or where the conduit is subject to a permanent moisture condition, rigid conduit must be used. Around the home, E.M.T. is usually only used for surface circuit extensions such as patio lighting or for surface-mounted basement and work shop wiring. It is also used to provide physical protection for cables where they pass through an open area. An example of this use would be an underground cable from the exterior wall until it gets to the correct burial depth in the ground and, perhaps, to even beyond the flower bed area.</t>
  </si>
  <si>
    <t>USE RIGID for outdoor or moisture areas only!</t>
  </si>
  <si>
    <t>Trade Size in Inches</t>
  </si>
  <si>
    <t>1/2 in EMT</t>
  </si>
  <si>
    <t>1/2 in IMC</t>
  </si>
  <si>
    <t>1/2 in GALV</t>
  </si>
  <si>
    <t>3/4 in EMT</t>
  </si>
  <si>
    <t>3/4 in IMC</t>
  </si>
  <si>
    <t>3/4 in GALV</t>
  </si>
  <si>
    <t>1 in EMT</t>
  </si>
  <si>
    <t>1 in IMC</t>
  </si>
  <si>
    <t>1 in GALV</t>
  </si>
  <si>
    <r>
      <t>1 </t>
    </r>
    <r>
      <rPr>
        <b/>
        <vertAlign val="superscript"/>
        <sz val="11"/>
        <color theme="1"/>
        <rFont val="Arial"/>
        <family val="2"/>
      </rPr>
      <t>1/4</t>
    </r>
  </si>
  <si>
    <t>1  1/4 in EMT</t>
  </si>
  <si>
    <t>1 1/4 in IMC</t>
  </si>
  <si>
    <t>1 1/4 in GALV</t>
  </si>
  <si>
    <r>
      <t>1 </t>
    </r>
    <r>
      <rPr>
        <b/>
        <vertAlign val="superscript"/>
        <sz val="11"/>
        <color theme="1"/>
        <rFont val="Arial"/>
        <family val="2"/>
      </rPr>
      <t>1/2</t>
    </r>
  </si>
  <si>
    <t>1 1/2 in EMT</t>
  </si>
  <si>
    <t>1 1/2 in IMC</t>
  </si>
  <si>
    <t>1 1/2 in GALV</t>
  </si>
  <si>
    <t>2 in EMT</t>
  </si>
  <si>
    <t>2 in IMC</t>
  </si>
  <si>
    <t>2 in GALV</t>
  </si>
  <si>
    <r>
      <t>2 </t>
    </r>
    <r>
      <rPr>
        <b/>
        <vertAlign val="superscript"/>
        <sz val="11"/>
        <color theme="1"/>
        <rFont val="Arial"/>
        <family val="2"/>
      </rPr>
      <t>1/2</t>
    </r>
  </si>
  <si>
    <t>2 1/2 in EMT</t>
  </si>
  <si>
    <t>2 1/2 in IMC</t>
  </si>
  <si>
    <t>2 1/2 in GALV</t>
  </si>
  <si>
    <t>3 in EMT</t>
  </si>
  <si>
    <t>3 in IMC</t>
  </si>
  <si>
    <t>3 in GALV</t>
  </si>
  <si>
    <r>
      <t>3 </t>
    </r>
    <r>
      <rPr>
        <b/>
        <vertAlign val="superscript"/>
        <sz val="11"/>
        <color theme="1"/>
        <rFont val="Arial"/>
        <family val="2"/>
      </rPr>
      <t>1/2</t>
    </r>
  </si>
  <si>
    <t>3 1/2 in EMT</t>
  </si>
  <si>
    <t>3 1/2 in IMC</t>
  </si>
  <si>
    <t>3 1/2 in GALV</t>
  </si>
  <si>
    <t>4 in EMT</t>
  </si>
  <si>
    <t>4 in IMC</t>
  </si>
  <si>
    <t>4 in GALV</t>
  </si>
  <si>
    <t>1/2 in SCH 40</t>
  </si>
  <si>
    <t>1/2 in SCH 80</t>
  </si>
  <si>
    <t>3/4 in SCH 40</t>
  </si>
  <si>
    <t>3/4 in SCH 80</t>
  </si>
  <si>
    <t>1 in SCH 40</t>
  </si>
  <si>
    <t>1 in SCH 80</t>
  </si>
  <si>
    <t>1 1/4 in SCH 40</t>
  </si>
  <si>
    <t>1 1/4 in SCH 80</t>
  </si>
  <si>
    <t>1 1/2 in SCH 40</t>
  </si>
  <si>
    <t>1 1/2 in SCH 80</t>
  </si>
  <si>
    <t>2 in SCH 40</t>
  </si>
  <si>
    <t>2 in SCH 80</t>
  </si>
  <si>
    <t>2 1/2 in SCH 40</t>
  </si>
  <si>
    <t>2 1/2 in SCH 80</t>
  </si>
  <si>
    <t>3 in SCH 40</t>
  </si>
  <si>
    <t>3 in SCH 80</t>
  </si>
  <si>
    <t>3 1/2 in SCH 40</t>
  </si>
  <si>
    <t>3 1/2 in SCH 80</t>
  </si>
  <si>
    <t>4 in SCH 40</t>
  </si>
  <si>
    <t>4 in SCH 80</t>
  </si>
  <si>
    <t>5 in SCH 40</t>
  </si>
  <si>
    <t>5 in SCH 80</t>
  </si>
  <si>
    <t>6 in SCH 40</t>
  </si>
  <si>
    <t>&gt;1K*</t>
  </si>
  <si>
    <t>6 in SCH 80</t>
  </si>
  <si>
    <t>Wire Size (THWN, THHN) Conductor Size AWG/kcmil for EMT</t>
  </si>
  <si>
    <r>
      <t>1 </t>
    </r>
    <r>
      <rPr>
        <b/>
        <vertAlign val="superscript"/>
        <sz val="11"/>
        <color rgb="FF666666"/>
        <rFont val="Arial"/>
        <family val="2"/>
      </rPr>
      <t>1/4</t>
    </r>
  </si>
  <si>
    <r>
      <t>1 </t>
    </r>
    <r>
      <rPr>
        <b/>
        <vertAlign val="superscript"/>
        <sz val="11"/>
        <color rgb="FF666666"/>
        <rFont val="Arial"/>
        <family val="2"/>
      </rPr>
      <t>1/2</t>
    </r>
  </si>
  <si>
    <r>
      <t>2 </t>
    </r>
    <r>
      <rPr>
        <b/>
        <vertAlign val="superscript"/>
        <sz val="11"/>
        <color rgb="FF666666"/>
        <rFont val="Arial"/>
        <family val="2"/>
      </rPr>
      <t>1/2</t>
    </r>
  </si>
  <si>
    <r>
      <t>3 </t>
    </r>
    <r>
      <rPr>
        <b/>
        <vertAlign val="superscript"/>
        <sz val="11"/>
        <color rgb="FF666666"/>
        <rFont val="Arial"/>
        <family val="2"/>
      </rPr>
      <t>1/2</t>
    </r>
  </si>
  <si>
    <t>Wire Size (THWN, THHN) Conductor Size AWG/kcmil for PVC Conduit</t>
  </si>
  <si>
    <t>1/0"</t>
  </si>
  <si>
    <t>2/0"</t>
  </si>
  <si>
    <t>3/0"</t>
  </si>
  <si>
    <t>4/0"</t>
  </si>
  <si>
    <t>Guage</t>
  </si>
  <si>
    <t>NM-B</t>
  </si>
  <si>
    <t>15' 14/2 W/ Ground Wire</t>
  </si>
  <si>
    <t>15' 14/3 W/ Ground Wire</t>
  </si>
  <si>
    <t>25' 14/2 W/ Ground Wire</t>
  </si>
  <si>
    <t>25' 14/3 W/ Ground Wire</t>
  </si>
  <si>
    <t>50' 14/2 W/ Ground Wire</t>
  </si>
  <si>
    <t>50' 14/3 W/ Ground Wire</t>
  </si>
  <si>
    <t>100' 14/2 W/ Ground Wire</t>
  </si>
  <si>
    <t>100' 14/3 W/ Ground Wire</t>
  </si>
  <si>
    <t>250' 14/2 W/ Ground Wire</t>
  </si>
  <si>
    <t>250' 14/3 W/ Ground Wire</t>
  </si>
  <si>
    <t>1000' 14/2 W/ Ground Wire</t>
  </si>
  <si>
    <t>1000' 14/3 W/ Ground Wire</t>
  </si>
  <si>
    <t>15' 12/2 W/ Ground Wire</t>
  </si>
  <si>
    <t>15' 12/3 W/ Ground Wire</t>
  </si>
  <si>
    <t>25' 12/2 W/ Ground Wire</t>
  </si>
  <si>
    <t>25' 12/3 W/ Ground Wire</t>
  </si>
  <si>
    <t>50' 12/2 W/ Ground Wire</t>
  </si>
  <si>
    <t>50' 12/3 W/ Ground Wire</t>
  </si>
  <si>
    <t>100' 12/2 W/ Ground Wire</t>
  </si>
  <si>
    <t>100' 12/3 W/ Ground Wire</t>
  </si>
  <si>
    <t>250' 12/2 W/ Ground Wire</t>
  </si>
  <si>
    <t>250' 12/3 W/ Ground Wire</t>
  </si>
  <si>
    <t>1000' 12/2 W/ Ground Wire</t>
  </si>
  <si>
    <t>1000' 12/3 W/ Ground Wire</t>
  </si>
  <si>
    <t>15' 10/2 W/ Ground Wire</t>
  </si>
  <si>
    <t>15' 10/3 W/ Ground Wire</t>
  </si>
  <si>
    <t>25' 10/2 W/ Ground Wire</t>
  </si>
  <si>
    <t>25' 10/3 W/ Ground Wire</t>
  </si>
  <si>
    <t>50' 10/2 W/ Ground Wire</t>
  </si>
  <si>
    <t>50' 10/3 W/ Ground Wire</t>
  </si>
  <si>
    <t>100' 10/2 W/ Ground Wire</t>
  </si>
  <si>
    <t>100' 10/3 W/ Ground Wire</t>
  </si>
  <si>
    <t>250' 10/2 W/ Ground Wire</t>
  </si>
  <si>
    <t>250' 10/3 W/ Ground Wire</t>
  </si>
  <si>
    <t>50' 8/2 W/ Ground Wire</t>
  </si>
  <si>
    <t>50' 8/3 W/ Ground Wire</t>
  </si>
  <si>
    <t>75' 8/2 W/ Ground Wire</t>
  </si>
  <si>
    <t>75' 8/3 W/ Ground Wire</t>
  </si>
  <si>
    <t>125' 8/2 W/ Ground Wire</t>
  </si>
  <si>
    <t>125' 8/3 W/ Ground Wire</t>
  </si>
  <si>
    <t xml:space="preserve">AMP </t>
  </si>
  <si>
    <t xml:space="preserve">Thin GFCI Tamper Resistant </t>
  </si>
  <si>
    <t>Legend Type A/C USB Tamper Resistant</t>
  </si>
  <si>
    <t>OUTLET NAME</t>
  </si>
  <si>
    <t>TYPE</t>
  </si>
  <si>
    <t>GFCI</t>
  </si>
  <si>
    <t>GFCI W/ USB</t>
  </si>
  <si>
    <t>15/20</t>
  </si>
  <si>
    <t>Outlet</t>
  </si>
  <si>
    <t>Duplex/Decora Outlet ($4)</t>
  </si>
  <si>
    <t>Duplex/Decora Switches ($4)</t>
  </si>
  <si>
    <t>Swithces</t>
  </si>
  <si>
    <t>Work Number</t>
  </si>
  <si>
    <t>Description</t>
  </si>
  <si>
    <t>Cost</t>
  </si>
  <si>
    <t xml:space="preserve">Standard Outlet or Switch with Splicing </t>
  </si>
  <si>
    <t xml:space="preserve">GFCI Outlet with Splicing </t>
  </si>
  <si>
    <t>OT-011</t>
  </si>
  <si>
    <t>OT-012</t>
  </si>
  <si>
    <t>Standard Outlet or Switch w/ New Electrical Box 1-Gang</t>
  </si>
  <si>
    <t>Standard Outlet or Switch w/ New Electrical Box 2-Gang</t>
  </si>
  <si>
    <t>Row Labels</t>
  </si>
  <si>
    <t>OT-013</t>
  </si>
  <si>
    <t>Standard Outlet or Switch w/ New Electrical Box 3-Gang</t>
  </si>
  <si>
    <t>OT-010</t>
  </si>
  <si>
    <t>OT-020</t>
  </si>
  <si>
    <t>OT-030</t>
  </si>
  <si>
    <t>OT-021</t>
  </si>
  <si>
    <t>Standard GFCI witch w/ New Electrical Box 1-Gang</t>
  </si>
  <si>
    <t>OT-022</t>
  </si>
  <si>
    <t>Standard GFCI witch w/ New Electrical Box 2-Gang</t>
  </si>
  <si>
    <t>OT-023</t>
  </si>
  <si>
    <t>Standard GFCI witch w/ New Electrical Box 3-Gang</t>
  </si>
  <si>
    <t>OT-031</t>
  </si>
  <si>
    <t>OT-032</t>
  </si>
  <si>
    <t>OT-033</t>
  </si>
  <si>
    <t>A/C GFCI witch w/ New Electrical Box 1-Gang</t>
  </si>
  <si>
    <t>A/C GFCI witch w/ New Electrical Box 2-Gang</t>
  </si>
  <si>
    <t>A/C GFCI witch w/ New Electrical Box 3-Gang</t>
  </si>
  <si>
    <t>CT-010</t>
  </si>
  <si>
    <t>CT-020</t>
  </si>
  <si>
    <t>CT-030</t>
  </si>
  <si>
    <t>Ceiling Light</t>
  </si>
  <si>
    <t>Ceiling Fan</t>
  </si>
  <si>
    <t>A/C USB Outlet with Splicing</t>
  </si>
  <si>
    <t>Ceiling Light installation with Splicing</t>
  </si>
  <si>
    <t>Ceiling Light installation with Splicing &amp; New Box</t>
  </si>
  <si>
    <t>Ceiling Fan installation with Splicing &amp; New Box</t>
  </si>
  <si>
    <t>Average of UNIT PRICE</t>
  </si>
  <si>
    <t>CR-010</t>
  </si>
  <si>
    <t>Circuit Breaker</t>
  </si>
  <si>
    <t>Circuit Breaker Replacement in Main Panel</t>
  </si>
  <si>
    <t>CR-020</t>
  </si>
  <si>
    <t>Main Panel Wiring Labeling and Check Up</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</si>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</sst>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quot;$&quot;#,##0.00"/>
  </numFmts>
  <fonts count="26" x14ac:knownFonts="1">
    <font>
      <sz val="11"/>
      <color theme="1"/>
      <name val="Calibri"/>
      <family val="2"/>
      <scheme val="minor"/>
    </font>
    <font>
      <sz val="11"/>
      <color theme="1"/>
      <name val="Calibri"/>
      <family val="2"/>
      <scheme val="minor"/>
    </font>
    <font>
      <sz val="10"/>
      <name val="Times New Roman"/>
      <family val="1"/>
    </font>
    <font>
      <b/>
      <sz val="10"/>
      <name val="Times New Roman"/>
      <family val="1"/>
    </font>
    <font>
      <b/>
      <sz val="11"/>
      <color theme="0"/>
      <name val="Calibri"/>
      <family val="2"/>
      <scheme val="minor"/>
    </font>
    <font>
      <b/>
      <sz val="11"/>
      <color theme="1"/>
      <name val="Calibri"/>
      <family val="2"/>
      <scheme val="minor"/>
    </font>
    <font>
      <b/>
      <sz val="8"/>
      <color rgb="FFFFFFFF"/>
      <name val="Arial"/>
      <family val="2"/>
    </font>
    <font>
      <sz val="8"/>
      <color rgb="FFFFFFFF"/>
      <name val="Arial"/>
      <family val="2"/>
    </font>
    <font>
      <sz val="8"/>
      <color rgb="FF000000"/>
      <name val="Arial"/>
      <family val="2"/>
    </font>
    <font>
      <sz val="8"/>
      <color rgb="FF000000"/>
      <name val="Tahoma"/>
      <family val="2"/>
    </font>
    <font>
      <sz val="9"/>
      <color indexed="81"/>
      <name val="Tahoma"/>
      <family val="2"/>
    </font>
    <font>
      <sz val="8"/>
      <color theme="1"/>
      <name val="Arial"/>
      <family val="2"/>
    </font>
    <font>
      <sz val="10"/>
      <color theme="1"/>
      <name val="Calibri"/>
      <family val="2"/>
      <scheme val="minor"/>
    </font>
    <font>
      <sz val="10"/>
      <color rgb="FFFF0000"/>
      <name val="Calibri"/>
      <family val="2"/>
      <scheme val="minor"/>
    </font>
    <font>
      <b/>
      <sz val="10"/>
      <color rgb="FFFF0000"/>
      <name val="Calibri"/>
      <family val="2"/>
      <scheme val="minor"/>
    </font>
    <font>
      <b/>
      <sz val="10"/>
      <color theme="0"/>
      <name val="Calibri"/>
      <family val="2"/>
      <scheme val="minor"/>
    </font>
    <font>
      <b/>
      <sz val="11"/>
      <color theme="1"/>
      <name val="Arial"/>
      <family val="2"/>
    </font>
    <font>
      <sz val="16.5"/>
      <color rgb="FF444444"/>
      <name val="Palatino Linotype"/>
      <family val="1"/>
    </font>
    <font>
      <sz val="11"/>
      <color theme="1"/>
      <name val="Arial"/>
      <family val="2"/>
    </font>
    <font>
      <b/>
      <vertAlign val="superscript"/>
      <sz val="11"/>
      <color theme="1"/>
      <name val="Arial"/>
      <family val="2"/>
    </font>
    <font>
      <u/>
      <sz val="11"/>
      <color theme="10"/>
      <name val="Calibri"/>
      <family val="2"/>
      <scheme val="minor"/>
    </font>
    <font>
      <u/>
      <sz val="11"/>
      <color theme="10"/>
      <name val="Arial"/>
      <family val="2"/>
    </font>
    <font>
      <b/>
      <sz val="11"/>
      <color rgb="FF444444"/>
      <name val="Arial"/>
      <family val="2"/>
    </font>
    <font>
      <b/>
      <sz val="11"/>
      <color rgb="FF666666"/>
      <name val="Arial"/>
      <family val="2"/>
    </font>
    <font>
      <sz val="11"/>
      <color rgb="FF666666"/>
      <name val="Arial"/>
      <family val="2"/>
    </font>
    <font>
      <b/>
      <vertAlign val="superscript"/>
      <sz val="11"/>
      <color rgb="FF666666"/>
      <name val="Arial"/>
      <family val="2"/>
    </font>
  </fonts>
  <fills count="28">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indexed="44"/>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rgb="FF8F2C01"/>
        <bgColor indexed="64"/>
      </patternFill>
    </fill>
    <fill>
      <patternFill patternType="solid">
        <fgColor rgb="FFB23701"/>
        <bgColor indexed="64"/>
      </patternFill>
    </fill>
    <fill>
      <patternFill patternType="solid">
        <fgColor rgb="FFEFD7CC"/>
        <bgColor indexed="64"/>
      </patternFill>
    </fill>
    <fill>
      <patternFill patternType="solid">
        <fgColor rgb="FFF7EBE5"/>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499984740745262"/>
        <bgColor indexed="64"/>
      </patternFill>
    </fill>
    <fill>
      <patternFill patternType="solid">
        <fgColor rgb="FFFFFFE0"/>
        <bgColor indexed="64"/>
      </patternFill>
    </fill>
    <fill>
      <patternFill patternType="solid">
        <fgColor rgb="FFFFB6C1"/>
        <bgColor indexed="64"/>
      </patternFill>
    </fill>
    <fill>
      <patternFill patternType="solid">
        <fgColor rgb="FFFFFFFF"/>
        <bgColor indexed="64"/>
      </patternFill>
    </fill>
    <fill>
      <patternFill patternType="solid">
        <fgColor rgb="FFEEEEEE"/>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6" tint="0.79998168889431442"/>
        <bgColor indexed="64"/>
      </patternFill>
    </fill>
  </fills>
  <borders count="35">
    <border>
      <left/>
      <right/>
      <top/>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rgb="FF000000"/>
      </bottom>
      <diagonal/>
    </border>
    <border>
      <left style="thin">
        <color indexed="64"/>
      </left>
      <right style="thin">
        <color indexed="64"/>
      </right>
      <top style="medium">
        <color rgb="FF000000"/>
      </top>
      <bottom style="medium">
        <color rgb="FF000000"/>
      </bottom>
      <diagonal/>
    </border>
    <border>
      <left/>
      <right/>
      <top/>
      <bottom style="medium">
        <color rgb="FF000000"/>
      </bottom>
      <diagonal/>
    </border>
    <border>
      <left style="thin">
        <color indexed="64"/>
      </left>
      <right style="thin">
        <color indexed="64"/>
      </right>
      <top style="medium">
        <color rgb="FF000000"/>
      </top>
      <bottom/>
      <diagonal/>
    </border>
    <border>
      <left style="medium">
        <color rgb="FF999999"/>
      </left>
      <right style="medium">
        <color rgb="FF999999"/>
      </right>
      <top style="medium">
        <color rgb="FF999999"/>
      </top>
      <bottom style="medium">
        <color rgb="FF999999"/>
      </bottom>
      <diagonal/>
    </border>
    <border>
      <left style="medium">
        <color rgb="FF999999"/>
      </left>
      <right/>
      <top style="medium">
        <color rgb="FF999999"/>
      </top>
      <bottom/>
      <diagonal/>
    </border>
    <border>
      <left/>
      <right style="medium">
        <color rgb="FF999999"/>
      </right>
      <top style="medium">
        <color rgb="FF999999"/>
      </top>
      <bottom/>
      <diagonal/>
    </border>
    <border>
      <left style="medium">
        <color rgb="FF999999"/>
      </left>
      <right/>
      <top/>
      <bottom style="medium">
        <color rgb="FF999999"/>
      </bottom>
      <diagonal/>
    </border>
    <border>
      <left/>
      <right style="medium">
        <color rgb="FF999999"/>
      </right>
      <top/>
      <bottom style="medium">
        <color rgb="FF999999"/>
      </bottom>
      <diagonal/>
    </border>
    <border>
      <left style="medium">
        <color rgb="FF999999"/>
      </left>
      <right/>
      <top style="medium">
        <color rgb="FF999999"/>
      </top>
      <bottom style="medium">
        <color rgb="FF999999"/>
      </bottom>
      <diagonal/>
    </border>
    <border>
      <left/>
      <right/>
      <top style="medium">
        <color rgb="FF999999"/>
      </top>
      <bottom style="medium">
        <color rgb="FF999999"/>
      </bottom>
      <diagonal/>
    </border>
    <border>
      <left/>
      <right style="medium">
        <color rgb="FF999999"/>
      </right>
      <top style="medium">
        <color rgb="FF999999"/>
      </top>
      <bottom style="medium">
        <color rgb="FF999999"/>
      </bottom>
      <diagonal/>
    </border>
    <border>
      <left style="medium">
        <color rgb="FF999999"/>
      </left>
      <right style="medium">
        <color rgb="FF999999"/>
      </right>
      <top style="medium">
        <color rgb="FF999999"/>
      </top>
      <bottom/>
      <diagonal/>
    </border>
    <border>
      <left style="medium">
        <color rgb="FF999999"/>
      </left>
      <right style="medium">
        <color rgb="FF999999"/>
      </right>
      <top/>
      <bottom/>
      <diagonal/>
    </border>
    <border>
      <left style="medium">
        <color rgb="FF999999"/>
      </left>
      <right style="medium">
        <color rgb="FF999999"/>
      </right>
      <top/>
      <bottom style="medium">
        <color rgb="FF999999"/>
      </bottom>
      <diagonal/>
    </border>
  </borders>
  <cellStyleXfs count="5">
    <xf numFmtId="0" fontId="0" fillId="0" borderId="0"/>
    <xf numFmtId="44" fontId="1" fillId="0" borderId="0"/>
    <xf numFmtId="0" fontId="1" fillId="0" borderId="0"/>
    <xf numFmtId="44" fontId="1" fillId="0" borderId="0" applyFont="0" applyFill="0" applyBorder="0" applyAlignment="0" applyProtection="0"/>
    <xf numFmtId="0" fontId="20" fillId="0" borderId="0" applyNumberFormat="0" applyFill="0" applyBorder="0" applyAlignment="0" applyProtection="0"/>
  </cellStyleXfs>
  <cellXfs count="150">
    <xf numFmtId="0" fontId="0" fillId="0" borderId="0" xfId="0"/>
    <xf numFmtId="0" fontId="0" fillId="4" borderId="0" xfId="0" applyFill="1" applyAlignment="1">
      <alignment horizontal="center"/>
    </xf>
    <xf numFmtId="0" fontId="0" fillId="4" borderId="0" xfId="1" applyNumberFormat="1" applyFont="1" applyFill="1"/>
    <xf numFmtId="0" fontId="0" fillId="5" borderId="0" xfId="0" applyFill="1" applyAlignment="1">
      <alignment horizontal="left"/>
    </xf>
    <xf numFmtId="0" fontId="1" fillId="3" borderId="0" xfId="1" applyNumberFormat="1" applyFill="1" applyAlignment="1">
      <alignment horizontal="center"/>
    </xf>
    <xf numFmtId="0" fontId="0" fillId="6" borderId="0" xfId="0" applyFill="1" applyAlignment="1">
      <alignment horizontal="center"/>
    </xf>
    <xf numFmtId="0" fontId="0" fillId="7" borderId="0" xfId="0" applyFill="1" applyAlignment="1">
      <alignment horizontal="left"/>
    </xf>
    <xf numFmtId="0" fontId="0" fillId="7" borderId="0" xfId="0" applyFill="1" applyAlignment="1">
      <alignment horizontal="center"/>
    </xf>
    <xf numFmtId="0" fontId="0" fillId="3" borderId="0" xfId="0" applyFill="1" applyAlignment="1">
      <alignment horizontal="center"/>
    </xf>
    <xf numFmtId="44" fontId="0" fillId="2" borderId="0" xfId="1" applyFont="1" applyFill="1"/>
    <xf numFmtId="8" fontId="0" fillId="2" borderId="0" xfId="1" applyNumberFormat="1" applyFont="1" applyFill="1"/>
    <xf numFmtId="8" fontId="1" fillId="2" borderId="0" xfId="1" applyNumberFormat="1" applyFill="1"/>
    <xf numFmtId="44" fontId="1" fillId="0" borderId="0" xfId="1"/>
    <xf numFmtId="0" fontId="0" fillId="3" borderId="0" xfId="0" applyNumberFormat="1" applyFill="1" applyAlignment="1">
      <alignment horizontal="center"/>
    </xf>
    <xf numFmtId="0" fontId="0" fillId="0" borderId="0" xfId="0" applyFill="1"/>
    <xf numFmtId="164" fontId="3" fillId="8" borderId="1" xfId="0" applyNumberFormat="1" applyFont="1" applyFill="1" applyBorder="1" applyAlignment="1">
      <alignment horizontal="center"/>
    </xf>
    <xf numFmtId="164" fontId="2" fillId="8" borderId="1" xfId="0" applyNumberFormat="1" applyFont="1" applyFill="1" applyBorder="1" applyAlignment="1">
      <alignment horizontal="center"/>
    </xf>
    <xf numFmtId="0" fontId="0" fillId="0" borderId="0" xfId="0" applyAlignment="1">
      <alignment horizontal="center"/>
    </xf>
    <xf numFmtId="0" fontId="0" fillId="0" borderId="0" xfId="0" applyAlignment="1">
      <alignment horizontal="left"/>
    </xf>
    <xf numFmtId="0" fontId="0" fillId="9" borderId="0" xfId="0" applyFill="1" applyAlignment="1">
      <alignment horizontal="left"/>
    </xf>
    <xf numFmtId="0" fontId="0" fillId="9" borderId="0" xfId="0" applyFill="1" applyAlignment="1">
      <alignment horizontal="center"/>
    </xf>
    <xf numFmtId="164" fontId="0" fillId="9" borderId="0" xfId="0" applyNumberFormat="1" applyFill="1"/>
    <xf numFmtId="0" fontId="0" fillId="10" borderId="0" xfId="0" applyFill="1" applyAlignment="1">
      <alignment horizontal="center"/>
    </xf>
    <xf numFmtId="0" fontId="0" fillId="10" borderId="0" xfId="0" applyFill="1" applyAlignment="1">
      <alignment horizontal="left"/>
    </xf>
    <xf numFmtId="0" fontId="0" fillId="2" borderId="0" xfId="0" applyFill="1"/>
    <xf numFmtId="0" fontId="0" fillId="2" borderId="0" xfId="0" applyFill="1" applyAlignment="1">
      <alignment horizontal="center"/>
    </xf>
    <xf numFmtId="0" fontId="0" fillId="2" borderId="0" xfId="0" applyFill="1" applyAlignment="1">
      <alignment horizontal="left"/>
    </xf>
    <xf numFmtId="164" fontId="0" fillId="11" borderId="0" xfId="0" applyNumberFormat="1" applyFill="1"/>
    <xf numFmtId="164" fontId="0" fillId="11" borderId="0" xfId="0" applyNumberFormat="1" applyFill="1" applyAlignment="1">
      <alignment horizontal="right"/>
    </xf>
    <xf numFmtId="0" fontId="0" fillId="11" borderId="0" xfId="0" applyFill="1"/>
    <xf numFmtId="0" fontId="6" fillId="12" borderId="3" xfId="0" applyFont="1" applyFill="1" applyBorder="1" applyAlignment="1">
      <alignment horizontal="center" vertical="center" wrapText="1"/>
    </xf>
    <xf numFmtId="0" fontId="6" fillId="12" borderId="7" xfId="0" applyFont="1" applyFill="1" applyBorder="1" applyAlignment="1">
      <alignment horizontal="center" vertical="center" wrapText="1"/>
    </xf>
    <xf numFmtId="0" fontId="6" fillId="12" borderId="8" xfId="0" applyFont="1" applyFill="1" applyBorder="1" applyAlignment="1">
      <alignment horizontal="center" vertical="center" wrapText="1"/>
    </xf>
    <xf numFmtId="0" fontId="7" fillId="13" borderId="2" xfId="0" applyFont="1" applyFill="1" applyBorder="1" applyAlignment="1">
      <alignment horizontal="center" vertical="center" wrapText="1"/>
    </xf>
    <xf numFmtId="0" fontId="8" fillId="14" borderId="2" xfId="0" applyFont="1" applyFill="1" applyBorder="1" applyAlignment="1">
      <alignment horizontal="center" vertical="center" wrapText="1"/>
    </xf>
    <xf numFmtId="0" fontId="8" fillId="15" borderId="2" xfId="0" applyFont="1" applyFill="1" applyBorder="1" applyAlignment="1">
      <alignment horizontal="center" vertical="center" wrapText="1"/>
    </xf>
    <xf numFmtId="0" fontId="9" fillId="14" borderId="2" xfId="0" applyFont="1" applyFill="1" applyBorder="1" applyAlignment="1">
      <alignment horizontal="center" vertical="center" wrapText="1"/>
    </xf>
    <xf numFmtId="0" fontId="6" fillId="12" borderId="3" xfId="0" applyFont="1" applyFill="1" applyBorder="1" applyAlignment="1">
      <alignment horizontal="center" vertical="center" wrapText="1"/>
    </xf>
    <xf numFmtId="0" fontId="6" fillId="12" borderId="4" xfId="0" applyFont="1" applyFill="1" applyBorder="1" applyAlignment="1">
      <alignment horizontal="center" vertical="center" wrapText="1"/>
    </xf>
    <xf numFmtId="0" fontId="6" fillId="12" borderId="5" xfId="0" applyFont="1" applyFill="1" applyBorder="1" applyAlignment="1">
      <alignment horizontal="center" vertical="center" wrapText="1"/>
    </xf>
    <xf numFmtId="0" fontId="6" fillId="12" borderId="6" xfId="0" applyFont="1" applyFill="1" applyBorder="1" applyAlignment="1">
      <alignment horizontal="center" vertical="center" wrapText="1"/>
    </xf>
    <xf numFmtId="12" fontId="8" fillId="14" borderId="2" xfId="0" applyNumberFormat="1" applyFont="1" applyFill="1" applyBorder="1" applyAlignment="1">
      <alignment horizontal="center" vertical="center" wrapText="1"/>
    </xf>
    <xf numFmtId="12" fontId="8" fillId="15" borderId="2" xfId="0" applyNumberFormat="1" applyFont="1" applyFill="1" applyBorder="1" applyAlignment="1">
      <alignment horizontal="center" vertical="center" wrapText="1"/>
    </xf>
    <xf numFmtId="0" fontId="6" fillId="16" borderId="2" xfId="0" applyFont="1" applyFill="1" applyBorder="1" applyAlignment="1">
      <alignment horizontal="center" vertical="center" wrapText="1"/>
    </xf>
    <xf numFmtId="0" fontId="6" fillId="16" borderId="9" xfId="0" applyFont="1" applyFill="1" applyBorder="1" applyAlignment="1">
      <alignment horizontal="center" vertical="center" wrapText="1"/>
    </xf>
    <xf numFmtId="0" fontId="6" fillId="16" borderId="10" xfId="0" applyFont="1" applyFill="1" applyBorder="1" applyAlignment="1">
      <alignment horizontal="center" vertical="center" wrapText="1"/>
    </xf>
    <xf numFmtId="0" fontId="8" fillId="18" borderId="2"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11" fillId="17" borderId="2" xfId="0" applyFont="1" applyFill="1" applyBorder="1" applyAlignment="1">
      <alignment horizontal="center" vertical="center" wrapText="1"/>
    </xf>
    <xf numFmtId="164" fontId="3" fillId="19" borderId="1" xfId="0" applyNumberFormat="1" applyFont="1" applyFill="1" applyBorder="1" applyAlignment="1">
      <alignment horizontal="center"/>
    </xf>
    <xf numFmtId="0" fontId="0" fillId="0" borderId="0" xfId="0" applyFill="1" applyAlignment="1">
      <alignment horizontal="center"/>
    </xf>
    <xf numFmtId="0" fontId="12" fillId="0" borderId="0" xfId="0" applyFont="1" applyAlignment="1">
      <alignment horizontal="center" vertical="center" wrapText="1"/>
    </xf>
    <xf numFmtId="0" fontId="12" fillId="0" borderId="0" xfId="0" applyFont="1" applyBorder="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6" fillId="12" borderId="4" xfId="0" applyFont="1" applyFill="1" applyBorder="1" applyAlignment="1">
      <alignment horizontal="center" vertical="center" wrapText="1"/>
    </xf>
    <xf numFmtId="0" fontId="6" fillId="12" borderId="5" xfId="0" applyFont="1" applyFill="1" applyBorder="1" applyAlignment="1">
      <alignment horizontal="center" vertical="center" wrapText="1"/>
    </xf>
    <xf numFmtId="0" fontId="6" fillId="12" borderId="6" xfId="0" applyFont="1" applyFill="1" applyBorder="1" applyAlignment="1">
      <alignment horizontal="center" vertical="center" wrapText="1"/>
    </xf>
    <xf numFmtId="0" fontId="12" fillId="0" borderId="0" xfId="0" applyFont="1" applyBorder="1" applyAlignment="1">
      <alignment horizontal="center" vertical="center" wrapText="1"/>
    </xf>
    <xf numFmtId="0" fontId="8" fillId="0" borderId="0" xfId="0" applyFont="1" applyFill="1" applyBorder="1" applyAlignment="1">
      <alignment horizontal="center" vertical="center" wrapText="1"/>
    </xf>
    <xf numFmtId="12" fontId="8" fillId="14" borderId="10" xfId="0" applyNumberFormat="1" applyFont="1" applyFill="1" applyBorder="1" applyAlignment="1">
      <alignment horizontal="center" vertical="center" wrapText="1"/>
    </xf>
    <xf numFmtId="12" fontId="8" fillId="15" borderId="10" xfId="0" applyNumberFormat="1" applyFont="1" applyFill="1" applyBorder="1" applyAlignment="1">
      <alignment horizontal="center" vertical="center" wrapText="1"/>
    </xf>
    <xf numFmtId="0" fontId="6"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12" fontId="8" fillId="0" borderId="0" xfId="0" applyNumberFormat="1" applyFont="1" applyFill="1" applyBorder="1" applyAlignment="1">
      <alignment horizontal="center" vertical="center" wrapText="1"/>
    </xf>
    <xf numFmtId="14" fontId="8" fillId="0" borderId="0" xfId="0" applyNumberFormat="1" applyFont="1" applyFill="1" applyBorder="1" applyAlignment="1">
      <alignment horizontal="center" vertical="center" wrapText="1"/>
    </xf>
    <xf numFmtId="12" fontId="8" fillId="15" borderId="7" xfId="0" applyNumberFormat="1" applyFont="1" applyFill="1" applyBorder="1" applyAlignment="1">
      <alignment horizontal="center" vertical="center" wrapText="1"/>
    </xf>
    <xf numFmtId="12" fontId="8" fillId="14" borderId="20" xfId="0" applyNumberFormat="1" applyFont="1" applyFill="1" applyBorder="1" applyAlignment="1">
      <alignment horizontal="center" vertical="center" wrapText="1"/>
    </xf>
    <xf numFmtId="14" fontId="8" fillId="15" borderId="21" xfId="0" applyNumberFormat="1" applyFont="1" applyFill="1" applyBorder="1" applyAlignment="1">
      <alignment horizontal="center" vertical="center" wrapText="1"/>
    </xf>
    <xf numFmtId="12" fontId="8" fillId="14" borderId="21" xfId="0" applyNumberFormat="1" applyFont="1" applyFill="1" applyBorder="1" applyAlignment="1">
      <alignment horizontal="center" vertical="center" wrapText="1"/>
    </xf>
    <xf numFmtId="12" fontId="8" fillId="15" borderId="21" xfId="0" applyNumberFormat="1" applyFont="1" applyFill="1" applyBorder="1" applyAlignment="1">
      <alignment horizontal="center" vertical="center" wrapText="1"/>
    </xf>
    <xf numFmtId="0" fontId="6" fillId="0" borderId="0" xfId="0" applyFont="1" applyFill="1" applyBorder="1" applyAlignment="1">
      <alignment vertical="center" wrapText="1"/>
    </xf>
    <xf numFmtId="0" fontId="0" fillId="0" borderId="0" xfId="0" applyFill="1" applyBorder="1"/>
    <xf numFmtId="0" fontId="9" fillId="0" borderId="0" xfId="0" applyFont="1" applyFill="1" applyBorder="1" applyAlignment="1">
      <alignment horizontal="center" vertical="center" wrapText="1"/>
    </xf>
    <xf numFmtId="12" fontId="8" fillId="15" borderId="23" xfId="0" applyNumberFormat="1" applyFont="1" applyFill="1" applyBorder="1" applyAlignment="1">
      <alignment horizontal="center" vertical="center" wrapText="1"/>
    </xf>
    <xf numFmtId="12" fontId="8" fillId="14" borderId="19" xfId="0" applyNumberFormat="1" applyFont="1" applyFill="1" applyBorder="1" applyAlignment="1">
      <alignment horizontal="center" vertical="center" wrapText="1"/>
    </xf>
    <xf numFmtId="0" fontId="4" fillId="16" borderId="22" xfId="0" applyFont="1" applyFill="1" applyBorder="1" applyAlignment="1">
      <alignment horizontal="center"/>
    </xf>
    <xf numFmtId="0" fontId="15" fillId="20" borderId="22" xfId="0" applyFont="1" applyFill="1" applyBorder="1" applyAlignment="1">
      <alignment horizontal="center" vertical="center" wrapText="1"/>
    </xf>
    <xf numFmtId="0" fontId="20" fillId="0" borderId="24" xfId="4" applyBorder="1" applyAlignment="1">
      <alignment horizontal="center" vertical="center" wrapText="1"/>
    </xf>
    <xf numFmtId="17" fontId="20" fillId="0" borderId="24" xfId="4" applyNumberFormat="1" applyBorder="1" applyAlignment="1">
      <alignment horizontal="center" vertical="center" wrapText="1"/>
    </xf>
    <xf numFmtId="0" fontId="17" fillId="0" borderId="25" xfId="0" applyFont="1" applyBorder="1" applyAlignment="1">
      <alignment horizontal="center" vertical="center" wrapText="1"/>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xf numFmtId="0" fontId="17" fillId="0" borderId="28" xfId="0" applyFont="1" applyBorder="1" applyAlignment="1">
      <alignment horizontal="center" vertical="center" wrapText="1"/>
    </xf>
    <xf numFmtId="0" fontId="17" fillId="0" borderId="29" xfId="0" applyFont="1" applyBorder="1" applyAlignment="1">
      <alignment horizontal="center" vertical="center" wrapText="1"/>
    </xf>
    <xf numFmtId="0" fontId="17" fillId="0" borderId="30" xfId="0" applyFont="1" applyBorder="1" applyAlignment="1">
      <alignment horizontal="center" vertical="center" wrapText="1"/>
    </xf>
    <xf numFmtId="0" fontId="17" fillId="0" borderId="31" xfId="0" applyFont="1" applyBorder="1" applyAlignment="1">
      <alignment horizontal="center" vertical="center" wrapText="1"/>
    </xf>
    <xf numFmtId="0" fontId="16" fillId="0" borderId="32" xfId="0" applyFont="1" applyBorder="1" applyAlignment="1">
      <alignment horizontal="center" vertical="center" wrapText="1"/>
    </xf>
    <xf numFmtId="0" fontId="16" fillId="0" borderId="33" xfId="0" applyFont="1" applyBorder="1" applyAlignment="1">
      <alignment horizontal="center" vertical="center" wrapText="1"/>
    </xf>
    <xf numFmtId="0" fontId="16" fillId="0" borderId="34" xfId="0" applyFont="1" applyBorder="1" applyAlignment="1">
      <alignment horizontal="center" vertical="center" wrapText="1"/>
    </xf>
    <xf numFmtId="0" fontId="16" fillId="0" borderId="29" xfId="0" applyFont="1" applyBorder="1" applyAlignment="1">
      <alignment horizontal="center" vertical="center" wrapText="1"/>
    </xf>
    <xf numFmtId="0" fontId="16" fillId="0" borderId="30" xfId="0" applyFont="1" applyBorder="1" applyAlignment="1">
      <alignment horizontal="center" vertical="center" wrapText="1"/>
    </xf>
    <xf numFmtId="0" fontId="16" fillId="0" borderId="31" xfId="0" applyFont="1" applyBorder="1" applyAlignment="1">
      <alignment horizontal="center" vertical="center" wrapText="1"/>
    </xf>
    <xf numFmtId="0" fontId="18" fillId="0" borderId="24" xfId="0" applyFont="1" applyBorder="1" applyAlignment="1">
      <alignment horizontal="center" vertical="center" wrapText="1"/>
    </xf>
    <xf numFmtId="0" fontId="18" fillId="21" borderId="24" xfId="0" applyFont="1" applyFill="1" applyBorder="1" applyAlignment="1">
      <alignment horizontal="center" vertical="center" wrapText="1"/>
    </xf>
    <xf numFmtId="0" fontId="18" fillId="22" borderId="24" xfId="0" applyFont="1" applyFill="1" applyBorder="1" applyAlignment="1">
      <alignment horizontal="center" vertical="center" wrapText="1"/>
    </xf>
    <xf numFmtId="12" fontId="16" fillId="0" borderId="32" xfId="0" applyNumberFormat="1" applyFont="1" applyBorder="1" applyAlignment="1">
      <alignment horizontal="center" vertical="center" wrapText="1"/>
    </xf>
    <xf numFmtId="12" fontId="16" fillId="0" borderId="33" xfId="0" applyNumberFormat="1" applyFont="1" applyBorder="1" applyAlignment="1">
      <alignment horizontal="center" vertical="center" wrapText="1"/>
    </xf>
    <xf numFmtId="12" fontId="16" fillId="0" borderId="34" xfId="0" applyNumberFormat="1" applyFont="1" applyBorder="1" applyAlignment="1">
      <alignment horizontal="center" vertical="center" wrapText="1"/>
    </xf>
    <xf numFmtId="0" fontId="18" fillId="23" borderId="0" xfId="0" applyFont="1" applyFill="1"/>
    <xf numFmtId="0" fontId="21" fillId="23" borderId="24" xfId="4" applyFont="1" applyFill="1" applyBorder="1" applyAlignment="1">
      <alignment horizontal="center" vertical="center" wrapText="1"/>
    </xf>
    <xf numFmtId="17" fontId="21" fillId="23" borderId="24" xfId="4" applyNumberFormat="1" applyFont="1" applyFill="1" applyBorder="1" applyAlignment="1">
      <alignment horizontal="center" vertical="center" wrapText="1"/>
    </xf>
    <xf numFmtId="0" fontId="21" fillId="23" borderId="24" xfId="4" applyFont="1" applyFill="1" applyBorder="1" applyAlignment="1">
      <alignment horizontal="center" vertical="center"/>
    </xf>
    <xf numFmtId="0" fontId="22" fillId="24" borderId="25" xfId="0" applyFont="1" applyFill="1" applyBorder="1" applyAlignment="1">
      <alignment horizontal="center" vertical="center" wrapText="1"/>
    </xf>
    <xf numFmtId="0" fontId="22" fillId="24" borderId="26" xfId="0" applyFont="1" applyFill="1" applyBorder="1" applyAlignment="1">
      <alignment horizontal="center" vertical="center" wrapText="1"/>
    </xf>
    <xf numFmtId="0" fontId="22" fillId="24" borderId="29" xfId="0" applyFont="1" applyFill="1" applyBorder="1" applyAlignment="1">
      <alignment horizontal="center" vertical="center" wrapText="1"/>
    </xf>
    <xf numFmtId="0" fontId="22" fillId="24" borderId="30" xfId="0" applyFont="1" applyFill="1" applyBorder="1" applyAlignment="1">
      <alignment horizontal="center" vertical="center" wrapText="1"/>
    </xf>
    <xf numFmtId="0" fontId="22" fillId="24" borderId="31" xfId="0" applyFont="1" applyFill="1" applyBorder="1" applyAlignment="1">
      <alignment horizontal="center" vertical="center" wrapText="1"/>
    </xf>
    <xf numFmtId="0" fontId="22" fillId="24" borderId="27" xfId="0" applyFont="1" applyFill="1" applyBorder="1" applyAlignment="1">
      <alignment horizontal="center" vertical="center" wrapText="1"/>
    </xf>
    <xf numFmtId="0" fontId="22" fillId="24" borderId="28" xfId="0" applyFont="1" applyFill="1" applyBorder="1" applyAlignment="1">
      <alignment horizontal="center" vertical="center" wrapText="1"/>
    </xf>
    <xf numFmtId="0" fontId="23" fillId="23" borderId="24" xfId="0" applyFont="1" applyFill="1" applyBorder="1" applyAlignment="1">
      <alignment horizontal="center" vertical="center" wrapText="1"/>
    </xf>
    <xf numFmtId="0" fontId="23" fillId="23" borderId="32" xfId="0" applyFont="1" applyFill="1" applyBorder="1" applyAlignment="1">
      <alignment horizontal="center" vertical="center" wrapText="1"/>
    </xf>
    <xf numFmtId="0" fontId="23" fillId="23" borderId="34" xfId="0" applyFont="1" applyFill="1" applyBorder="1" applyAlignment="1">
      <alignment horizontal="center" vertical="center" wrapText="1"/>
    </xf>
    <xf numFmtId="0" fontId="23" fillId="23" borderId="32" xfId="0" applyFont="1" applyFill="1" applyBorder="1" applyAlignment="1">
      <alignment horizontal="center" vertical="center"/>
    </xf>
    <xf numFmtId="0" fontId="23" fillId="23" borderId="34" xfId="0" applyFont="1" applyFill="1" applyBorder="1" applyAlignment="1">
      <alignment horizontal="center" vertical="center"/>
    </xf>
    <xf numFmtId="0" fontId="23" fillId="23" borderId="29" xfId="0" applyFont="1" applyFill="1" applyBorder="1" applyAlignment="1">
      <alignment horizontal="center" vertical="center" wrapText="1"/>
    </xf>
    <xf numFmtId="0" fontId="23" fillId="23" borderId="30" xfId="0" applyFont="1" applyFill="1" applyBorder="1" applyAlignment="1">
      <alignment horizontal="center" vertical="center" wrapText="1"/>
    </xf>
    <xf numFmtId="0" fontId="23" fillId="23" borderId="31" xfId="0" applyFont="1" applyFill="1" applyBorder="1" applyAlignment="1">
      <alignment horizontal="center" vertical="center" wrapText="1"/>
    </xf>
    <xf numFmtId="12" fontId="23" fillId="23" borderId="32" xfId="0" applyNumberFormat="1" applyFont="1" applyFill="1" applyBorder="1" applyAlignment="1">
      <alignment horizontal="center" vertical="center" wrapText="1"/>
    </xf>
    <xf numFmtId="12" fontId="23" fillId="23" borderId="34" xfId="0" applyNumberFormat="1" applyFont="1" applyFill="1" applyBorder="1" applyAlignment="1">
      <alignment horizontal="center" vertical="center" wrapText="1"/>
    </xf>
    <xf numFmtId="0" fontId="24" fillId="23" borderId="24" xfId="0" applyFont="1" applyFill="1" applyBorder="1" applyAlignment="1">
      <alignment horizontal="center" vertical="center" wrapText="1"/>
    </xf>
    <xf numFmtId="0" fontId="24" fillId="21" borderId="24" xfId="0" applyFont="1" applyFill="1" applyBorder="1" applyAlignment="1">
      <alignment horizontal="center" vertical="center" wrapText="1"/>
    </xf>
    <xf numFmtId="0" fontId="24" fillId="22" borderId="24" xfId="0" applyFont="1" applyFill="1" applyBorder="1" applyAlignment="1">
      <alignment horizontal="center" vertical="center" wrapText="1"/>
    </xf>
    <xf numFmtId="0" fontId="18" fillId="2" borderId="24" xfId="0" applyFont="1" applyFill="1" applyBorder="1" applyAlignment="1">
      <alignment horizontal="center" vertical="center" wrapText="1"/>
    </xf>
    <xf numFmtId="0" fontId="24" fillId="2" borderId="24" xfId="0" applyFont="1" applyFill="1" applyBorder="1" applyAlignment="1">
      <alignment horizontal="center" vertical="center" wrapText="1"/>
    </xf>
    <xf numFmtId="0" fontId="0" fillId="26" borderId="0" xfId="0" applyFill="1"/>
    <xf numFmtId="0" fontId="0" fillId="26" borderId="0" xfId="0" applyFill="1" applyAlignment="1">
      <alignment horizontal="center"/>
    </xf>
    <xf numFmtId="0" fontId="0" fillId="9" borderId="0" xfId="0" applyFill="1"/>
    <xf numFmtId="0" fontId="0" fillId="3" borderId="0" xfId="0" applyFill="1"/>
    <xf numFmtId="0" fontId="0" fillId="6" borderId="0" xfId="0" applyFill="1"/>
    <xf numFmtId="0" fontId="5" fillId="4" borderId="0" xfId="0" applyFont="1" applyFill="1" applyAlignment="1">
      <alignment horizontal="center"/>
    </xf>
    <xf numFmtId="0" fontId="0" fillId="6" borderId="19" xfId="0" applyFill="1" applyBorder="1" applyAlignment="1">
      <alignment horizontal="center"/>
    </xf>
    <xf numFmtId="0" fontId="20" fillId="0" borderId="19" xfId="4" applyBorder="1" applyAlignment="1">
      <alignment horizontal="center"/>
    </xf>
    <xf numFmtId="0" fontId="0" fillId="0" borderId="19" xfId="0" applyBorder="1" applyAlignment="1">
      <alignment horizontal="center" vertical="center"/>
    </xf>
    <xf numFmtId="0" fontId="0" fillId="0" borderId="0" xfId="0" pivotButton="1"/>
    <xf numFmtId="0" fontId="0" fillId="0" borderId="0" xfId="0" applyNumberFormat="1"/>
    <xf numFmtId="44" fontId="0" fillId="0" borderId="0" xfId="0" applyNumberFormat="1" applyFont="1" applyFill="1" applyBorder="1" applyAlignment="1" applyProtection="1"/>
    <xf numFmtId="0" fontId="0" fillId="27" borderId="0" xfId="0" applyFill="1"/>
    <xf numFmtId="164" fontId="0" fillId="27" borderId="0" xfId="0" applyNumberFormat="1" applyFill="1"/>
    <xf numFmtId="0" fontId="5" fillId="25" borderId="0" xfId="0" applyFont="1" applyFill="1" applyAlignment="1">
      <alignment horizontal="center"/>
    </xf>
    <xf numFmtId="0" fontId="5" fillId="19" borderId="0" xfId="0" applyFont="1" applyFill="1" applyAlignment="1">
      <alignment horizontal="center"/>
    </xf>
    <xf numFmtId="164" fontId="0" fillId="2" borderId="0" xfId="0" applyNumberFormat="1" applyFill="1"/>
  </cellXfs>
  <cellStyles count="5">
    <cellStyle name="Currency" xfId="1" builtinId="4"/>
    <cellStyle name="Currency 2" xfId="3" xr:uid="{0EFAAB0C-9F98-4A50-89AF-5E2C3A6DA2E4}"/>
    <cellStyle name="Hyperlink" xfId="4" builtinId="8"/>
    <cellStyle name="Normal" xfId="0" builtinId="0"/>
    <cellStyle name="Normal 4 4 4 2" xfId="2" xr:uid="{12564075-6C9D-4BE9-93D9-8BC5B3BA5D61}"/>
  </cellStyles>
  <dxfs count="183">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34" formatCode="_(&quot;$&quot;* #,##0.00_);_(&quot;$&quot;* \(#,##0.0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s>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69850</xdr:colOff>
      <xdr:row>0</xdr:row>
      <xdr:rowOff>133350</xdr:rowOff>
    </xdr:from>
    <xdr:to>
      <xdr:col>11</xdr:col>
      <xdr:colOff>25400</xdr:colOff>
      <xdr:row>14</xdr:row>
      <xdr:rowOff>79375</xdr:rowOff>
    </xdr:to>
    <mc:AlternateContent xmlns:mc="http://schemas.openxmlformats.org/markup-compatibility/2006">
      <mc:Choice xmlns:a14="http://schemas.microsoft.com/office/drawing/2010/main" Requires="a14">
        <xdr:graphicFrame macro="">
          <xdr:nvGraphicFramePr>
            <xdr:cNvPr id="2" name="BRAND">
              <a:extLst>
                <a:ext uri="{FF2B5EF4-FFF2-40B4-BE49-F238E27FC236}">
                  <a16:creationId xmlns:a16="http://schemas.microsoft.com/office/drawing/2014/main" id="{59DC8968-82A0-411A-8FF5-26372E044541}"/>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6978650" y="133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0</xdr:row>
      <xdr:rowOff>1</xdr:rowOff>
    </xdr:from>
    <xdr:to>
      <xdr:col>22</xdr:col>
      <xdr:colOff>206375</xdr:colOff>
      <xdr:row>41</xdr:row>
      <xdr:rowOff>51323</xdr:rowOff>
    </xdr:to>
    <xdr:pic>
      <xdr:nvPicPr>
        <xdr:cNvPr id="4" name="Picture 3">
          <a:extLst>
            <a:ext uri="{FF2B5EF4-FFF2-40B4-BE49-F238E27FC236}">
              <a16:creationId xmlns:a16="http://schemas.microsoft.com/office/drawing/2014/main" id="{22A96A6F-5964-4F23-8C65-6CEFC1117732}"/>
            </a:ext>
          </a:extLst>
        </xdr:cNvPr>
        <xdr:cNvPicPr>
          <a:picLocks noChangeAspect="1"/>
        </xdr:cNvPicPr>
      </xdr:nvPicPr>
      <xdr:blipFill>
        <a:blip xmlns:r="http://schemas.openxmlformats.org/officeDocument/2006/relationships" r:embed="rId1"/>
        <a:stretch>
          <a:fillRect/>
        </a:stretch>
      </xdr:blipFill>
      <xdr:spPr>
        <a:xfrm>
          <a:off x="5953125" y="1"/>
          <a:ext cx="9858375" cy="786182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urado-Garcia, Jorge" id="{E15F7861-1013-4158-A29F-3B1B179CE280}" userId="S::jurado-garciaj@msoe.edu::b7de0d2a-556b-4bd8-a5ba-eeca2ce3f90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rado-Garcia, Jorge" refreshedDate="44525.637238888892" createdVersion="7" refreshedVersion="7" minRefreshableVersion="3" recordCount="507" xr:uid="{8C4FA40A-E24A-4FC3-A38D-CB9475F328F7}">
  <cacheSource type="worksheet">
    <worksheetSource ref="A1:F508" sheet="Data "/>
  </cacheSource>
  <cacheFields count="6">
    <cacheField name="SKU" numFmtId="0">
      <sharedItems containsMixedTypes="1" containsNumber="1" containsInteger="1" minValue="3610934" maxValue="3678045" count="489">
        <n v="3671739"/>
        <n v="3671735"/>
        <n v="3671731"/>
        <n v="3671767"/>
        <n v="3671765"/>
        <n v="3671733"/>
        <n v="3671761"/>
        <n v="3671763"/>
        <n v="3670131"/>
        <n v="3670153"/>
        <n v="3670133"/>
        <n v="3670151"/>
        <n v="3674925"/>
        <n v="3674954"/>
        <n v="3674611"/>
        <n v="3674938"/>
        <n v="3675092"/>
        <n v="3674750"/>
        <n v="3671644"/>
        <n v="3675005"/>
        <n v="3674640"/>
        <n v="3671611"/>
        <n v="3671602"/>
        <n v="3674956"/>
        <n v="3674679"/>
        <n v="3674970"/>
        <n v="3671653"/>
        <n v="3675102"/>
        <n v="3671646"/>
        <n v="3671605"/>
        <n v="3674420"/>
        <n v="3671608"/>
        <n v="3670124"/>
        <n v="3670120"/>
        <n v="3670150"/>
        <n v="3670130"/>
        <n v="3670342"/>
        <n v="3670302"/>
        <n v="3674803"/>
        <n v="3676354"/>
        <n v="3676352"/>
        <n v="3676199"/>
        <n v="3676353"/>
        <n v="3676351"/>
        <n v="3674385"/>
        <n v="3674875"/>
        <n v="3674380"/>
        <n v="3674871"/>
        <n v="3674440"/>
        <n v="3674438"/>
        <n v="3674851"/>
        <n v="3674434"/>
        <n v="3674822"/>
        <n v="3674432"/>
        <n v="3674821"/>
        <n v="3674430"/>
        <n v="3676315"/>
        <n v="3676370"/>
        <n v="3676371"/>
        <n v="3674390"/>
        <n v="3675377"/>
        <n v="3675093"/>
        <n v="3676157"/>
        <n v="3670202"/>
        <n v="3674919"/>
        <n v="3676186"/>
        <n v="3674910"/>
        <n v="3674572"/>
        <n v="3674763"/>
        <n v="3674556"/>
        <n v="3674886"/>
        <n v="3674920"/>
        <n v="3674569"/>
        <n v="3674913"/>
        <n v="3674427"/>
        <n v="3674425"/>
        <n v="3674894"/>
        <n v="3674598"/>
        <n v="3674909"/>
        <n v="3674912"/>
        <n v="3674585"/>
        <n v="3674896"/>
        <n v="3674899"/>
        <n v="3670180"/>
        <n v="3670185"/>
        <n v="3670186"/>
        <n v="3670195"/>
        <n v="3670196"/>
        <n v="3676130"/>
        <n v="3676143"/>
        <n v="3676172"/>
        <n v="3676127"/>
        <n v="3676169"/>
        <s v="SN4040L1200"/>
        <s v="SN3048L1200"/>
        <s v="PN3048L1200C"/>
        <s v="PN2020L1125C"/>
        <s v="PNW1224L1125C"/>
        <s v="SN2020L1125"/>
        <s v="SN2040L1200"/>
        <s v="QO2100BNRB"/>
        <s v="QO612L100DS"/>
        <s v="QO612L100FCP"/>
        <s v="QO2L40RBCP"/>
        <n v="3675173"/>
        <s v="QO816L100DF"/>
        <s v="QO24L70FCP"/>
        <s v="HOM1224L125PGC"/>
        <s v="QO816L100DS"/>
        <s v="QO48M30DSGP"/>
        <s v="HOM1224L125PC"/>
        <s v="QO48M60DSGP"/>
        <s v="QO612L100DF"/>
        <s v="QO816L100FCP"/>
        <s v="HOM12L225PRB"/>
        <s v="QO2100BNS"/>
        <s v="3BR1224L125R"/>
        <n v="3670172"/>
        <n v="3675215"/>
        <n v="3676350"/>
        <n v="3678001"/>
        <n v="3676389"/>
        <n v="3676363"/>
        <n v="3678010"/>
        <n v="3678035"/>
        <n v="3678040"/>
        <n v="3678045"/>
        <n v="3676457"/>
        <n v="3678000"/>
        <s v="GF221NAU"/>
        <s v="GF222NA"/>
        <s v="L221N"/>
        <s v="D321NCP"/>
        <s v="D223NRB"/>
        <n v="3675199"/>
        <n v="3675144"/>
        <s v="D224NRB"/>
        <s v="D223N"/>
        <s v="L111N"/>
        <s v="D221NRBCP"/>
        <n v="3675212"/>
        <s v="D321NRBCP"/>
        <n v="3675160"/>
        <s v="D322N"/>
        <s v="D322NRB"/>
        <s v="D222NRBCP"/>
        <s v="WF2060U"/>
        <n v="3673452"/>
        <n v="3676376"/>
        <n v="3675678"/>
        <n v="3676458"/>
        <n v="3676459"/>
        <n v="3675161"/>
        <n v="3677249"/>
        <n v="3677252"/>
        <n v="3677160"/>
        <n v="3677156"/>
        <n v="3676655"/>
        <n v="3676461"/>
        <n v="3677340"/>
        <n v="3677029"/>
        <n v="3676907"/>
        <n v="3676622"/>
        <n v="3676677"/>
        <n v="3676751"/>
        <n v="3677392"/>
        <n v="3677164"/>
        <n v="3676753"/>
        <n v="3676501"/>
        <n v="3676755"/>
        <n v="3676982"/>
        <n v="3677085"/>
        <n v="3676980"/>
        <n v="3676855"/>
        <n v="3676910"/>
        <n v="3676978"/>
        <n v="3676541"/>
        <n v="3676871"/>
        <n v="3676450"/>
        <n v="3677061"/>
        <n v="3676923"/>
        <n v="3676510"/>
        <n v="3677020"/>
        <n v="3676758"/>
        <n v="3676981"/>
        <n v="3676897"/>
        <n v="3677362"/>
        <n v="3651500"/>
        <n v="3651358"/>
        <n v="3655902"/>
        <n v="3651248"/>
        <n v="3653804"/>
        <n v="3654644"/>
        <n v="3652886"/>
        <n v="3654628"/>
        <n v="3652224"/>
        <n v="3654750"/>
        <n v="3651472"/>
        <n v="3655889"/>
        <n v="3653289"/>
        <n v="3655863"/>
        <n v="3653002"/>
        <n v="3653015"/>
        <n v="3652889"/>
        <n v="3655847"/>
        <n v="3655726"/>
        <n v="3654720"/>
        <n v="3651184"/>
        <n v="3653374"/>
        <n v="3654670"/>
        <n v="3651207"/>
        <n v="3655728"/>
        <n v="3653276"/>
        <n v="3655736"/>
        <n v="3653400"/>
        <n v="3651891"/>
        <n v="3655500"/>
        <n v="3652016"/>
        <n v="3655752"/>
        <n v="3654400"/>
        <n v="3654401"/>
        <n v="3651294"/>
        <n v="3654402"/>
        <n v="3655876"/>
        <n v="3655725"/>
        <n v="3653797"/>
        <n v="3652034"/>
        <n v="3654418"/>
        <n v="3652891"/>
        <n v="3655724"/>
        <n v="3655711"/>
        <n v="3653302"/>
        <n v="3651240"/>
        <n v="3651278"/>
        <n v="3656231"/>
        <n v="3651210"/>
        <n v="3651065"/>
        <n v="3651058"/>
        <n v="3643985"/>
        <n v="3656118"/>
        <n v="3651304"/>
        <n v="3654705"/>
        <n v="3654314"/>
        <n v="3653505"/>
        <n v="3654635"/>
        <n v="3651075"/>
        <n v="3654730"/>
        <n v="3654405"/>
        <n v="3652300"/>
        <n v="3655503"/>
        <n v="3655892"/>
        <n v="3651003"/>
        <n v="3653826"/>
        <n v="3654390"/>
        <n v="3654350"/>
        <n v="3653344"/>
        <n v="3653855"/>
        <n v="3651061"/>
        <n v="3654073"/>
        <n v="3653386"/>
        <n v="3650801"/>
        <n v="3655520"/>
        <n v="3651508"/>
        <n v="3651880"/>
        <n v="3655643"/>
        <n v="3654301"/>
        <n v="3651622"/>
        <n v="3651016"/>
        <n v="3651142"/>
        <n v="3653771"/>
        <n v="3653399"/>
        <n v="3655523"/>
        <n v="3654441"/>
        <n v="3651241"/>
        <n v="3650978"/>
        <n v="3653506"/>
        <n v="3655754"/>
        <n v="3654420"/>
        <n v="3654050"/>
        <n v="3655656"/>
        <n v="3654394"/>
        <n v="3654397"/>
        <n v="3651281"/>
        <n v="3651000"/>
        <n v="3650871"/>
        <n v="3651689"/>
        <n v="3655766"/>
        <n v="3654290"/>
        <n v="3655603"/>
        <n v="3656480"/>
        <n v="3656494"/>
        <n v="3653894"/>
        <n v="3655600"/>
        <n v="3652977"/>
        <n v="3655824"/>
        <n v="3655513"/>
        <n v="3653950"/>
        <n v="3655512"/>
        <n v="3653500"/>
        <n v="3655620"/>
        <n v="3654387"/>
        <n v="3654052"/>
        <n v="3650868"/>
        <n v="3655931"/>
        <n v="3653564"/>
        <n v="3654026"/>
        <n v="3655623"/>
        <n v="3656420"/>
        <n v="3654409"/>
        <n v="3655300"/>
        <n v="3653865"/>
        <n v="3651692"/>
        <n v="3650994"/>
        <n v="3655290"/>
        <n v="3654395"/>
        <n v="3651260"/>
        <n v="3655606"/>
        <n v="3653910"/>
        <n v="3655553"/>
        <n v="3654987"/>
        <n v="3654976"/>
        <n v="3652400"/>
        <n v="3653031"/>
        <n v="3656011"/>
        <n v="3651893"/>
        <n v="3655877"/>
        <n v="3654058"/>
        <n v="3653959"/>
        <n v="3654903"/>
        <n v="3654699"/>
        <n v="3651032"/>
        <n v="3655639"/>
        <n v="3654246"/>
        <n v="3653315"/>
        <n v="3655550"/>
        <n v="3654998"/>
        <n v="3654115"/>
        <n v="3654110"/>
        <n v="3653593"/>
        <n v="3654429"/>
        <n v="3654084"/>
        <n v="3654570"/>
        <n v="3655533"/>
        <n v="3655532"/>
        <n v="3653638"/>
        <n v="3653917"/>
        <n v="3654000"/>
        <n v="3651080"/>
        <n v="3655506"/>
        <n v="3656037"/>
        <n v="3656053"/>
        <n v="3651883"/>
        <n v="3656047"/>
        <n v="3654574"/>
        <n v="3653535"/>
        <n v="3650981"/>
        <n v="3651110"/>
        <n v="3651081"/>
        <n v="3656496"/>
        <n v="3656409"/>
        <n v="3655526"/>
        <n v="3655760"/>
        <n v="3655864"/>
        <n v="3652028"/>
        <n v="3655599"/>
        <n v="3655548"/>
        <n v="3655549"/>
        <n v="3651621"/>
        <n v="3654097"/>
        <n v="3655556"/>
        <n v="3651711"/>
        <n v="3653913"/>
        <n v="3656464"/>
        <n v="3651111"/>
        <n v="3655626"/>
        <n v="3653881"/>
        <n v="3652855"/>
        <n v="3655957"/>
        <n v="3655509"/>
        <n v="3650855"/>
        <n v="3656516"/>
        <n v="3653690"/>
        <n v="3655576"/>
        <n v="3654437"/>
        <n v="3654439"/>
        <n v="3651935"/>
        <n v="3644528"/>
        <n v="3655529"/>
        <n v="3653633"/>
        <n v="3644515"/>
        <n v="3656341"/>
        <n v="3651049"/>
        <n v="3653933"/>
        <n v="3650995"/>
        <n v="3655559"/>
        <n v="3654369"/>
        <n v="3650979"/>
        <n v="3655579"/>
        <n v="3654417"/>
        <n v="3655573"/>
        <n v="3655570"/>
        <n v="3611409"/>
        <n v="3613025"/>
        <n v="3615683"/>
        <n v="3613135"/>
        <n v="3611645"/>
        <n v="3614642"/>
        <n v="3613026"/>
        <n v="3611331"/>
        <n v="3615722"/>
        <n v="3614644"/>
        <n v="3614646"/>
        <n v="3611852"/>
        <n v="3611849"/>
        <n v="3611438"/>
        <n v="3611218"/>
        <n v="3611506"/>
        <n v="3613177"/>
        <n v="3613009"/>
        <n v="3613067"/>
        <n v="3611441"/>
        <n v="3612307"/>
        <n v="3611496"/>
        <n v="3611388"/>
        <n v="3613300"/>
        <n v="3613313"/>
        <n v="3611108"/>
        <n v="3612327"/>
        <n v="3611219"/>
        <n v="3611292"/>
        <n v="3612343"/>
        <n v="3612308"/>
        <n v="3611425"/>
        <n v="3611043"/>
        <n v="3612305"/>
        <n v="3612314"/>
        <n v="3613065"/>
        <n v="3613216"/>
        <n v="3613181"/>
        <n v="3612506"/>
        <n v="3613288"/>
        <n v="3611454"/>
        <n v="3613039"/>
        <n v="3611685"/>
        <n v="3611357"/>
        <n v="3612181"/>
        <n v="3611014"/>
        <n v="3613054"/>
        <n v="3615719"/>
        <n v="3613042"/>
        <n v="3612194"/>
        <n v="3612505"/>
        <n v="3613280"/>
        <n v="3612527"/>
        <n v="3611288"/>
        <n v="3613085"/>
        <n v="3613041"/>
        <n v="3613084"/>
        <n v="3611483"/>
        <n v="3611315"/>
        <n v="3613315"/>
        <n v="3611109"/>
        <n v="3613055"/>
        <n v="3614750"/>
        <n v="3613031"/>
        <n v="3612531"/>
        <n v="3612576"/>
        <n v="3613217"/>
        <n v="3612529"/>
        <n v="3611195"/>
        <n v="3613149"/>
        <n v="3612530"/>
        <n v="3612556"/>
        <n v="3611294"/>
        <n v="3614759"/>
        <n v="3614751"/>
        <n v="3615007"/>
        <n v="3613317"/>
        <n v="3614820"/>
        <n v="3612313"/>
        <n v="3615777"/>
        <n v="3612518"/>
        <n v="3612260"/>
        <n v="3614754"/>
        <n v="3612522"/>
        <n v="3614757"/>
        <n v="3612589"/>
        <n v="3610934"/>
        <n v="3612495"/>
      </sharedItems>
    </cacheField>
    <cacheField name="PRODUCT NAME" numFmtId="0">
      <sharedItems count="441">
        <s v="Eaton Type CH 20-Amp 1-Pole CAFCI/GFCI Circuit Breaker"/>
        <s v="Eaton Type CH 15-Amp 1-Pole CAFCI/GFCI Circuit Breaker"/>
        <s v="Eaton Type BR 20-Amp 1-Pole CAFCI/GFCI Circuit Breaker"/>
        <s v="Eaton Type BR 15-Amp 1-Pole CAFCI/GFCI Circuit Breaker"/>
        <s v="Siemens®15 Amp 1-Pole Combination AFCI Plug-On Neutral Circuit Breake"/>
        <s v="Siemens® 20 Amp 1-Pole Dual Function (CAFCI/GFCI) Plug-On Neutral Circuit Breaker"/>
        <s v="Siemens®20 Amp 1-Pole Combination AFCI Plug-On Neutral Circuit Breake"/>
        <s v="Siemens®15 Amp 1-Pole Dual Function (CAFCI/GFCI) Plug-On Neutral Circuit Breaker"/>
        <s v="Square D™ QO™ 100-Amp 2-Pole Main Circuit Breaker"/>
        <s v="Square D™ QO™ 2-Pole Tandem Circuit Breaker"/>
        <s v="Square D™ Homeline™ 2-Pole Tandem Circuit Breaker"/>
        <s v="Square D™ QO™ Homeline™ 200-Amp 2-Pole Main Circuit Breaker"/>
        <s v="Square D™ QO™ 2-Pole GFCI Circuit Breaker"/>
        <s v="Square D™ Homeline™ 1-Pole GFCI Circuit Breaker"/>
        <s v="Square D™ Homeline™ 15-Amp 1-Pole AFCI Circuit Breaker"/>
        <s v="Square D™ QO™ 2-Pole Standard Circuit Breaker"/>
        <s v="Square D™ Homeline™ 1-Pole Standard Circuit Breaker"/>
        <s v="Square D™ QO™ 1-Pole Dual Function Circuit Breaker"/>
        <s v="Square D™ QO™ 1-Pole AFCI Circuit Breaker"/>
        <s v="Square D™ QO™ 2-Pole Tandem Circuit Breaker Replacement"/>
        <s v="Square D™ Homeline™ 2-Pole Standard Circuit Breaker"/>
        <s v="Square D™ QO™ 1-Pole Standard Circuit Breaker"/>
        <s v="Square D™ Homeline™ 1-Pole Dual Function Circuit Breaker"/>
        <s v="Square D™ QO™ 15-Amp 1-Pole GFCI Circuit Breaker"/>
        <s v="Square D™ Homeline™ 1-Pole AFCI Circuit Breaker"/>
        <s v="Square D™ Homeline™ 50-Amp 2-Pole GFCI Circuit Breaker"/>
        <s v="Square D™ QO™ 15-Amp 1-Pole Dual Function Circuit Breaker"/>
        <s v="Siemens® QT 1-Pole Non-Circuit Limiting Tandem Circuit Breaker"/>
        <s v="Siemens® QT 1-Pole Tandem Circuit Breaker"/>
        <s v="Siemens® QP 1-Pole AFCI/GFCI Circuit Breaker"/>
        <s v="Siemens® QPF 1-Pole AFCI Circuit Breaker"/>
        <s v="Siemens SN Series 200-Amp 30-Space 48-Circuit Main Breaker Plug-On Neutral Load Cente..."/>
        <s v="Siemens SN Series 100-Amp 20-Space 20-Circuit Main Breaker Plug-On Neutral Load Cente..."/>
        <s v="Square D™ QO™ 100 -Amp 12-Space 12-Circuit Indoor Main Breaker Load Center"/>
        <s v="Eaton Type BR 200-Amp 40-Space 80-Circuit Indoor Main Breaker Load Center Value Pack"/>
        <s v="Eaton Type BR 100-Amp 30-Space 60-Circuit Indoor Main Breaker Load Center Value Pack"/>
        <s v="Eaton Type BR 100-Amp 12-Space 24-Circuit Indoor Main Breaker Load Center"/>
        <s v="Eaton Type BR 200-Amp 30-Space 60-Circuit Indoor Main Breaker Load Center Value Pack"/>
        <s v="Eaton Type BR 100-Amp 20-Space 40-Circuit Indoor Main Breaker Load Center Value Pack"/>
        <s v="Square D™ Homeline™ 200 -Amp 30-Space 60-Circuit Indoor Main Breaker Load..."/>
        <s v="Square D™ QO™200 -Amp 42-Space 42-Circuit Indoor Main Breaker Load Center..."/>
        <s v="Square D™ Homeline™ 100 -Amp 20-Space 40-Circuit Indoor Main Breaker Load..."/>
        <s v="Square D™ QO™ 200 -Amp 42-Space 42-Circuit Main Breaker Indoor Load Cente..."/>
        <s v="Square D™ Homeline™ 200 -Amp 40-Space 80-Curcuit Indoor Main Breaker Loa..."/>
        <s v="Square D™ QO™ 200 -Amp 30-Space 30-Circuit Main Breaker Indoor Load Center"/>
        <s v="Square D™ Homeline™ 100 -Amp 24-Space 48-Circuit Indoor Main Breaker Load..."/>
        <s v="Square D™ QO™ 100 -Amp 24-Space 24-Circuit Main Breaker Outdoor Load Center"/>
        <s v="Square D™ Homeline™ 100 -Amp 20-Space 40-Circuit Indoor Main Breaker Loa..."/>
        <s v="Square D™ QO™ 100 -Amp 24-Space 24-Circuit Main Breaker Indoor Load Cente..."/>
        <s v="Square D™ Homeline™ 100 -Amp 8-Space 16-Circuit Indoor Main Breaker Load ..."/>
        <s v="Eaton Type BR 100-Amp 10-Space 20-Circuit Indoor Main Breaker Load Center Value Pack"/>
        <s v="Eaton Type CH 100-Amp 22-Space 44-Circuit Indoor Main Breaker Load Center Value Pack"/>
        <s v="Eaton Type CH 200-Amp 42-Space 84-Circuit Indoor Main Breaker Load Center Value Pack"/>
        <s v="Square D™ Homeline™ 200 -Amp 40-Space 80-Circuit Indoor Main Breaker Loa..."/>
        <s v="Square D™ QO™ 200 -Amp 8-Space 16-Circuit Outdoor Commercial Main Breaker..."/>
        <s v="Square D™ QO™ 50 -Amp Spa Panel - Value Pack"/>
        <s v="Eaton Type BR 125 Amp 4-Space 8-Circuit Outdoor Main Lug Load Center"/>
        <s v="Siemens SN Series 125 Amp 12-Space 24-Circuit Main Lug Plug-On Neutral Load Center In..."/>
        <s v="Square D™ QO™ Plug-on 125 amp 12-Space/12-Circuit Indoor Main Lug Load Ce..."/>
        <s v="Eaton Type BR 125 Amp 12-Space 24-Circuit Indoor Main Lug Load Center"/>
        <s v="Square D™ QO™ 100 amp 8-Space 16-Circuit Indoor Commercial Main Lugs"/>
        <s v="Square D™ Homeline™ 100 amp 6-Space 12-Circuit Indoor Main Lug Load Center"/>
        <s v="Square D™ Homeline™ 70 amp 2-Space 4-Circuit Outdoor Main Lug Load Center"/>
        <s v="Square D™ Homeline™ 70 amp 2-Space 4-Circuit Indoor Residential Main Lugs"/>
        <s v="Square D™ QO™ 30 amp 2-Space Indoor Commercial Main Lugs Load Center"/>
        <s v="Square D™ QO™ 125 amp 24-Space Main Lug Indoor Load Center - Value pk"/>
        <s v="Square D™ QO™ 100 amp 8-Space 16-Circuit Outdoor Main Lug Load Center"/>
        <s v="Square D™ Homeline™ 125 amp 12-Space Indoor Main Lug - Value pk"/>
        <s v="Square D™ Homeline™ 125 amp Plug-on 8-Space 16-Circuit Indoor Main Lug"/>
        <s v="Square D™ QO™ 60 amp 2-Space 4-Circuit Outdoor Main Lug Load Center"/>
        <s v="Square D™ Homeline™ 100 amp 6-Space Outdoor Residential Main Lugs"/>
        <s v="Square D™ QO™ 100 amp 6-Space 12-Circuit Commercial Indoor Main Lug"/>
        <s v="Square D™ QO™ 100 amp 6-Space 12-Circuit Outdoor Main Lug Load Center"/>
        <s v="Square D™ Homeline™ 100 amp 6-Space Indoor Residential Main Lugs"/>
        <s v="Square D™ QO™ 70 amp 2-Space Outdoor Main Lug Commercial Load Center"/>
        <s v="Square D™ QO™ 70 amp 2-Space 4-Circuit Indoor Commercial Main Lugs"/>
        <s v="Siemens 60 Amp Outdoor Main Lug Load Center"/>
        <s v="Siemens 125 Amp 4 Space 8 Circuit Indoor Main Lug Load Center"/>
        <s v="Siemens® 125-Amp 4-Space 8-Circuit Outdoor Main Lug Load Center"/>
        <s v="Siemens 125 Amp 8 Space 16 Circuit Indoor Main Lug Load Center"/>
        <s v="Siemens 125 Amp 8 Space 16 Circuit Outdoor Main Lug Load Center"/>
        <s v="Eaton Type BR 70-Amp Main Lug Load Center"/>
        <s v="Eaton Type BR 125-Amp Main Lug Load Center"/>
        <s v="Siemens SN Series 200 Amp 40-Space 40-Circuit Main Lug Plug-On Neutral Load Center In..."/>
        <s v="Siemens SN Series 200 Amp 30-Space 48-Circuit Main Lug Plug-On Neutral Load Center In..."/>
        <s v="Siemens PN Series 200 Amp 30-Space 48-Circuit Main Lug Plug-On Neutral Load Center In..."/>
        <s v="Siemens PN Series 125 Amp 20-Space 20-Circuit Main Lug Plug-On Neutral Load Center In..."/>
        <s v="Siemens PN Series 125 Amp 12-Space 24-Circuit Main Lug Plug-On Neutral Load Center Ou..."/>
        <s v="Siemens SN Series 125 Amp 20-Space 20-Circuit Mainl Lug Plug-on Neutral Load center I..."/>
        <s v="Siemens SN Series 200 Amp 20-Space 40-Circuit Main Lug Plug-On Neutral Load Center In..."/>
        <s v="Square D™ QO™ 100 amp Outdoor Circuit Breaker Enclosure"/>
        <s v="Square D™ QO™ 100 amp 6-Space 12-Circuit Indoor Main Lug Load Center"/>
        <s v="Square D™ QO™ 40 amp 2-Space 2-Circuit Outdoor Main Lug Load Center"/>
        <s v="Square D™ QO™ 100 amp Outdoor Commercial Circuit Breaker Enclosure"/>
        <s v="Square D™ QO™ 100 amp 8-Space 16-Circuit Indoor Main Lug Load Center"/>
        <s v="Square D™ QO™ 70 amp 2-Space 4-Circuit Indoor Main Lug Load Center"/>
        <s v="Homeline™ Plug-on 125 amp 12-Space 24-Circuit Main Lug Indoor Load Center"/>
        <s v="Square D™ QO™ 100 amp 8-Space16-Circuit Indoor Main Lug Load Center"/>
        <s v="Square D™ 30 amp 120/240 V Generator Panel"/>
        <s v="Square D™ 60 amp 120/240 V Generator Panel"/>
        <s v="Homeline™ Plug-on 225 amp 12-Space 12-Circuit Main Lug Outdoor Load Center"/>
        <s v="Square D™ QO™ 100 amp Circuit Breaker Enclosure"/>
        <s v="Eaton Type BR 125-Amp Main Lug Load Center 3-phase"/>
        <s v="Siemens PN Series 125 Amp 12-Space 24-Circuit Main Lug Plug-On Neutral Load Center In..."/>
        <s v="Eaton 60A Outdoor Disconnect"/>
        <s v="Eaton 100-Amp 120/240V Enclosed Breaker"/>
        <s v="Eaton 40-Amp 2-Pole 24V Definite Purpose Contactor"/>
        <s v="Eaton 60-Amp 120/240V Outdoor Air Conditioner Disconnect"/>
        <s v="Eaton 200-Amp 240V Enclosed Breaker"/>
        <s v="Eaton 30-Amp 1-Pole 24V Definite Purpose Contactor"/>
        <s v="Eaton 30-Amp 2-Pole 240V Definite Purpose Contactor"/>
        <s v="Eaton 30-Amp 2-Pole 120V Definite Purpose Contactor"/>
        <s v="Eaton 50-Amp 240V Spa Panel"/>
        <s v="Eaton 30-Amp 2-Pole 24V Definite Purpose Contactor"/>
        <s v="Siemens 30-Amp 240V Fusible Disconnet"/>
        <s v="Siemens 60-Amp 240V Fusible Disconnet"/>
        <s v="Square D™ 30-Amp 120V Fusible Safety Switch"/>
        <s v="Square D™ 30-Amp 240V Fusible Safety Switch"/>
        <s v="Square D™ 100-Amp 240V Fusible Safety Switch"/>
        <s v="Square D™ 30-Amp 120/240V Fusible Safety Switch"/>
        <s v="Square D™ QO™ 200-Amp 240V Fusible Safety Switch"/>
        <s v="Square D™ QO™ 30-Amp 240V Fusible Safety Switch"/>
        <s v="Square D™ 60-Amp 240V Fusible Safety Switch"/>
        <s v="Square D™ 60-Amp 240V Non-Fusible Safety Switch"/>
        <s v="Square D™ QO™ 60-Amp 240V Fusible Safety Switch"/>
        <s v="Siemens 60-Amp 240V Fusible AC Disconnect Switch"/>
        <s v="Eaton 60-Amp 120/240 Outdoor Air Conditioner Disconnect"/>
        <s v="Eaton 30-Amp 20/240V Outdoor Disconnect"/>
        <s v="Eaton 60-Amp 120/240 Outdoor Disconnect"/>
        <s v="Eaton 50-Amp 120/240V Spa Panels"/>
        <s v="Eaton 60-Amp 120/240A Spa Panels"/>
        <s v="Eaton 60-Amp 120/240V Outdoor Disconnect"/>
        <s v="Bussmann® 15-Amp Mini-Breaker Circuit Protector"/>
        <s v="Bussmann® 20-Amp Mini-Breaker Circuit Protector"/>
        <s v="Cooper Bussmann® AGU Fast-Acting Gold-Plated Glass Tube Fuse"/>
        <s v="Cooper Bussmann® AGC Fast-Acting Glass Tube Fuse Assortment - 61 Pack"/>
        <s v="Cooper Bussmann® FRS Time-Delay Heavy Duty Cartridge Fuse"/>
        <s v="Cooper Bussmann® Tamper-Proof Plug Fuse"/>
        <s v="Cooper Bussmann® 5-Amp Time-Delay Fuse - 2 Pack"/>
        <s v="Cooper Bussmann® Class G Time-Delay Mini Cartridge Rejection Fuse"/>
        <s v="Cooper Bussmann® SA 20 To 30-Amp Tamper-Proof Fustat Adapter - 3 Pack"/>
        <s v="Cooper Bussmann® Tamper-Proof Fustat Heavy Duty Plug Fuse"/>
        <s v="Cooper Bussmann® FRN Time-Delay Cartridge Fuse"/>
        <s v="Cooper Bussmann® FRN 20-Amp Time-Delay Easy ID Cartridge Fuses - 2 pack"/>
        <s v="Cooper Bussmann® GMA Fast-Acting Glass Tube Cartridge Fuse"/>
        <s v="Cooper Bussmann® MDL Time-Delay Glass Tube Fuse"/>
        <s v="Cooper Bussmann® FRN 30-Amp Time-Delay Easy ID Cartridge Fuses - 2 pack"/>
        <s v="Cooper Bussmann® SL Fustat Assortment Rejection Base with Tester Kit"/>
        <s v="Cooper Bussmann® FRN 40-Amp Time-Delay Easy ID Cartridge Fuses - 2 Pack"/>
        <s v="Cooper Bussmann® 3-Amp Light Set Strand Saver Fuse - 5 Pack"/>
        <s v="Cooper Bussmann® AGC Fast-Acting Glass Tube Fuse"/>
        <s v="Cooper Bussmann® 3-Amp Fast-Acting Christmas Light Set Fuse - 5 Pack"/>
        <s v="Cooper Bussmann® Handy Box Cover 2-1/4&quot; Fuse Holder Only 1 Card"/>
        <s v="Cooper Bussmann® AGC Fast-Acting Mobile Phone / Stereos / Electronics Fuses - 5 pack"/>
        <s v="Cooper Bussmann® GMC 5-Amp Time-Delay Glass Tube Fuse - 2 Pack"/>
        <s v="Cooper Bussmann® Fusetron Time-Delay Dual Element Plug Fuse"/>
        <s v="Cooper Bussmann® 15-Amp Handy Box Cover 2-1/4&quot; Fuse Holder Receptacle"/>
        <s v="Cooper Bussmann® 1- To 60-Amp Cartridge Fuse Puller"/>
        <s v="Cooper Bussmann® ABC Fast-Acting Microwave Fuse"/>
        <s v="Cooper Bussmann® MDL, GDC Time-Delay Computer Fuse Assortment/Peripherals - 5 Pack"/>
        <s v="Cooper Bussmann® TL Time-Delay Plug Fuse"/>
        <s v="Cooper Bussmann® FNM Fusetron Time-Delay Cartridge Fuse"/>
        <s v="Cooper Bussmann® NON Fast-Acting Cartridge Fuse"/>
        <s v="Cooper Bussmann® Fast-Acting Christmas Fuse Assortment - 5 Pack"/>
        <s v="Cooper Bussmann® SA 15 To 20-Amp Tamper-Proof Fustat Adapter - 3 Pack"/>
        <s v="Cooper Bussmann® 30-Amp Max Glass Tube In-Line Fuse Holder"/>
        <s v="Sigma ProConnex™ Snap-In Bushing"/>
        <s v="Sigma ProConnex™ Rigid Steel Locknut"/>
        <s v="Sigma ProConnex™ Rigid 2-Hole Strap"/>
        <s v="Sigma ProConnex™ Rigid Plastic Insulating Bushing"/>
        <s v="Sigma ProConnex™ AC/MC/Flex Squeeze Connector"/>
        <s v="Carlon® ENT Coupler"/>
        <s v="Carlon® PVC 1-Hole Conduit Support Snap Strap"/>
        <s v="Carlon® ENT Terminal Adapter"/>
        <s v="Carlon® PVC Box Adapter"/>
        <s v="Sigma ProConnex™ EMT Steel Compression Coupling"/>
        <s v="Sigma ProConnex™ AC/MC/Flex Screw-In Coupler"/>
        <s v="Sigma ProConnex™ 1&quot; Rigid 1-Hole Strap"/>
        <s v="Sigma ProConnex™ EMT Set Screw Coupling"/>
        <s v="Sigma ProConnex™ 1/2&quot; Rigid 1-Hole Strap - 4 Pack"/>
        <s v="Carlon® Schedule 40 Standard Radius 90-Degree Belled End Elbow"/>
        <s v="Carlon® Schedule 40 Standard Radius 45-Degree Belled End Elbow"/>
        <s v="Carlon® 2-Hole Conduit Support Snap Strap"/>
        <s v="Sigma ProConnex™ Rigid Conduit Nipple"/>
        <s v="Sigma ProConnex™ 1-1/4&quot;-1&quot; Reducing Washer - 2 Pack"/>
        <s v="Sigma ProConnex™ EMT Steel Compression Connector"/>
        <s v="Sigma ProConnex™ EMT 1-Hole Strap"/>
        <s v="Sigma ProConnex™ Conduit Hanger"/>
        <s v="Carlon® ENT Threaded Adapter"/>
        <s v="Sigma ProConnex™ 1/2&quot; EMT 2-Hole Strap"/>
        <s v="Sigma ProConnex™ 1-1/2&quot;-1-1/4&quot; Reducing Washer - 2 Pack"/>
        <s v="Sigma ProConnex™ EMT Set Screw Connector"/>
        <s v="Sigma ProConnex™ 3/4&quot; Rigid Reducing Bushing"/>
        <s v="Sigma ProConnex™ Rigid Iron Clamp Spacer and Pipe Strap"/>
        <s v="Sigma ProConnex™ EMT Rain Tight Compression Coupling"/>
        <s v="Southwire SIMPush 1/2&quot; EMT Coupling"/>
        <s v="Carlon® PVC Pipe End Cap"/>
        <s v="Sigma ProConnex™ 1&quot; Rigid Reducing Bushing"/>
        <s v="Single MC Strap Steel Stud 2/Bag"/>
        <s v="Double MC Strap Steel Stud 2/Bag"/>
        <s v="Sigma ProConnex™ 1/2&quot; EMT Set Screw Coupling"/>
        <s v="MC Strap Stacker 20/Bag"/>
        <s v="Sigma ProConnex™ 3/4&quot; Rigid 1-Hole Strap - 3 Pack"/>
        <s v="Sigma ProConnex™ 1-1/4&quot;-3/4&quot; Reducing Washer - 2 Pack"/>
        <s v="Sigma ProConnex™ 3/8&quot; AC/MC/Flex Duplex Connector"/>
        <s v="Carlon® End Bell"/>
        <s v="Sigma ProConnex™ AC/MC/Flex Snap Lock® Connector"/>
        <s v="Sigma ProConnex™ 1&quot; Reducing Washer - 4 Pack"/>
        <s v="Sigma ProConnex™ 1-1/2&quot; Reducing Washer - 4 Pack"/>
        <s v="Sigma ProConnex™ EMT Compression Coupling"/>
        <s v="1/2&quot; EMT Bushing"/>
        <s v="Sigma ProConnex™ 1/2&quot; EMT Set Screw Connector - 3 Pack"/>
        <s v="Sigma ProConnex™ 1-1/2&quot; EMT 2-Hole Strap"/>
        <s v="Sigma ProConnex™ 3/4&quot; EMT 2-Hole Strap"/>
        <s v="Sigma ProConnex™ EMT Snap Lock® Compression Connector"/>
        <s v="Sigma ProConnex™ 3/4&quot; Reducing Washer - 4 Pack"/>
        <s v="Sigma ProConnex™ AC/MC/Flex 1-Hole Strap"/>
        <s v="Sigma ProConnex™ Rigid Threaded Coupling"/>
        <s v="Sigma ProConnex™ 3/4&quot; EMT Set Screw Coupling"/>
        <s v="Sigma ProConnex™ EMT Steel Set Screw Coupling"/>
        <s v="Sigma ProConnex™ EMT to Flex Set Screw Coupling"/>
        <s v="Sigma ProConnex™ SEU 2-Hole Strap"/>
        <s v="Carlon® 1&quot; Snap-In Male Adapter"/>
        <s v="Sigma ProConnex™ EMT Snap Lock® Compression Coupling"/>
        <s v="Sigma ProConnex™ EMT Steel Pipe Cap"/>
        <s v="Sigma ProConnex™ AC/MC/Flex Connector"/>
        <s v="Carlon® PVC Offset"/>
        <s v="Southwire SIMPush 1/2&quot; EMT Box Connector"/>
        <s v="Sigma ProConnex™ 1-1/2&quot; Rigid 1-Hole Strap - 2 Pack"/>
        <s v="Sigma ProConnex™ 3/8&quot; NM Connector"/>
        <s v="Sigma ProConnex™ AC/MC/Flex Screw-In Connector"/>
        <s v="Sigma ProConnex™ AC/MC/Flex Double Snap Lock® Connector"/>
        <s v="Sigma ProConnex™ 1/2&quot; NM Snap-In Plastic Connector - 6 Pack"/>
        <s v="Sigma ProConnex™ 1&quot; EMT 2-Hole Strap"/>
        <s v="Sigma ProConnex™ AC/MC/Flex Anti-Short Bushing"/>
        <s v="Sigma ProConnex™ EMT Compression Connector"/>
        <s v="Sigma ProConnex™ NM Straight Liquid Tight Connector"/>
        <s v="Sigma ProConnex™ 1-1/4&quot; Rigid 1-Hole Strap - 4 Pack"/>
        <s v="Sigma ProConnex™ 3/8&quot; NM Snap Lock® Cable Connector - 2 Pack"/>
        <s v="Southwire SIMPush 3/4&quot; EMT Coupling"/>
        <s v="Sigma ProConnex™ Knock-Out Seal"/>
        <s v="Sigma ProConnex™ EMT Rain Tight Compression Connector"/>
        <s v="Sigma ProConnex™ 2&quot; Reducing Washer - 2 Pack"/>
        <s v="Sigma ProConnex™ EMT to NM Set Screw Coupling"/>
        <s v="Carlon®Schedule 80 Standard Radius 45-Degree Elbow"/>
        <s v="Sigma ProConnex™ 3/4&quot; NM Connector"/>
        <s v="Sigma ProConnex™ EMT Nail Drive Strap"/>
        <s v="Sigma ProConnex™ AC/MC/Flex 90° Angle Squeeze Connector"/>
        <s v="Sigma ProConnex™ 2&quot; Rigid 1-Hole Strap - 2 Pack"/>
        <s v="Southwire SIMPush 3/4&quot; EMT Box Connector"/>
        <s v="Sigma ProConnex™ 3/8&quot; AC/MC/Flex Cut-In Connector - 2 Pack"/>
        <s v="3/4&quot; EMT Bushing (10-Pack)"/>
        <s v="1/2&quot; Push-In NM Connector (10/Bag)"/>
        <s v="Sigma ProConnex™ SEU 1-Hole Strap"/>
        <s v="Sigma ProConnex™ 1-1/4&quot; Rigid Iron Reducing Bushing"/>
        <s v="Sigma ProConnex™ 3/8&quot; AC/MC/Flex Snap Lock® Duplex Connector"/>
        <s v="Carlon® 1/2&quot; Straight Liquidtight Fitting"/>
        <s v="Sigma ProConnex™ 3/8&quot; AC/MC/Flex Double Snap Lock® Duplex Connector"/>
        <s v="Sigma ProConnex™ AC/MC/Flex Double Snap Lock® 90° Angle Squeeze Connector"/>
        <s v="Sigma ProConnex™ 3/4&quot; EMT Set Screw Connector - 2 Pack"/>
        <s v="Sigma ProConnex™ 3/8&quot;-1/2&quot; NM 2-Piece Connector - 5 Pack"/>
        <s v="Saddle 3/8&quot; Duplex Connector"/>
        <s v="Sigma ProConnex™ 2&quot; EMT 2-Hole Strap"/>
        <s v="Sigma ProConnex™ 1-1/2&quot; Rigid Iron Reducing Bushing"/>
        <s v="Sigma ProConnex™ EMT to Flex Compression Coupling"/>
        <s v="Southwire SIMPush 1/2&quot; LTNM/PVC Box Connector"/>
        <s v="Sigma ProConnex™ Service Entrance Cable Connector"/>
        <s v="Sigma ProConnex™ 1-1/4&quot; SER Connector"/>
        <s v="Sigma ProConnex™ UF Cable Connector"/>
        <s v="Southwire SIMPush 1/2&quot; LTNM/PVC Coupling"/>
        <s v="Carlon® Schedule 80 Standard Radius 90-Degree Elbow"/>
        <s v="Southwire SIMPush 1/2&quot; EMT Wet Location Box Connector"/>
        <s v="Sigma ProConnex™ EMT 45° EMT Elbow"/>
        <s v="Southwire SIMPush 1/2&quot; EMT Wet Location Coupling"/>
        <s v="Sigma ProConnex™ 1/4&quot; OD Midget Ground Wire Strap - 50 Pack"/>
        <s v="Southwire SIMPush 3/4&quot; LTNM/PVC Coupling"/>
        <s v="Sigma ProConnex™ 3/8&quot; AC/MC/Flex Double Snap Lock® Connector - 2 Pack"/>
        <s v="Carlon® 90 Degree Liquidtight 1-Piece Fitting"/>
        <s v="Saddle AC/MC/Flex Connector"/>
        <s v="Sigma ProConnex™ Rigid Compression Connector"/>
        <s v="Sigma ProConnex™ AC/MC/Flex Set Screw Connector"/>
        <s v="Sigma ProConnex™ Box Spacer"/>
        <s v="Southwire SIMPush 3/4&quot; LTNM/PVC Box Connector"/>
        <s v="Sigma ProConnex™ Rigid Insulated Grounding Bushing with Lay-in Lug"/>
        <s v="Sigma ProConnex™ 1/2&quot; Snap-In Connector"/>
        <s v="Harvey™ Electrical PVC Conduit Purple Primer - 4 oz."/>
        <s v="Sigma ProConnex™ Liquid Tight Straight Connector"/>
        <s v="Sigma ProConnex™ 1-1/4&quot; EMT 2-Hole Strap"/>
        <s v="3/4&quot; Push-In NM Connector"/>
        <s v="Harvey™ Electrical PVC Conduit Cement - 4 oz."/>
        <s v="Sigma ProConnex™ 1/2&quot; AC/MC/Flex Snap Duplex Saddle Connector - 2 Pack"/>
        <s v="Southwire 1/2&quot; EMT Set Screw Slip Coupling - 3 Pack"/>
        <s v="Southwire SIMPush 1/2&quot; LTNM/PVC 90 Degree Elbow"/>
        <s v="Sigma ProConnex™ Liquid Tight Malleable Iron Straight Connector"/>
        <s v="Southwire SIMPush 1/2&quot; Rigid Box Connector"/>
        <s v="Carlon® Type LR Conduit Body"/>
        <s v="Carlon® Type LL Conduit Body"/>
        <s v="Carlon® Type LB Conduit Body"/>
        <s v="Sigma ProConnex™ Conduit to Conduit Pull Elbow"/>
        <s v="Sigma ProConnex™ Rigid to Rigid Threaded Pull Elbow"/>
        <s v="Sigma ProConnex™ 3/4&quot; Rigid 1-Hole Strap - 25 Pack"/>
        <s v="Sigma ProConnex™ NM 90° 2-Piece Liquid Tight Connector"/>
        <s v="Sigma ProConnex™ EMT 90° Elbow"/>
        <s v="Carlon® Type T PVC Conduit Body"/>
        <s v="Sigma ProConnex™ EMT Steel Set Screw Connector"/>
        <s v="Sigma ProConnex™ Rigid Offset Nipple"/>
        <s v="Southwire SIMPush 1/2&quot; + 3/4&quot; LTNM/PVC Removal Tool"/>
        <s v="Sigma ProConnex™ EMT to Box Offset Set Screw Connector"/>
        <s v="Southwire SIMPush 1/2&quot; Rigid Coupling"/>
        <s v="Carlon® PVC Type C Conduit Body"/>
        <s v="Sigma ProConnex™ Cord Grip Connector"/>
        <s v="3/4&quot; Low-Profile Strain Relief Non-Metallic Cord Connector"/>
        <s v="Sigma ProConnex™ 1&quot; NM Connector - 2 Pack"/>
        <s v="Sigma ProConnex™ AC/MC/Flex Snap Connector"/>
        <s v="1/2&quot; NMLT 0-90 Degree Connector"/>
        <s v="Tectite 1/2&quot; Non-Metallic Straight Push Connector"/>
        <s v="Southwire SIMPush 3/4&quot; EMT Wet Location Coupling"/>
        <s v="Sigma ProConnex™ Rigid Insulated Water Tight Hub"/>
        <s v="Sigma ProConnex™ EMT 90° Angle Compression Connector"/>
        <s v="Sigma ProConnex™ EMT 90° Angle Set Screw Connector"/>
        <s v="Southwire 1/2&quot; EMT Compression Slip Coupling - 3 Pack"/>
        <s v="Southwire SIMPush 1/2&quot; EMT to EMT Pull Elbow"/>
        <s v="Sigma ProConnex™ Rigid to Box Pull Elbow"/>
        <s v="Sigma ProConnex™ Rigid 90° Elbow"/>
        <s v="Sigma ProConnex™ Conduit to Box Pull Elbow"/>
        <s v="Tectite 1/2&quot; Non-Metallic 90° Push Connector"/>
        <s v="Sigma ProConnex™ 1&quot; Service Entrance Conduit Sill Plate"/>
        <s v="1/2&quot; Push-In NM Connector (25-Pack)"/>
        <s v="1/2&quot; PVC Universal Conduit Body"/>
        <s v="Southwire 3/4&quot; EMT Compression Slip Coupling - 3 Pack"/>
        <s v="Sigma ProConnex™ 2&quot; 4/0 SER Connector"/>
        <s v="Sigma ProConnex™ Metal C Conduit Body"/>
        <s v="Southwire SIMPush 3/4&quot; EMT to EMT Pull Elbow"/>
        <s v="Sigma ProConnex™ 2&quot; Rigid Iron Reducing Bushing"/>
        <s v="Sigma ProConnex™ 1/2&quot; Rigid 1-Hole Strap - 50 Pack"/>
        <s v="Carlon® Flexible PVC Elbow"/>
        <s v="Southwire SIMPush 1/2&quot; + 3/4&quot; Rigid Removal Tool"/>
        <s v="Southwire SIMPush 1/2&quot; + 3/4&quot; EMT Removal Tool"/>
        <s v="Southwire SIMPush 1/2&quot; + 3/4&quot; EMT Watertight Removal Tool"/>
        <s v="Sigma ProConnex™ Clamp-on Service Entrance Head Cap"/>
        <s v="3/4&quot; NMLT 0-90 Degree Connector"/>
        <s v="Southwire SIMPush 1/2&quot; Rigid to Rigid Pull Elbow"/>
        <s v="Sigma ProConnex™ Combo LLR Rigid/EMT Conduit Body"/>
        <s v="Sigma ProConnex™ Liquid Tight Malleable Iron 90° Connector"/>
        <s v="Sigma ProConnex™ SEU Water Tight Connector"/>
        <s v="3/4&quot; PVC Universal Conduit Body"/>
        <s v="Southwire SIMPush 3/4&quot; LTNM/PVC 90 Degree Elbow"/>
        <s v="Sigma ProConnex™ Liquid Tight 90° Connector"/>
        <s v="Carlon® Rigid Nonmetallic Clamps"/>
        <s v="Sigma ProConnex™ Rigid Compression Coupling"/>
        <s v="Southwire SIMPush 1/2&quot; EMT Type LB Conduit Body"/>
        <s v="Snap-2-It AC/MC/Flex Connector 5 Pack"/>
        <s v="Sigma ProConnex™ 3#8-3#1 Service Entrance Cable Head"/>
        <s v="Sigma ProConnex™ EMT to EMT Pull Elbow"/>
        <s v="Southwire SIMPush 3/4&quot; Rigid to Rigid Pull Elbow"/>
        <s v="Metal Stud Bushings 25/Bag"/>
        <s v="1/2 in. Snap-In Bushings (50-Pack)"/>
        <s v="Sigma ProConnex™ Porcelain Screw-In Insulator and Wire Holder"/>
        <s v="Sigma ProConnex™ 4-1/0 Service Entrance Wedge Clamp Connector"/>
        <s v="Southwire SIMPush 3/4&quot; EMT Type LB Conduit Body"/>
        <s v="Sigma ProConnex™ 3/4&quot; EMT Set Screw Connector - 25 Pack"/>
        <s v="Sigma ProConnex™ 6-2 Service Entrance Wedge Clamp Connector"/>
        <s v="Sigma ProConnex™ Porcelain Clamp-On Insulator and Adjustable Wire Holder"/>
        <s v="Sigma ProConnex™ 3/4&quot; EMT Two Piece Compression Connector - 15 Pack"/>
        <s v="Sigma ProConnex™ EMT Inside Corner Elbow"/>
        <s v="3/4&quot; Push-In Connector (50-Pack)"/>
        <s v="Southwire SIMPush 1/2&quot; Rigid Type LB Conduit Body"/>
        <s v="Sigma ProConnex™ 1/2&quot; EMT Set Screw Connector - 50 Pack"/>
        <s v="1/2&quot; Push-In Connector (100-Pack)"/>
        <s v="Southwire SIMPush 3/4&quot; Rigid Type LB Conduit Body"/>
        <s v="Sigma ProConnex™ 1/2&quot; AC/MC/Flex Snap Lock® Screw In Connector - 25 Pack"/>
        <s v="Southwire SIMPush 3/4&quot; Rigid Box Connector"/>
        <s v="Southwire SIMPush 3/4&quot; Rigid Coupling"/>
        <s v="Allied Moulded 1-Gang 18 Cu.In. Fiberglass Electrical Switch/Outlet Box"/>
        <s v="Carlon® 1-Gang 18 Cu.In. PVC New Work Electrical Outlet/Switch Box"/>
        <s v="Legrand® Slater® 1-Gang 18.0 Cu.In. New Work Electrical Switch/Outlet Box"/>
        <s v="Carlon® 1-Gang 20 Cu.In. PVC New Work Electrical Switch/Outlet Box"/>
        <s v="Allied Moulded 1-Gang 20 Cu.In. Fiberglass Electrical Switch/Outlet Box"/>
        <s v="RACO 4&quot; Galvanized Steel Square Electrical Box"/>
        <s v="Carlon® 1-Gang Super Blue 22 Cu.In. PVC New Work Electrical Switch/Outlet Box"/>
        <s v="RACO 4&quot; Galvanized Steel Octagon Electrical Box"/>
        <s v="Legrand® Slater®2-Gang 35.0 Cu.In. New Work Electrical Switch/Outlet Box"/>
        <s v="RACO 4&quot; Galvanized Steel Square Junction Box with Bracket"/>
        <s v="RACO 4&quot; Galvanized Steel Square Electrical Box with Bracket"/>
        <s v="Allied Moulded 1-Gang 14 Cu.In. Fiberglass Electrical Switch/Outlet Box"/>
        <s v="RACO 2&quot; Galvanized Steel Handy Electrical Box"/>
        <s v="Allied Moulded Round 15 Cu.In. Fiberglass Electrical Switch/Outlet Box"/>
        <s v="Carlon® 1-Gang 8 Cu.In. PVC New Work Bracketed Shallow Electrical Switch/Outlet Box"/>
        <s v="Carlon® 1-Gang 14 Cu.In. PVC Old Work Electrical Switch/Outlet Box"/>
        <s v="Carlon®1-Gang 20 Cu.In. PVC New Work Round Electrical Ceiling Box"/>
        <s v="Allied Moulded 2-Gang 32 Cu.In. Fiberglass Electrical Switch/Outlet Box"/>
        <s v="Allied Moulded Round 22 Cu.In. Fiberglass Electrical Ceiling Box"/>
        <s v="Carlon®1-Gang PVC Old Work Electrical Low-Voltage Bracket"/>
        <s v="Carlon® 1-Gang 16 Cu.In. PVC New Work Electrical Box"/>
        <s v="RACO 4&quot; Galvanized Steel Octagon Electrical Box with Bracket"/>
        <s v="RACO 2&quot; Galvanized Steel Switch Electrical Box"/>
        <s v="RACO 4&quot; Galvanized Steel Round Electrical Box"/>
        <s v="Allied Moulded 2-Gang 28 Cu.In. Fiberglass Electrical Switch/Outlet Box"/>
        <s v="RACO 2&quot; Galvanized Steel Handy Electrical Box with Bracket"/>
        <s v="Carlon®1-Gang 18 Cu.In. PVC New Work Round Electrical Ceiling Box"/>
        <s v="Carlon® 1-Gang 20 Cu.In. PVC Old Work Electrical Switch/Outlet Box"/>
        <s v="Carlon® Super Blue 1-Gang 24.5 Cu.In. PVC New Work Electrical Ceiling Box"/>
        <s v="Carlon®1-Gang 21 Cu.In. PVC New Work Adjustable Horizontal Electrical Switch/Outl..."/>
        <s v="Carlon® 4&quot; Square PVC New Work Electrical Box"/>
        <s v="Allied Moulded 3-Gang 46 Cu.In. Fiberglass Electrical Switch/Outlet Box"/>
        <s v="Carlon® 2-Gang Super Blue 35 Cu.In. PVC New Work Electrical Switch/Outlet Box"/>
        <s v="RACO 4&quot; Galvanized Steel Octagon Electrical Box with Bar Hanger"/>
        <s v="Carlon® 4 In. 18 Cu.In. PVC New Work Square New Work Outlet Box"/>
        <s v="Legrand® Slater® 2-Gang 32.0 Cu.In. Old Work Electrical Switch/Outlet Box"/>
        <s v="Carlon® 3-Gang Super Blue 53 Cu.In. PVC New Work Electrical Switch/Outlet Box"/>
        <s v="Carlon® 1-Gang 21 Cu.In. PVC New Work Adjustable Electrical Switch/Outlet Box"/>
        <s v="Carlon® 4&quot; Octagon PVC New Work Electrical Ceiling Box"/>
        <s v="RACO 4&quot; Steel Round Ceiling Fan/Fixture Electrical Box"/>
        <s v="Carlon® 1-Gang 20 Cu.In. PVC New Work Round Electrical Ceiling Box"/>
        <s v="Carlon® 3-Gang 44 Cu.In. PVC New Work Electrical Switch/Outlet Box"/>
        <s v="Carlon® Super Blue 1-Gang 25 Cu.In. PVC New Work Electrical Ceiling Box with Hang..."/>
        <s v="Allied Moulded Round 22 Cu.In. Fiberglass Electrical Ceiling Box with Hanger"/>
        <s v="Carlon® 1-Gang 22 Cu.In. PVC New Work Electrical Switch/Outlet Box"/>
        <s v="Carlon® 4 In. 32 Cu.In. PVC New Work Square Electrical Switch/Outlet Box"/>
        <s v="Carlon® 1-Gang 23 Cu.In. PVC New Work Draft-Tight Electrical Switch/Outlet Box"/>
        <s v="Carlon®1-Gang 18 Cu.In. PVC New Work Shallow New Work Outlet Box"/>
        <s v="RACO 4&quot; Galvanized Steel Round Old Work Electrical Pan Box"/>
        <s v="RACO 4? Nonmetallic Round Ceiling Fan and Fixture SADDLE-BOX®"/>
        <s v="Carlon® 1-Gang 18 Cu.In. PVC Old Work Electrical Switch/Outlet Box"/>
        <s v="RACO 4-11/16&quot; Galvanized Steel Square Electrical Box"/>
        <s v="Carlon® 2-Gang 34 Cu.In. PVC Old Work Electrical Switch/Outlet Box"/>
        <s v="Carlon®2-Gang 20.5 Cu.In. PVC New Work Electrical Dual-Voltage Box/Bracket"/>
        <s v="Carlon® 1-Gang 26 Cu.In. PVC New Work Vapor Barrier Electrical Switch/Outlet Box"/>
        <s v="Carlon® 2-Gang 36 Cu.In. PVC New Work Draft-Tight Electrical Switch/Outlet Box"/>
        <s v="Carlon® 2-Gang 4&quot; Square PVC New Work Electrical Switch/Outlet Box"/>
        <s v="Carlon® 3-Gang 55 Cu.In. PVC Old Work Electrical Switch/Outlet Box"/>
        <s v="RACO 4&quot; Galvanized Steel Handy Electrical Box"/>
        <s v="Legrand® Slater® Round 20 Cu.In. New Work Electrical Ceiling Box with Side Br..."/>
        <s v="Carlon®2-Gang 34 Cu.In. PVC New Work Adjustable Electrical Switch/Outlet Box"/>
        <s v="RACO 4&quot; Galvanized Steel Handy Electrical Box with Bracket"/>
        <s v="Carlon® 3-Gang 54 Cu.In. PVC New Work Draft-Tight Electrical Switch/Outlet Box"/>
        <s v="RACO 4&quot; Steel Round Ceiling Fan/Fixture Electrical Box and Bracket"/>
        <s v="Carlon®1-Gang 26 Cu.In. PVC New Work Draft-Tight Electrical Ceiling Box"/>
        <s v="RACO 3-Gang Galvanized Steel Switch Electrical Box"/>
        <s v="8&quot; Ceiling Medium Fan Box"/>
        <s v="Cathedral Peak Ceiling Fan Box"/>
      </sharedItems>
    </cacheField>
    <cacheField name="BRAND" numFmtId="0">
      <sharedItems count="53">
        <s v="Eaton"/>
        <s v="Siemens"/>
        <s v="Square D"/>
        <s v="Square"/>
        <s v="Eaton "/>
        <s v="Homeline™ Plug"/>
        <s v="Eaton Type"/>
        <s v="Bussmann"/>
        <s v="Cooper Bussmann"/>
        <s v="Cooper"/>
        <s v="Sigma"/>
        <s v="Carlon"/>
        <s v="Carlon® Schedule"/>
        <s v="Southwire SIMPush"/>
        <s v="Single"/>
        <s v="Double"/>
        <s v="MC"/>
        <s v="1/2&quot; EMT Bushing"/>
        <s v="Carlon®Schedule"/>
        <s v="Sigma ProConnex"/>
        <s v="3/4&quot; EMT"/>
        <s v="1/2&quot; Push"/>
        <s v="Carlon® 1/2&quot; Straight"/>
        <s v="Saddle 3/8&quot; Duplex"/>
        <s v="Carlon® 90 Degree"/>
        <s v="Saddle"/>
        <s v="Harvey"/>
        <s v="3/4&quot; Push-In"/>
        <s v="Southwire"/>
        <s v="3/4&quot; Low-Profile"/>
        <s v="1/2&quot; NMLT"/>
        <s v="Tectite 1/2&quot; Non"/>
        <s v="Tectite"/>
        <s v="1/2&quot; PVC Universal"/>
        <s v="3/4&quot; NMLT"/>
        <s v="3/4&quot; PVC Universal"/>
        <s v="Snap-2-It"/>
        <s v="Metal"/>
        <s v="1/2 in"/>
        <s v="3/4&quot; Push"/>
        <s v="Allied Moulded"/>
        <s v="Carlon® 1-Gang"/>
        <s v="Legrand"/>
        <s v="RACO"/>
        <s v="Carlon®1-Gang"/>
        <s v="Allied"/>
        <s v="Carlon® 2-Gang"/>
        <s v="Carlon® 4 In"/>
        <s v="Carlon® 3-Gang"/>
        <s v="Carlon® Super"/>
        <s v="Carlon®2-Gang"/>
        <s v="8&quot; Ceiling"/>
        <s v="Cathedral"/>
      </sharedItems>
    </cacheField>
    <cacheField name="Family" numFmtId="0">
      <sharedItems count="51">
        <s v="Breaker"/>
        <s v="Main  Breaker"/>
        <s v="Main Lug"/>
        <s v="Disconnect"/>
        <s v="Enclosed Breaker"/>
        <s v="Contactor"/>
        <s v="Spa Panel"/>
        <s v="Saftey Switch"/>
        <s v="Disconnect "/>
        <s v="Protector"/>
        <s v="Fuse"/>
        <s v="Bushing"/>
        <s v="Rigid"/>
        <s v="AC/MC/FLEX"/>
        <s v="ENT"/>
        <s v="PVC"/>
        <s v="EMT"/>
        <s v="Elbow"/>
        <s v="MC"/>
        <s v="Washer"/>
        <s v="END BELL"/>
        <s v="SEU"/>
        <s v="MALE"/>
        <s v="NM"/>
        <s v="SEAL"/>
        <s v="Liquidtight"/>
        <s v="Service"/>
        <s v="SER"/>
        <s v="UF"/>
        <s v="GND"/>
        <s v="SPACER"/>
        <s v="Connector"/>
        <s v="Conduit"/>
        <s v="Metal"/>
        <s v="RIGID REMOVAL"/>
        <s v="EMT REMOVAL"/>
        <s v="EMT WATERTIGHT REMOVAL"/>
        <s v="RIGIT"/>
        <s v="Bushings"/>
        <s v="POR"/>
        <s v="1-gang"/>
        <s v="Steel box"/>
        <s v="2-gang"/>
        <s v="Round"/>
        <s v="Ceiling"/>
        <s v="PVC electrical"/>
        <s v="3-gang"/>
        <s v="Round fixture"/>
        <s v="celing"/>
        <s v="4-gang"/>
        <s v="Fan box"/>
      </sharedItems>
    </cacheField>
    <cacheField name="UNIT PRICE 11% OFF" numFmtId="8">
      <sharedItems containsSemiMixedTypes="0" containsString="0" containsNumber="1" minValue="0.25" maxValue="385.63"/>
    </cacheField>
    <cacheField name="UNIT PRICE" numFmtId="164">
      <sharedItems containsSemiMixedTypes="0" containsString="0" containsNumber="1" minValue="0.28125" maxValue="433.83375000000001" count="345">
        <n v="64.057500000000005"/>
        <n v="68.0625"/>
        <n v="60.052500000000002"/>
        <n v="57.026249999999997"/>
        <n v="46.035000000000004"/>
        <n v="56.047499999999999"/>
        <n v="76.578749999999985"/>
        <n v="25.3125"/>
        <n v="15.0075"/>
        <n v="88.087499999999991"/>
        <n v="148.185"/>
        <n v="42.963749999999997"/>
        <n v="49.050000000000004"/>
        <n v="29.8125"/>
        <n v="7.9987500000000002"/>
        <n v="59.051250000000003"/>
        <n v="51.041249999999998"/>
        <n v="77.073750000000004"/>
        <n v="16.008749999999999"/>
        <n v="11.35125"/>
        <n v="57.048749999999998"/>
        <n v="61.38"/>
        <n v="52.042499999999997"/>
        <n v="54.056249999999999"/>
        <n v="107.13375000000001"/>
        <n v="36.528750000000002"/>
        <n v="14.501250000000001"/>
        <n v="48.543749999999996"/>
        <n v="184.23"/>
        <n v="87.086249999999993"/>
        <n v="109.13625"/>
        <n v="174.21750000000003"/>
        <n v="95.512500000000003"/>
        <n v="78.918750000000003"/>
        <n v="94.117499999999993"/>
        <n v="130.16249999999999"/>
        <n v="279.34875"/>
        <n v="88.357500000000002"/>
        <n v="321.39"/>
        <n v="161.20124999999999"/>
        <n v="136.17000000000002"/>
        <n v="199.24875000000003"/>
        <n v="91.091250000000002"/>
        <n v="155.19374999999999"/>
        <n v="95.90625"/>
        <n v="189.23625000000001"/>
        <n v="80.077500000000015"/>
        <n v="76.623750000000001"/>
        <n v="121.15125"/>
        <n v="219.27375000000001"/>
        <n v="178.2225"/>
        <n v="190.035"/>
        <n v="140.17499999999998"/>
        <n v="54.652499999999996"/>
        <n v="42.018750000000004"/>
        <n v="42.603749999999998"/>
        <n v="23.512499999999999"/>
        <n v="30.037499999999998"/>
        <n v="20.013749999999998"/>
        <n v="18"/>
        <n v="128.55375000000001"/>
        <n v="82.856250000000003"/>
        <n v="54.663750000000007"/>
        <n v="42.536250000000003"/>
        <n v="30.521249999999998"/>
        <n v="41.028750000000002"/>
        <n v="30.015000000000001"/>
        <n v="47.542499999999997"/>
        <n v="22.004999999999999"/>
        <n v="39.554999999999993"/>
        <n v="25.830000000000002"/>
        <n v="44.538750000000007"/>
        <n v="66.06"/>
        <n v="31.522500000000001"/>
        <n v="20.508749999999999"/>
        <n v="50.287500000000001"/>
        <n v="17.89875"/>
        <n v="32.355000000000004"/>
        <n v="142.54874999999998"/>
        <n v="128.77875"/>
        <n v="127.7325"/>
        <n v="79.357500000000002"/>
        <n v="99.438749999999999"/>
        <n v="60.75"/>
        <n v="104.08499999999999"/>
        <n v="60.761249999999997"/>
        <n v="61.47"/>
        <n v="35.133749999999999"/>
        <n v="52.661250000000003"/>
        <n v="83.79"/>
        <n v="65.171250000000001"/>
        <n v="21.318749999999998"/>
        <n v="51.457500000000003"/>
        <n v="94.106250000000003"/>
        <n v="156.79124999999999"/>
        <n v="63.967500000000001"/>
        <n v="60.266249999999999"/>
        <n v="99.112499999999997"/>
        <n v="62.763750000000002"/>
        <n v="200.745"/>
        <n v="69.063749999999999"/>
        <n v="14.00625"/>
        <n v="69.536249999999995"/>
        <n v="23.141249999999999"/>
        <n v="158.19749999999999"/>
        <n v="15.513749999999998"/>
        <n v="29.9925"/>
        <n v="18.596250000000001"/>
        <n v="20.474999999999998"/>
        <n v="28.4175"/>
        <n v="49.106249999999996"/>
        <n v="38.643750000000004"/>
        <n v="92.801249999999996"/>
        <n v="174.3075"/>
        <n v="31.938749999999999"/>
        <n v="56.070000000000007"/>
        <n v="433.83375000000001"/>
        <n v="147.97125"/>
        <n v="39.836249999999993"/>
        <n v="87.795000000000002"/>
        <n v="64.304999999999993"/>
        <n v="145.47375"/>
        <n v="17.5275"/>
        <n v="219.465"/>
        <n v="300.97124999999994"/>
        <n v="115.33499999999999"/>
        <n v="15.794999999999998"/>
        <n v="44.797499999999999"/>
        <n v="11.84625"/>
        <n v="15.525"/>
        <n v="113.56875000000001"/>
        <n v="17.088750000000001"/>
        <n v="10.4625"/>
        <n v="3.9937499999999999"/>
        <n v="18.303750000000001"/>
        <n v="11.52"/>
        <n v="6.9974999999999996"/>
        <n v="5.7824999999999998"/>
        <n v="10.484999999999999"/>
        <n v="7.2562500000000005"/>
        <n v="4.8825000000000003"/>
        <n v="14.512500000000001"/>
        <n v="4.1512500000000001"/>
        <n v="3.65625"/>
        <n v="10.9575"/>
        <n v="16.30125"/>
        <n v="4.2974999999999994"/>
        <n v="2.1937500000000001"/>
        <n v="8.9775000000000009"/>
        <n v="3.78"/>
        <n v="2.4975000000000001"/>
        <n v="7.5037500000000001"/>
        <n v="13.005000000000001"/>
        <n v="10.26"/>
        <n v="4.9837499999999997"/>
        <n v="7.1887499999999998"/>
        <n v="10.991249999999999"/>
        <n v="2.6887500000000002"/>
        <n v="0.28125"/>
        <n v="0.47249999999999998"/>
        <n v="0.495"/>
        <n v="0.5625"/>
        <n v="0.68625000000000003"/>
        <n v="0.72"/>
        <n v="0.73125000000000007"/>
        <n v="0.74250000000000005"/>
        <n v="0.78749999999999998"/>
        <n v="0.79874999999999996"/>
        <n v="0.82125000000000004"/>
        <n v="0.86624999999999996"/>
        <n v="0.87750000000000006"/>
        <n v="0.9"/>
        <n v="0.97875000000000001"/>
        <n v="0.99"/>
        <n v="1.0574999999999999"/>
        <n v="1.0912500000000001"/>
        <n v="1.125"/>
        <n v="1.1812500000000001"/>
        <n v="1.2262500000000001"/>
        <n v="1.2825"/>
        <n v="1.29375"/>
        <n v="1.395"/>
        <n v="1.575"/>
        <n v="4.9950000000000001"/>
        <n v="1.3387499999999999"/>
        <n v="1.38375"/>
        <n v="1.42875"/>
        <n v="1.4625000000000001"/>
        <n v="1.4850000000000001"/>
        <n v="1.4962500000000001"/>
        <n v="1.5075000000000001"/>
        <n v="1.5524999999999998"/>
        <n v="1.5862499999999999"/>
        <n v="1.5974999999999999"/>
        <n v="1.6537500000000001"/>
        <n v="1.67625"/>
        <n v="1.6875"/>
        <n v="1.71"/>
        <n v="1.7437500000000001"/>
        <n v="1.7662500000000001"/>
        <n v="1.7775000000000001"/>
        <n v="2.0587499999999999"/>
        <n v="2.1262499999999998"/>
        <n v="1.7887500000000001"/>
        <n v="1.8"/>
        <n v="1.8337499999999998"/>
        <n v="1.8787499999999999"/>
        <n v="1.89"/>
        <n v="1.9575"/>
        <n v="1.98"/>
        <n v="1.99125"/>
        <n v="2.0812500000000003"/>
        <n v="2.1825000000000001"/>
        <n v="2.2050000000000001"/>
        <n v="2.3062499999999999"/>
        <n v="2.3174999999999999"/>
        <n v="2.3287499999999999"/>
        <n v="2.3962499999999998"/>
        <n v="2.4187499999999997"/>
        <n v="2.4750000000000001"/>
        <n v="2.4862500000000001"/>
        <n v="2.5987499999999999"/>
        <n v="2.6999999999999997"/>
        <n v="2.7562500000000001"/>
        <n v="2.7787500000000001"/>
        <n v="2.79"/>
        <n v="2.835"/>
        <n v="2.8912499999999999"/>
        <n v="2.9024999999999999"/>
        <n v="2.9137499999999998"/>
        <n v="2.9475000000000002"/>
        <n v="2.9587499999999998"/>
        <n v="2.97"/>
        <n v="2.9812499999999997"/>
        <n v="2.9925000000000002"/>
        <n v="3.09375"/>
        <n v="3.1387499999999999"/>
        <n v="3.2512500000000002"/>
        <n v="3.2962500000000001"/>
        <n v="3.3075000000000001"/>
        <n v="3.3975"/>
        <n v="3.4087499999999999"/>
        <n v="3.4537499999999999"/>
        <n v="3.4649999999999999"/>
        <n v="3.4875000000000003"/>
        <n v="3.5775000000000001"/>
        <n v="3.5887500000000001"/>
        <n v="3.69"/>
        <n v="2.5200000000000005"/>
        <n v="2.5874999999999999"/>
        <n v="3.4987499999999998"/>
        <n v="3.5550000000000002"/>
        <n v="3.6674999999999995"/>
        <n v="3.7462499999999999"/>
        <n v="3.7687500000000003"/>
        <n v="3.8475000000000001"/>
        <n v="3.87"/>
        <n v="3.8925000000000001"/>
        <n v="3.96"/>
        <n v="4.1850000000000005"/>
        <n v="4.2862499999999999"/>
        <n v="4.4550000000000001"/>
        <n v="4.4775"/>
        <n v="4.5"/>
        <n v="4.5224999999999991"/>
        <n v="4.9050000000000002"/>
        <n v="4.9725000000000001"/>
        <n v="7.3462500000000004"/>
        <n v="5.3887499999999999"/>
        <n v="5.3999999999999995"/>
        <n v="5.4112499999999999"/>
        <n v="5.49"/>
        <n v="5.5012499999999998"/>
        <n v="5.6025000000000009"/>
        <n v="6.1425000000000001"/>
        <n v="6.2887500000000003"/>
        <n v="6.3562500000000002"/>
        <n v="6.4799999999999995"/>
        <n v="6.6937500000000005"/>
        <n v="7.2450000000000001"/>
        <n v="7.3012500000000005"/>
        <n v="7.5825000000000005"/>
        <n v="8.2125000000000004"/>
        <n v="9.0562500000000004"/>
        <n v="9.4049999999999994"/>
        <n v="9.99"/>
        <n v="10.237499999999999"/>
        <n v="10.49625"/>
        <n v="11.013749999999998"/>
        <n v="11.294999999999998"/>
        <n v="11.508750000000001"/>
        <n v="11.767500000000002"/>
        <n v="13.421250000000001"/>
        <n v="15.22125"/>
        <n v="17.111250000000002"/>
        <n v="0.64124999999999999"/>
        <n v="0.66374999999999995"/>
        <n v="1.3049999999999999"/>
        <n v="1.56375"/>
        <n v="1.6312499999999999"/>
        <n v="1.81125"/>
        <n v="1.8674999999999999"/>
        <n v="1.96875"/>
        <n v="2.23875"/>
        <n v="2.4075000000000002"/>
        <n v="2.6437500000000003"/>
        <n v="2.8012500000000005"/>
        <n v="2.88"/>
        <n v="2.8237499999999995"/>
        <n v="3.1724999999999999"/>
        <n v="3.2399999999999998"/>
        <n v="3.2850000000000001"/>
        <n v="3.6"/>
        <n v="3.63375"/>
        <n v="3.7012499999999999"/>
        <n v="3.8249999999999997"/>
        <n v="3.9712499999999999"/>
        <n v="3.9824999999999999"/>
        <n v="4.0837500000000002"/>
        <n v="4.1287500000000001"/>
        <n v="4.24125"/>
        <n v="4.3650000000000002"/>
        <n v="4.3762499999999998"/>
        <n v="4.4887500000000005"/>
        <n v="4.5449999999999999"/>
        <n v="4.6912500000000001"/>
        <n v="4.7362500000000001"/>
        <n v="4.8487499999999999"/>
        <n v="4.9612499999999997"/>
        <n v="5.0512500000000005"/>
        <n v="5.1862500000000002"/>
        <n v="5.2649999999999997"/>
        <n v="6.9862500000000001"/>
        <n v="5.3212500000000009"/>
        <n v="5.7487500000000002"/>
        <n v="5.9962499999999999"/>
        <n v="6.1987499999999995"/>
        <n v="6.5925000000000002"/>
        <n v="6.9524999999999997"/>
        <n v="7.3574999999999999"/>
        <n v="7.5149999999999997"/>
        <n v="9.1912500000000001"/>
        <n v="9.7537500000000001"/>
        <n v="10.935"/>
        <n v="25.02"/>
      </sharedItems>
    </cacheField>
  </cacheFields>
  <extLst>
    <ext xmlns:x14="http://schemas.microsoft.com/office/spreadsheetml/2009/9/main" uri="{725AE2AE-9491-48be-B2B4-4EB974FC3084}">
      <x14:pivotCacheDefinition pivotCacheId="1628925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7">
  <r>
    <x v="0"/>
    <x v="0"/>
    <x v="0"/>
    <x v="0"/>
    <n v="56.94"/>
    <x v="0"/>
  </r>
  <r>
    <x v="1"/>
    <x v="1"/>
    <x v="0"/>
    <x v="0"/>
    <n v="56.94"/>
    <x v="0"/>
  </r>
  <r>
    <x v="2"/>
    <x v="1"/>
    <x v="0"/>
    <x v="0"/>
    <n v="56.94"/>
    <x v="0"/>
  </r>
  <r>
    <x v="3"/>
    <x v="2"/>
    <x v="0"/>
    <x v="0"/>
    <n v="60.5"/>
    <x v="1"/>
  </r>
  <r>
    <x v="4"/>
    <x v="3"/>
    <x v="0"/>
    <x v="0"/>
    <n v="60.5"/>
    <x v="1"/>
  </r>
  <r>
    <x v="5"/>
    <x v="0"/>
    <x v="0"/>
    <x v="0"/>
    <n v="53.38"/>
    <x v="2"/>
  </r>
  <r>
    <x v="6"/>
    <x v="3"/>
    <x v="0"/>
    <x v="0"/>
    <n v="50.69"/>
    <x v="3"/>
  </r>
  <r>
    <x v="7"/>
    <x v="2"/>
    <x v="0"/>
    <x v="0"/>
    <n v="50.69"/>
    <x v="3"/>
  </r>
  <r>
    <x v="8"/>
    <x v="4"/>
    <x v="1"/>
    <x v="0"/>
    <n v="40.92"/>
    <x v="4"/>
  </r>
  <r>
    <x v="9"/>
    <x v="5"/>
    <x v="1"/>
    <x v="0"/>
    <n v="49.82"/>
    <x v="5"/>
  </r>
  <r>
    <x v="10"/>
    <x v="6"/>
    <x v="1"/>
    <x v="0"/>
    <n v="40.92"/>
    <x v="4"/>
  </r>
  <r>
    <x v="11"/>
    <x v="7"/>
    <x v="1"/>
    <x v="0"/>
    <n v="49.82"/>
    <x v="5"/>
  </r>
  <r>
    <x v="12"/>
    <x v="8"/>
    <x v="2"/>
    <x v="0"/>
    <n v="68.069999999999993"/>
    <x v="6"/>
  </r>
  <r>
    <x v="13"/>
    <x v="9"/>
    <x v="2"/>
    <x v="0"/>
    <n v="22.5"/>
    <x v="7"/>
  </r>
  <r>
    <x v="14"/>
    <x v="10"/>
    <x v="2"/>
    <x v="0"/>
    <n v="13.34"/>
    <x v="8"/>
  </r>
  <r>
    <x v="15"/>
    <x v="11"/>
    <x v="2"/>
    <x v="0"/>
    <n v="78.3"/>
    <x v="9"/>
  </r>
  <r>
    <x v="16"/>
    <x v="12"/>
    <x v="2"/>
    <x v="0"/>
    <n v="131.72"/>
    <x v="10"/>
  </r>
  <r>
    <x v="17"/>
    <x v="13"/>
    <x v="2"/>
    <x v="0"/>
    <n v="38.19"/>
    <x v="11"/>
  </r>
  <r>
    <x v="18"/>
    <x v="14"/>
    <x v="2"/>
    <x v="0"/>
    <n v="43.6"/>
    <x v="12"/>
  </r>
  <r>
    <x v="19"/>
    <x v="15"/>
    <x v="2"/>
    <x v="0"/>
    <n v="26.5"/>
    <x v="13"/>
  </r>
  <r>
    <x v="20"/>
    <x v="16"/>
    <x v="2"/>
    <x v="0"/>
    <n v="7.11"/>
    <x v="14"/>
  </r>
  <r>
    <x v="21"/>
    <x v="17"/>
    <x v="2"/>
    <x v="0"/>
    <n v="52.49"/>
    <x v="15"/>
  </r>
  <r>
    <x v="22"/>
    <x v="18"/>
    <x v="2"/>
    <x v="0"/>
    <n v="45.37"/>
    <x v="16"/>
  </r>
  <r>
    <x v="23"/>
    <x v="19"/>
    <x v="2"/>
    <x v="0"/>
    <n v="68.510000000000005"/>
    <x v="17"/>
  </r>
  <r>
    <x v="24"/>
    <x v="20"/>
    <x v="2"/>
    <x v="0"/>
    <n v="14.23"/>
    <x v="18"/>
  </r>
  <r>
    <x v="25"/>
    <x v="21"/>
    <x v="2"/>
    <x v="0"/>
    <n v="10.09"/>
    <x v="19"/>
  </r>
  <r>
    <x v="26"/>
    <x v="22"/>
    <x v="2"/>
    <x v="0"/>
    <n v="50.71"/>
    <x v="20"/>
  </r>
  <r>
    <x v="27"/>
    <x v="23"/>
    <x v="2"/>
    <x v="0"/>
    <n v="54.56"/>
    <x v="21"/>
  </r>
  <r>
    <x v="28"/>
    <x v="24"/>
    <x v="2"/>
    <x v="0"/>
    <n v="46.26"/>
    <x v="22"/>
  </r>
  <r>
    <x v="29"/>
    <x v="18"/>
    <x v="2"/>
    <x v="0"/>
    <n v="48.05"/>
    <x v="23"/>
  </r>
  <r>
    <x v="30"/>
    <x v="25"/>
    <x v="2"/>
    <x v="0"/>
    <n v="95.23"/>
    <x v="24"/>
  </r>
  <r>
    <x v="31"/>
    <x v="26"/>
    <x v="2"/>
    <x v="0"/>
    <n v="52.49"/>
    <x v="15"/>
  </r>
  <r>
    <x v="32"/>
    <x v="27"/>
    <x v="1"/>
    <x v="0"/>
    <n v="32.47"/>
    <x v="25"/>
  </r>
  <r>
    <x v="33"/>
    <x v="28"/>
    <x v="1"/>
    <x v="0"/>
    <n v="12.89"/>
    <x v="26"/>
  </r>
  <r>
    <x v="34"/>
    <x v="29"/>
    <x v="1"/>
    <x v="0"/>
    <n v="52.49"/>
    <x v="15"/>
  </r>
  <r>
    <x v="35"/>
    <x v="30"/>
    <x v="1"/>
    <x v="0"/>
    <n v="43.15"/>
    <x v="27"/>
  </r>
  <r>
    <x v="0"/>
    <x v="0"/>
    <x v="0"/>
    <x v="0"/>
    <n v="56.94"/>
    <x v="0"/>
  </r>
  <r>
    <x v="1"/>
    <x v="1"/>
    <x v="0"/>
    <x v="0"/>
    <n v="56.94"/>
    <x v="0"/>
  </r>
  <r>
    <x v="2"/>
    <x v="1"/>
    <x v="0"/>
    <x v="0"/>
    <n v="56.94"/>
    <x v="0"/>
  </r>
  <r>
    <x v="3"/>
    <x v="2"/>
    <x v="0"/>
    <x v="0"/>
    <n v="60.5"/>
    <x v="1"/>
  </r>
  <r>
    <x v="4"/>
    <x v="3"/>
    <x v="0"/>
    <x v="0"/>
    <n v="60.5"/>
    <x v="1"/>
  </r>
  <r>
    <x v="5"/>
    <x v="0"/>
    <x v="0"/>
    <x v="0"/>
    <n v="53.38"/>
    <x v="2"/>
  </r>
  <r>
    <x v="6"/>
    <x v="3"/>
    <x v="0"/>
    <x v="0"/>
    <n v="50.69"/>
    <x v="3"/>
  </r>
  <r>
    <x v="7"/>
    <x v="2"/>
    <x v="0"/>
    <x v="0"/>
    <n v="50.69"/>
    <x v="3"/>
  </r>
  <r>
    <x v="8"/>
    <x v="4"/>
    <x v="0"/>
    <x v="0"/>
    <n v="40.92"/>
    <x v="4"/>
  </r>
  <r>
    <x v="9"/>
    <x v="5"/>
    <x v="0"/>
    <x v="0"/>
    <n v="49.82"/>
    <x v="5"/>
  </r>
  <r>
    <x v="10"/>
    <x v="6"/>
    <x v="0"/>
    <x v="0"/>
    <n v="40.92"/>
    <x v="4"/>
  </r>
  <r>
    <x v="11"/>
    <x v="7"/>
    <x v="0"/>
    <x v="0"/>
    <n v="49.82"/>
    <x v="5"/>
  </r>
  <r>
    <x v="36"/>
    <x v="31"/>
    <x v="1"/>
    <x v="1"/>
    <n v="163.76"/>
    <x v="28"/>
  </r>
  <r>
    <x v="37"/>
    <x v="32"/>
    <x v="1"/>
    <x v="1"/>
    <n v="77.41"/>
    <x v="29"/>
  </r>
  <r>
    <x v="38"/>
    <x v="33"/>
    <x v="1"/>
    <x v="1"/>
    <n v="97.01"/>
    <x v="30"/>
  </r>
  <r>
    <x v="39"/>
    <x v="34"/>
    <x v="0"/>
    <x v="1"/>
    <n v="154.86000000000001"/>
    <x v="31"/>
  </r>
  <r>
    <x v="40"/>
    <x v="35"/>
    <x v="0"/>
    <x v="1"/>
    <n v="84.9"/>
    <x v="32"/>
  </r>
  <r>
    <x v="41"/>
    <x v="36"/>
    <x v="0"/>
    <x v="1"/>
    <n v="70.150000000000006"/>
    <x v="33"/>
  </r>
  <r>
    <x v="42"/>
    <x v="37"/>
    <x v="0"/>
    <x v="1"/>
    <n v="154.86000000000001"/>
    <x v="31"/>
  </r>
  <r>
    <x v="43"/>
    <x v="38"/>
    <x v="0"/>
    <x v="1"/>
    <n v="83.66"/>
    <x v="34"/>
  </r>
  <r>
    <x v="44"/>
    <x v="39"/>
    <x v="2"/>
    <x v="1"/>
    <n v="115.7"/>
    <x v="35"/>
  </r>
  <r>
    <x v="45"/>
    <x v="40"/>
    <x v="2"/>
    <x v="1"/>
    <n v="248.31"/>
    <x v="36"/>
  </r>
  <r>
    <x v="46"/>
    <x v="41"/>
    <x v="2"/>
    <x v="1"/>
    <n v="78.540000000000006"/>
    <x v="37"/>
  </r>
  <r>
    <x v="47"/>
    <x v="42"/>
    <x v="2"/>
    <x v="1"/>
    <n v="285.68"/>
    <x v="38"/>
  </r>
  <r>
    <x v="48"/>
    <x v="43"/>
    <x v="2"/>
    <x v="1"/>
    <n v="143.29"/>
    <x v="39"/>
  </r>
  <r>
    <x v="49"/>
    <x v="39"/>
    <x v="2"/>
    <x v="1"/>
    <n v="121.04"/>
    <x v="40"/>
  </r>
  <r>
    <x v="50"/>
    <x v="44"/>
    <x v="2"/>
    <x v="1"/>
    <n v="177.11"/>
    <x v="41"/>
  </r>
  <r>
    <x v="51"/>
    <x v="45"/>
    <x v="2"/>
    <x v="1"/>
    <n v="80.97"/>
    <x v="42"/>
  </r>
  <r>
    <x v="52"/>
    <x v="46"/>
    <x v="2"/>
    <x v="1"/>
    <n v="137.94999999999999"/>
    <x v="43"/>
  </r>
  <r>
    <x v="53"/>
    <x v="47"/>
    <x v="2"/>
    <x v="1"/>
    <n v="85.25"/>
    <x v="44"/>
  </r>
  <r>
    <x v="54"/>
    <x v="48"/>
    <x v="2"/>
    <x v="1"/>
    <n v="168.21"/>
    <x v="45"/>
  </r>
  <r>
    <x v="55"/>
    <x v="49"/>
    <x v="2"/>
    <x v="1"/>
    <n v="71.180000000000007"/>
    <x v="46"/>
  </r>
  <r>
    <x v="56"/>
    <x v="50"/>
    <x v="0"/>
    <x v="1"/>
    <n v="68.11"/>
    <x v="47"/>
  </r>
  <r>
    <x v="57"/>
    <x v="51"/>
    <x v="0"/>
    <x v="1"/>
    <n v="107.69"/>
    <x v="48"/>
  </r>
  <r>
    <x v="58"/>
    <x v="52"/>
    <x v="0"/>
    <x v="1"/>
    <n v="194.91"/>
    <x v="49"/>
  </r>
  <r>
    <x v="59"/>
    <x v="53"/>
    <x v="2"/>
    <x v="1"/>
    <n v="158.41999999999999"/>
    <x v="50"/>
  </r>
  <r>
    <x v="60"/>
    <x v="54"/>
    <x v="2"/>
    <x v="1"/>
    <n v="168.92"/>
    <x v="51"/>
  </r>
  <r>
    <x v="61"/>
    <x v="55"/>
    <x v="2"/>
    <x v="1"/>
    <n v="124.6"/>
    <x v="52"/>
  </r>
  <r>
    <x v="62"/>
    <x v="56"/>
    <x v="0"/>
    <x v="2"/>
    <n v="32.47"/>
    <x v="25"/>
  </r>
  <r>
    <x v="63"/>
    <x v="57"/>
    <x v="1"/>
    <x v="2"/>
    <n v="48.58"/>
    <x v="53"/>
  </r>
  <r>
    <x v="64"/>
    <x v="58"/>
    <x v="3"/>
    <x v="2"/>
    <n v="56.94"/>
    <x v="0"/>
  </r>
  <r>
    <x v="65"/>
    <x v="59"/>
    <x v="0"/>
    <x v="2"/>
    <n v="37.35"/>
    <x v="54"/>
  </r>
  <r>
    <x v="66"/>
    <x v="60"/>
    <x v="2"/>
    <x v="2"/>
    <n v="37.869999999999997"/>
    <x v="55"/>
  </r>
  <r>
    <x v="67"/>
    <x v="61"/>
    <x v="2"/>
    <x v="2"/>
    <n v="20.9"/>
    <x v="56"/>
  </r>
  <r>
    <x v="68"/>
    <x v="62"/>
    <x v="2"/>
    <x v="2"/>
    <n v="26.7"/>
    <x v="57"/>
  </r>
  <r>
    <x v="69"/>
    <x v="63"/>
    <x v="2"/>
    <x v="2"/>
    <n v="17.79"/>
    <x v="58"/>
  </r>
  <r>
    <x v="70"/>
    <x v="64"/>
    <x v="2"/>
    <x v="2"/>
    <n v="16"/>
    <x v="59"/>
  </r>
  <r>
    <x v="71"/>
    <x v="65"/>
    <x v="2"/>
    <x v="2"/>
    <n v="114.27"/>
    <x v="60"/>
  </r>
  <r>
    <x v="72"/>
    <x v="63"/>
    <x v="2"/>
    <x v="2"/>
    <n v="17.79"/>
    <x v="58"/>
  </r>
  <r>
    <x v="73"/>
    <x v="66"/>
    <x v="2"/>
    <x v="2"/>
    <n v="73.650000000000006"/>
    <x v="61"/>
  </r>
  <r>
    <x v="74"/>
    <x v="67"/>
    <x v="2"/>
    <x v="2"/>
    <n v="48.59"/>
    <x v="62"/>
  </r>
  <r>
    <x v="75"/>
    <x v="68"/>
    <x v="2"/>
    <x v="2"/>
    <n v="37.81"/>
    <x v="63"/>
  </r>
  <r>
    <x v="76"/>
    <x v="69"/>
    <x v="2"/>
    <x v="2"/>
    <n v="27.13"/>
    <x v="64"/>
  </r>
  <r>
    <x v="77"/>
    <x v="70"/>
    <x v="2"/>
    <x v="2"/>
    <n v="36.47"/>
    <x v="65"/>
  </r>
  <r>
    <x v="78"/>
    <x v="71"/>
    <x v="2"/>
    <x v="2"/>
    <n v="26.68"/>
    <x v="66"/>
  </r>
  <r>
    <x v="79"/>
    <x v="72"/>
    <x v="2"/>
    <x v="2"/>
    <n v="42.26"/>
    <x v="67"/>
  </r>
  <r>
    <x v="80"/>
    <x v="73"/>
    <x v="2"/>
    <x v="2"/>
    <n v="20.9"/>
    <x v="56"/>
  </r>
  <r>
    <x v="81"/>
    <x v="74"/>
    <x v="2"/>
    <x v="2"/>
    <n v="40.92"/>
    <x v="4"/>
  </r>
  <r>
    <x v="82"/>
    <x v="75"/>
    <x v="2"/>
    <x v="2"/>
    <n v="19.559999999999999"/>
    <x v="68"/>
  </r>
  <r>
    <x v="83"/>
    <x v="76"/>
    <x v="1"/>
    <x v="2"/>
    <n v="35.159999999999997"/>
    <x v="69"/>
  </r>
  <r>
    <x v="84"/>
    <x v="77"/>
    <x v="1"/>
    <x v="2"/>
    <n v="22.96"/>
    <x v="70"/>
  </r>
  <r>
    <x v="85"/>
    <x v="78"/>
    <x v="1"/>
    <x v="2"/>
    <n v="39.590000000000003"/>
    <x v="71"/>
  </r>
  <r>
    <x v="86"/>
    <x v="79"/>
    <x v="1"/>
    <x v="2"/>
    <n v="43.15"/>
    <x v="27"/>
  </r>
  <r>
    <x v="87"/>
    <x v="80"/>
    <x v="1"/>
    <x v="2"/>
    <n v="58.72"/>
    <x v="72"/>
  </r>
  <r>
    <x v="88"/>
    <x v="81"/>
    <x v="0"/>
    <x v="2"/>
    <n v="28.02"/>
    <x v="73"/>
  </r>
  <r>
    <x v="89"/>
    <x v="82"/>
    <x v="0"/>
    <x v="2"/>
    <n v="18.23"/>
    <x v="74"/>
  </r>
  <r>
    <x v="90"/>
    <x v="82"/>
    <x v="4"/>
    <x v="2"/>
    <n v="44.7"/>
    <x v="75"/>
  </r>
  <r>
    <x v="91"/>
    <x v="81"/>
    <x v="0"/>
    <x v="2"/>
    <n v="15.91"/>
    <x v="76"/>
  </r>
  <r>
    <x v="92"/>
    <x v="82"/>
    <x v="0"/>
    <x v="2"/>
    <n v="28.76"/>
    <x v="77"/>
  </r>
  <r>
    <x v="93"/>
    <x v="83"/>
    <x v="1"/>
    <x v="2"/>
    <n v="126.71"/>
    <x v="78"/>
  </r>
  <r>
    <x v="94"/>
    <x v="84"/>
    <x v="1"/>
    <x v="2"/>
    <n v="114.47"/>
    <x v="79"/>
  </r>
  <r>
    <x v="95"/>
    <x v="85"/>
    <x v="1"/>
    <x v="2"/>
    <n v="113.54"/>
    <x v="80"/>
  </r>
  <r>
    <x v="96"/>
    <x v="86"/>
    <x v="1"/>
    <x v="2"/>
    <n v="70.540000000000006"/>
    <x v="81"/>
  </r>
  <r>
    <x v="97"/>
    <x v="87"/>
    <x v="1"/>
    <x v="2"/>
    <n v="88.39"/>
    <x v="82"/>
  </r>
  <r>
    <x v="98"/>
    <x v="88"/>
    <x v="1"/>
    <x v="2"/>
    <n v="54"/>
    <x v="83"/>
  </r>
  <r>
    <x v="99"/>
    <x v="89"/>
    <x v="1"/>
    <x v="2"/>
    <n v="92.52"/>
    <x v="84"/>
  </r>
  <r>
    <x v="100"/>
    <x v="90"/>
    <x v="2"/>
    <x v="2"/>
    <n v="54.01"/>
    <x v="85"/>
  </r>
  <r>
    <x v="101"/>
    <x v="91"/>
    <x v="2"/>
    <x v="2"/>
    <n v="54.64"/>
    <x v="86"/>
  </r>
  <r>
    <x v="102"/>
    <x v="91"/>
    <x v="2"/>
    <x v="2"/>
    <n v="31.23"/>
    <x v="87"/>
  </r>
  <r>
    <x v="103"/>
    <x v="92"/>
    <x v="2"/>
    <x v="2"/>
    <n v="46.81"/>
    <x v="88"/>
  </r>
  <r>
    <x v="104"/>
    <x v="93"/>
    <x v="2"/>
    <x v="2"/>
    <n v="74.48"/>
    <x v="89"/>
  </r>
  <r>
    <x v="105"/>
    <x v="94"/>
    <x v="2"/>
    <x v="2"/>
    <n v="57.93"/>
    <x v="90"/>
  </r>
  <r>
    <x v="106"/>
    <x v="95"/>
    <x v="2"/>
    <x v="2"/>
    <n v="18.95"/>
    <x v="91"/>
  </r>
  <r>
    <x v="107"/>
    <x v="96"/>
    <x v="5"/>
    <x v="2"/>
    <n v="45.74"/>
    <x v="92"/>
  </r>
  <r>
    <x v="108"/>
    <x v="97"/>
    <x v="2"/>
    <x v="2"/>
    <n v="83.65"/>
    <x v="93"/>
  </r>
  <r>
    <x v="109"/>
    <x v="98"/>
    <x v="2"/>
    <x v="2"/>
    <n v="139.37"/>
    <x v="94"/>
  </r>
  <r>
    <x v="110"/>
    <x v="96"/>
    <x v="5"/>
    <x v="2"/>
    <n v="45.74"/>
    <x v="92"/>
  </r>
  <r>
    <x v="111"/>
    <x v="99"/>
    <x v="2"/>
    <x v="2"/>
    <n v="139.37"/>
    <x v="94"/>
  </r>
  <r>
    <x v="112"/>
    <x v="91"/>
    <x v="2"/>
    <x v="2"/>
    <n v="56.86"/>
    <x v="95"/>
  </r>
  <r>
    <x v="113"/>
    <x v="94"/>
    <x v="2"/>
    <x v="2"/>
    <n v="53.57"/>
    <x v="96"/>
  </r>
  <r>
    <x v="114"/>
    <x v="100"/>
    <x v="5"/>
    <x v="2"/>
    <n v="88.1"/>
    <x v="97"/>
  </r>
  <r>
    <x v="115"/>
    <x v="101"/>
    <x v="2"/>
    <x v="2"/>
    <n v="55.79"/>
    <x v="98"/>
  </r>
  <r>
    <x v="116"/>
    <x v="102"/>
    <x v="6"/>
    <x v="2"/>
    <n v="178.44"/>
    <x v="99"/>
  </r>
  <r>
    <x v="117"/>
    <x v="103"/>
    <x v="1"/>
    <x v="2"/>
    <n v="61.39"/>
    <x v="100"/>
  </r>
  <r>
    <x v="118"/>
    <x v="104"/>
    <x v="0"/>
    <x v="3"/>
    <n v="12.45"/>
    <x v="101"/>
  </r>
  <r>
    <x v="119"/>
    <x v="105"/>
    <x v="0"/>
    <x v="4"/>
    <n v="61.81"/>
    <x v="102"/>
  </r>
  <r>
    <x v="120"/>
    <x v="106"/>
    <x v="0"/>
    <x v="5"/>
    <n v="20.57"/>
    <x v="103"/>
  </r>
  <r>
    <x v="121"/>
    <x v="107"/>
    <x v="0"/>
    <x v="3"/>
    <n v="13.34"/>
    <x v="8"/>
  </r>
  <r>
    <x v="122"/>
    <x v="108"/>
    <x v="4"/>
    <x v="4"/>
    <n v="140.62"/>
    <x v="104"/>
  </r>
  <r>
    <x v="123"/>
    <x v="109"/>
    <x v="0"/>
    <x v="5"/>
    <n v="13.79"/>
    <x v="105"/>
  </r>
  <r>
    <x v="124"/>
    <x v="110"/>
    <x v="0"/>
    <x v="5"/>
    <n v="13.79"/>
    <x v="105"/>
  </r>
  <r>
    <x v="125"/>
    <x v="106"/>
    <x v="0"/>
    <x v="5"/>
    <n v="26.66"/>
    <x v="106"/>
  </r>
  <r>
    <x v="126"/>
    <x v="111"/>
    <x v="0"/>
    <x v="5"/>
    <n v="16.53"/>
    <x v="107"/>
  </r>
  <r>
    <x v="127"/>
    <x v="112"/>
    <x v="0"/>
    <x v="6"/>
    <n v="77.41"/>
    <x v="29"/>
  </r>
  <r>
    <x v="128"/>
    <x v="113"/>
    <x v="0"/>
    <x v="5"/>
    <n v="18.2"/>
    <x v="108"/>
  </r>
  <r>
    <x v="129"/>
    <x v="114"/>
    <x v="1"/>
    <x v="3"/>
    <n v="25.26"/>
    <x v="109"/>
  </r>
  <r>
    <x v="130"/>
    <x v="115"/>
    <x v="1"/>
    <x v="3"/>
    <n v="43.65"/>
    <x v="110"/>
  </r>
  <r>
    <x v="131"/>
    <x v="116"/>
    <x v="2"/>
    <x v="7"/>
    <n v="34.35"/>
    <x v="111"/>
  </r>
  <r>
    <x v="132"/>
    <x v="117"/>
    <x v="2"/>
    <x v="7"/>
    <n v="82.49"/>
    <x v="112"/>
  </r>
  <r>
    <x v="133"/>
    <x v="118"/>
    <x v="2"/>
    <x v="7"/>
    <n v="154.94"/>
    <x v="113"/>
  </r>
  <r>
    <x v="134"/>
    <x v="119"/>
    <x v="2"/>
    <x v="7"/>
    <n v="28.39"/>
    <x v="114"/>
  </r>
  <r>
    <x v="135"/>
    <x v="119"/>
    <x v="2"/>
    <x v="7"/>
    <n v="49.84"/>
    <x v="115"/>
  </r>
  <r>
    <x v="136"/>
    <x v="120"/>
    <x v="2"/>
    <x v="7"/>
    <n v="385.63"/>
    <x v="116"/>
  </r>
  <r>
    <x v="137"/>
    <x v="118"/>
    <x v="2"/>
    <x v="7"/>
    <n v="131.53"/>
    <x v="117"/>
  </r>
  <r>
    <x v="138"/>
    <x v="116"/>
    <x v="2"/>
    <x v="7"/>
    <n v="35.409999999999997"/>
    <x v="118"/>
  </r>
  <r>
    <x v="139"/>
    <x v="121"/>
    <x v="2"/>
    <x v="7"/>
    <n v="78.040000000000006"/>
    <x v="119"/>
  </r>
  <r>
    <x v="140"/>
    <x v="122"/>
    <x v="2"/>
    <x v="7"/>
    <n v="57.16"/>
    <x v="120"/>
  </r>
  <r>
    <x v="141"/>
    <x v="121"/>
    <x v="2"/>
    <x v="7"/>
    <n v="129.31"/>
    <x v="121"/>
  </r>
  <r>
    <x v="142"/>
    <x v="123"/>
    <x v="2"/>
    <x v="7"/>
    <n v="15.58"/>
    <x v="122"/>
  </r>
  <r>
    <x v="143"/>
    <x v="124"/>
    <x v="2"/>
    <x v="7"/>
    <n v="195.08"/>
    <x v="123"/>
  </r>
  <r>
    <x v="144"/>
    <x v="122"/>
    <x v="2"/>
    <x v="7"/>
    <n v="267.52999999999997"/>
    <x v="124"/>
  </r>
  <r>
    <x v="145"/>
    <x v="122"/>
    <x v="2"/>
    <x v="7"/>
    <n v="102.52"/>
    <x v="125"/>
  </r>
  <r>
    <x v="146"/>
    <x v="125"/>
    <x v="1"/>
    <x v="8"/>
    <n v="14.04"/>
    <x v="126"/>
  </r>
  <r>
    <x v="147"/>
    <x v="126"/>
    <x v="0"/>
    <x v="3"/>
    <n v="39.82"/>
    <x v="127"/>
  </r>
  <r>
    <x v="148"/>
    <x v="127"/>
    <x v="0"/>
    <x v="3"/>
    <n v="10.53"/>
    <x v="128"/>
  </r>
  <r>
    <x v="149"/>
    <x v="128"/>
    <x v="0"/>
    <x v="3"/>
    <n v="13.8"/>
    <x v="129"/>
  </r>
  <r>
    <x v="150"/>
    <x v="129"/>
    <x v="0"/>
    <x v="6"/>
    <n v="100.95"/>
    <x v="130"/>
  </r>
  <r>
    <x v="151"/>
    <x v="130"/>
    <x v="0"/>
    <x v="6"/>
    <n v="100.95"/>
    <x v="130"/>
  </r>
  <r>
    <x v="152"/>
    <x v="131"/>
    <x v="0"/>
    <x v="3"/>
    <n v="15.19"/>
    <x v="131"/>
  </r>
  <r>
    <x v="152"/>
    <x v="131"/>
    <x v="0"/>
    <x v="3"/>
    <n v="15.19"/>
    <x v="131"/>
  </r>
  <r>
    <x v="153"/>
    <x v="132"/>
    <x v="7"/>
    <x v="9"/>
    <n v="9.3000000000000007"/>
    <x v="132"/>
  </r>
  <r>
    <x v="154"/>
    <x v="133"/>
    <x v="7"/>
    <x v="9"/>
    <n v="9.3000000000000007"/>
    <x v="132"/>
  </r>
  <r>
    <x v="155"/>
    <x v="134"/>
    <x v="8"/>
    <x v="10"/>
    <n v="3.55"/>
    <x v="133"/>
  </r>
  <r>
    <x v="156"/>
    <x v="135"/>
    <x v="8"/>
    <x v="10"/>
    <n v="16.27"/>
    <x v="134"/>
  </r>
  <r>
    <x v="157"/>
    <x v="136"/>
    <x v="9"/>
    <x v="10"/>
    <n v="10.24"/>
    <x v="135"/>
  </r>
  <r>
    <x v="158"/>
    <x v="137"/>
    <x v="9"/>
    <x v="10"/>
    <n v="6.22"/>
    <x v="136"/>
  </r>
  <r>
    <x v="159"/>
    <x v="138"/>
    <x v="8"/>
    <x v="10"/>
    <n v="5.14"/>
    <x v="137"/>
  </r>
  <r>
    <x v="160"/>
    <x v="139"/>
    <x v="8"/>
    <x v="10"/>
    <n v="9.32"/>
    <x v="138"/>
  </r>
  <r>
    <x v="161"/>
    <x v="140"/>
    <x v="8"/>
    <x v="10"/>
    <n v="6.45"/>
    <x v="139"/>
  </r>
  <r>
    <x v="162"/>
    <x v="141"/>
    <x v="9"/>
    <x v="10"/>
    <n v="4.34"/>
    <x v="140"/>
  </r>
  <r>
    <x v="163"/>
    <x v="142"/>
    <x v="9"/>
    <x v="10"/>
    <n v="12.9"/>
    <x v="141"/>
  </r>
  <r>
    <x v="164"/>
    <x v="143"/>
    <x v="8"/>
    <x v="10"/>
    <n v="12.45"/>
    <x v="101"/>
  </r>
  <r>
    <x v="165"/>
    <x v="144"/>
    <x v="9"/>
    <x v="10"/>
    <n v="3.69"/>
    <x v="142"/>
  </r>
  <r>
    <x v="166"/>
    <x v="145"/>
    <x v="9"/>
    <x v="10"/>
    <n v="3.25"/>
    <x v="143"/>
  </r>
  <r>
    <x v="167"/>
    <x v="146"/>
    <x v="8"/>
    <x v="10"/>
    <n v="12.45"/>
    <x v="101"/>
  </r>
  <r>
    <x v="168"/>
    <x v="147"/>
    <x v="9"/>
    <x v="10"/>
    <n v="9.74"/>
    <x v="144"/>
  </r>
  <r>
    <x v="169"/>
    <x v="148"/>
    <x v="8"/>
    <x v="10"/>
    <n v="14.49"/>
    <x v="145"/>
  </r>
  <r>
    <x v="170"/>
    <x v="149"/>
    <x v="8"/>
    <x v="10"/>
    <n v="3.82"/>
    <x v="146"/>
  </r>
  <r>
    <x v="171"/>
    <x v="150"/>
    <x v="9"/>
    <x v="10"/>
    <n v="1.95"/>
    <x v="147"/>
  </r>
  <r>
    <x v="172"/>
    <x v="151"/>
    <x v="8"/>
    <x v="10"/>
    <n v="3.55"/>
    <x v="133"/>
  </r>
  <r>
    <x v="173"/>
    <x v="152"/>
    <x v="8"/>
    <x v="10"/>
    <n v="7.98"/>
    <x v="148"/>
  </r>
  <r>
    <x v="174"/>
    <x v="153"/>
    <x v="8"/>
    <x v="10"/>
    <n v="3.36"/>
    <x v="149"/>
  </r>
  <r>
    <x v="175"/>
    <x v="154"/>
    <x v="8"/>
    <x v="10"/>
    <n v="2.2200000000000002"/>
    <x v="150"/>
  </r>
  <r>
    <x v="176"/>
    <x v="155"/>
    <x v="9"/>
    <x v="10"/>
    <n v="6.67"/>
    <x v="151"/>
  </r>
  <r>
    <x v="177"/>
    <x v="156"/>
    <x v="9"/>
    <x v="10"/>
    <n v="11.56"/>
    <x v="152"/>
  </r>
  <r>
    <x v="178"/>
    <x v="157"/>
    <x v="8"/>
    <x v="10"/>
    <n v="9.1199999999999992"/>
    <x v="153"/>
  </r>
  <r>
    <x v="179"/>
    <x v="158"/>
    <x v="9"/>
    <x v="10"/>
    <n v="3.55"/>
    <x v="133"/>
  </r>
  <r>
    <x v="180"/>
    <x v="159"/>
    <x v="8"/>
    <x v="10"/>
    <n v="4.43"/>
    <x v="154"/>
  </r>
  <r>
    <x v="181"/>
    <x v="160"/>
    <x v="9"/>
    <x v="10"/>
    <n v="6.39"/>
    <x v="155"/>
  </r>
  <r>
    <x v="182"/>
    <x v="161"/>
    <x v="9"/>
    <x v="10"/>
    <n v="9.77"/>
    <x v="156"/>
  </r>
  <r>
    <x v="183"/>
    <x v="162"/>
    <x v="9"/>
    <x v="10"/>
    <n v="2.39"/>
    <x v="157"/>
  </r>
  <r>
    <x v="184"/>
    <x v="163"/>
    <x v="9"/>
    <x v="10"/>
    <n v="3.55"/>
    <x v="133"/>
  </r>
  <r>
    <x v="185"/>
    <x v="164"/>
    <x v="8"/>
    <x v="10"/>
    <n v="6.45"/>
    <x v="139"/>
  </r>
  <r>
    <x v="186"/>
    <x v="165"/>
    <x v="8"/>
    <x v="10"/>
    <n v="2.39"/>
    <x v="157"/>
  </r>
  <r>
    <x v="187"/>
    <x v="166"/>
    <x v="10"/>
    <x v="11"/>
    <n v="0.25"/>
    <x v="158"/>
  </r>
  <r>
    <x v="188"/>
    <x v="167"/>
    <x v="10"/>
    <x v="12"/>
    <n v="0.42"/>
    <x v="159"/>
  </r>
  <r>
    <x v="189"/>
    <x v="168"/>
    <x v="10"/>
    <x v="12"/>
    <n v="0.44"/>
    <x v="160"/>
  </r>
  <r>
    <x v="190"/>
    <x v="169"/>
    <x v="10"/>
    <x v="12"/>
    <n v="0.5"/>
    <x v="161"/>
  </r>
  <r>
    <x v="191"/>
    <x v="170"/>
    <x v="10"/>
    <x v="13"/>
    <n v="0.61"/>
    <x v="162"/>
  </r>
  <r>
    <x v="192"/>
    <x v="171"/>
    <x v="11"/>
    <x v="14"/>
    <n v="0.61"/>
    <x v="162"/>
  </r>
  <r>
    <x v="193"/>
    <x v="172"/>
    <x v="11"/>
    <x v="15"/>
    <n v="0.64"/>
    <x v="163"/>
  </r>
  <r>
    <x v="194"/>
    <x v="173"/>
    <x v="11"/>
    <x v="14"/>
    <n v="0.65"/>
    <x v="164"/>
  </r>
  <r>
    <x v="195"/>
    <x v="174"/>
    <x v="11"/>
    <x v="15"/>
    <n v="0.66"/>
    <x v="165"/>
  </r>
  <r>
    <x v="196"/>
    <x v="175"/>
    <x v="10"/>
    <x v="16"/>
    <n v="0.7"/>
    <x v="166"/>
  </r>
  <r>
    <x v="197"/>
    <x v="176"/>
    <x v="10"/>
    <x v="13"/>
    <n v="0.71"/>
    <x v="167"/>
  </r>
  <r>
    <x v="198"/>
    <x v="177"/>
    <x v="10"/>
    <x v="12"/>
    <n v="0.73"/>
    <x v="168"/>
  </r>
  <r>
    <x v="199"/>
    <x v="178"/>
    <x v="10"/>
    <x v="16"/>
    <n v="0.77"/>
    <x v="169"/>
  </r>
  <r>
    <x v="200"/>
    <x v="179"/>
    <x v="10"/>
    <x v="12"/>
    <n v="0.77"/>
    <x v="169"/>
  </r>
  <r>
    <x v="201"/>
    <x v="180"/>
    <x v="12"/>
    <x v="17"/>
    <n v="0.78"/>
    <x v="170"/>
  </r>
  <r>
    <x v="202"/>
    <x v="181"/>
    <x v="12"/>
    <x v="17"/>
    <n v="0.8"/>
    <x v="171"/>
  </r>
  <r>
    <x v="203"/>
    <x v="182"/>
    <x v="11"/>
    <x v="12"/>
    <n v="0.87"/>
    <x v="172"/>
  </r>
  <r>
    <x v="204"/>
    <x v="183"/>
    <x v="10"/>
    <x v="12"/>
    <n v="0.87"/>
    <x v="172"/>
  </r>
  <r>
    <x v="205"/>
    <x v="184"/>
    <x v="10"/>
    <x v="12"/>
    <n v="0.87"/>
    <x v="172"/>
  </r>
  <r>
    <x v="206"/>
    <x v="185"/>
    <x v="10"/>
    <x v="16"/>
    <n v="0.88"/>
    <x v="173"/>
  </r>
  <r>
    <x v="207"/>
    <x v="186"/>
    <x v="10"/>
    <x v="16"/>
    <n v="0.94"/>
    <x v="174"/>
  </r>
  <r>
    <x v="208"/>
    <x v="187"/>
    <x v="10"/>
    <x v="12"/>
    <n v="0.97"/>
    <x v="175"/>
  </r>
  <r>
    <x v="209"/>
    <x v="188"/>
    <x v="11"/>
    <x v="12"/>
    <n v="1"/>
    <x v="176"/>
  </r>
  <r>
    <x v="210"/>
    <x v="189"/>
    <x v="10"/>
    <x v="14"/>
    <n v="1"/>
    <x v="176"/>
  </r>
  <r>
    <x v="211"/>
    <x v="190"/>
    <x v="10"/>
    <x v="16"/>
    <n v="1"/>
    <x v="176"/>
  </r>
  <r>
    <x v="212"/>
    <x v="191"/>
    <x v="10"/>
    <x v="12"/>
    <n v="1.05"/>
    <x v="177"/>
  </r>
  <r>
    <x v="213"/>
    <x v="192"/>
    <x v="10"/>
    <x v="12"/>
    <n v="1.05"/>
    <x v="177"/>
  </r>
  <r>
    <x v="214"/>
    <x v="193"/>
    <x v="10"/>
    <x v="12"/>
    <n v="1.05"/>
    <x v="177"/>
  </r>
  <r>
    <x v="215"/>
    <x v="194"/>
    <x v="10"/>
    <x v="16"/>
    <n v="1.05"/>
    <x v="177"/>
  </r>
  <r>
    <x v="216"/>
    <x v="195"/>
    <x v="13"/>
    <x v="16"/>
    <n v="1.0900000000000001"/>
    <x v="178"/>
  </r>
  <r>
    <x v="217"/>
    <x v="196"/>
    <x v="11"/>
    <x v="15"/>
    <n v="1.1399999999999999"/>
    <x v="179"/>
  </r>
  <r>
    <x v="218"/>
    <x v="197"/>
    <x v="10"/>
    <x v="12"/>
    <n v="1.1399999999999999"/>
    <x v="179"/>
  </r>
  <r>
    <x v="219"/>
    <x v="198"/>
    <x v="14"/>
    <x v="18"/>
    <n v="1.1499999999999999"/>
    <x v="180"/>
  </r>
  <r>
    <x v="220"/>
    <x v="199"/>
    <x v="15"/>
    <x v="18"/>
    <n v="1.24"/>
    <x v="181"/>
  </r>
  <r>
    <x v="221"/>
    <x v="200"/>
    <x v="10"/>
    <x v="16"/>
    <n v="1.4"/>
    <x v="182"/>
  </r>
  <r>
    <x v="222"/>
    <x v="201"/>
    <x v="16"/>
    <x v="18"/>
    <n v="4.4400000000000004"/>
    <x v="183"/>
  </r>
  <r>
    <x v="223"/>
    <x v="202"/>
    <x v="10"/>
    <x v="12"/>
    <n v="1.1399999999999999"/>
    <x v="179"/>
  </r>
  <r>
    <x v="224"/>
    <x v="203"/>
    <x v="10"/>
    <x v="19"/>
    <n v="1.1399999999999999"/>
    <x v="179"/>
  </r>
  <r>
    <x v="225"/>
    <x v="204"/>
    <x v="10"/>
    <x v="13"/>
    <n v="1.1399999999999999"/>
    <x v="179"/>
  </r>
  <r>
    <x v="226"/>
    <x v="205"/>
    <x v="11"/>
    <x v="20"/>
    <n v="1.1499999999999999"/>
    <x v="180"/>
  </r>
  <r>
    <x v="227"/>
    <x v="206"/>
    <x v="10"/>
    <x v="13"/>
    <n v="1.1499999999999999"/>
    <x v="180"/>
  </r>
  <r>
    <x v="228"/>
    <x v="182"/>
    <x v="11"/>
    <x v="12"/>
    <n v="1.19"/>
    <x v="184"/>
  </r>
  <r>
    <x v="229"/>
    <x v="207"/>
    <x v="10"/>
    <x v="19"/>
    <n v="1.19"/>
    <x v="184"/>
  </r>
  <r>
    <x v="230"/>
    <x v="208"/>
    <x v="10"/>
    <x v="19"/>
    <n v="1.19"/>
    <x v="184"/>
  </r>
  <r>
    <x v="231"/>
    <x v="209"/>
    <x v="10"/>
    <x v="16"/>
    <n v="1.23"/>
    <x v="185"/>
  </r>
  <r>
    <x v="232"/>
    <x v="210"/>
    <x v="17"/>
    <x v="16"/>
    <n v="1.27"/>
    <x v="186"/>
  </r>
  <r>
    <x v="233"/>
    <x v="211"/>
    <x v="10"/>
    <x v="16"/>
    <n v="1.3"/>
    <x v="187"/>
  </r>
  <r>
    <x v="234"/>
    <x v="212"/>
    <x v="10"/>
    <x v="16"/>
    <n v="1.32"/>
    <x v="188"/>
  </r>
  <r>
    <x v="235"/>
    <x v="213"/>
    <x v="10"/>
    <x v="16"/>
    <n v="1.32"/>
    <x v="188"/>
  </r>
  <r>
    <x v="236"/>
    <x v="214"/>
    <x v="10"/>
    <x v="16"/>
    <n v="1.33"/>
    <x v="189"/>
  </r>
  <r>
    <x v="237"/>
    <x v="215"/>
    <x v="10"/>
    <x v="19"/>
    <n v="1.34"/>
    <x v="190"/>
  </r>
  <r>
    <x v="238"/>
    <x v="216"/>
    <x v="10"/>
    <x v="13"/>
    <n v="1.38"/>
    <x v="191"/>
  </r>
  <r>
    <x v="239"/>
    <x v="217"/>
    <x v="10"/>
    <x v="12"/>
    <n v="1.4"/>
    <x v="182"/>
  </r>
  <r>
    <x v="240"/>
    <x v="218"/>
    <x v="10"/>
    <x v="16"/>
    <n v="1.41"/>
    <x v="192"/>
  </r>
  <r>
    <x v="241"/>
    <x v="219"/>
    <x v="10"/>
    <x v="16"/>
    <n v="1.41"/>
    <x v="192"/>
  </r>
  <r>
    <x v="242"/>
    <x v="220"/>
    <x v="10"/>
    <x v="16"/>
    <n v="1.41"/>
    <x v="192"/>
  </r>
  <r>
    <x v="243"/>
    <x v="221"/>
    <x v="10"/>
    <x v="21"/>
    <n v="1.41"/>
    <x v="192"/>
  </r>
  <r>
    <x v="244"/>
    <x v="222"/>
    <x v="11"/>
    <x v="22"/>
    <n v="1.42"/>
    <x v="193"/>
  </r>
  <r>
    <x v="245"/>
    <x v="223"/>
    <x v="10"/>
    <x v="16"/>
    <n v="1.42"/>
    <x v="193"/>
  </r>
  <r>
    <x v="246"/>
    <x v="224"/>
    <x v="10"/>
    <x v="16"/>
    <n v="1.42"/>
    <x v="193"/>
  </r>
  <r>
    <x v="247"/>
    <x v="225"/>
    <x v="10"/>
    <x v="13"/>
    <n v="1.42"/>
    <x v="193"/>
  </r>
  <r>
    <x v="248"/>
    <x v="226"/>
    <x v="11"/>
    <x v="15"/>
    <n v="1.47"/>
    <x v="194"/>
  </r>
  <r>
    <x v="249"/>
    <x v="227"/>
    <x v="13"/>
    <x v="16"/>
    <n v="1.49"/>
    <x v="195"/>
  </r>
  <r>
    <x v="250"/>
    <x v="228"/>
    <x v="10"/>
    <x v="12"/>
    <n v="1.5"/>
    <x v="196"/>
  </r>
  <r>
    <x v="251"/>
    <x v="229"/>
    <x v="10"/>
    <x v="23"/>
    <n v="1.5"/>
    <x v="196"/>
  </r>
  <r>
    <x v="252"/>
    <x v="230"/>
    <x v="10"/>
    <x v="13"/>
    <n v="1.5"/>
    <x v="196"/>
  </r>
  <r>
    <x v="253"/>
    <x v="231"/>
    <x v="10"/>
    <x v="13"/>
    <n v="1.52"/>
    <x v="197"/>
  </r>
  <r>
    <x v="254"/>
    <x v="232"/>
    <x v="10"/>
    <x v="23"/>
    <n v="1.55"/>
    <x v="198"/>
  </r>
  <r>
    <x v="255"/>
    <x v="233"/>
    <x v="10"/>
    <x v="16"/>
    <n v="1.57"/>
    <x v="199"/>
  </r>
  <r>
    <x v="256"/>
    <x v="234"/>
    <x v="10"/>
    <x v="13"/>
    <n v="1.58"/>
    <x v="200"/>
  </r>
  <r>
    <x v="257"/>
    <x v="235"/>
    <x v="10"/>
    <x v="16"/>
    <n v="1.83"/>
    <x v="201"/>
  </r>
  <r>
    <x v="258"/>
    <x v="236"/>
    <x v="10"/>
    <x v="23"/>
    <n v="1.89"/>
    <x v="202"/>
  </r>
  <r>
    <x v="223"/>
    <x v="202"/>
    <x v="10"/>
    <x v="12"/>
    <n v="1.1399999999999999"/>
    <x v="179"/>
  </r>
  <r>
    <x v="259"/>
    <x v="237"/>
    <x v="10"/>
    <x v="12"/>
    <n v="1.58"/>
    <x v="200"/>
  </r>
  <r>
    <x v="260"/>
    <x v="238"/>
    <x v="10"/>
    <x v="23"/>
    <n v="1.58"/>
    <x v="200"/>
  </r>
  <r>
    <x v="261"/>
    <x v="239"/>
    <x v="13"/>
    <x v="16"/>
    <n v="1.59"/>
    <x v="203"/>
  </r>
  <r>
    <x v="262"/>
    <x v="240"/>
    <x v="10"/>
    <x v="24"/>
    <n v="1.6"/>
    <x v="204"/>
  </r>
  <r>
    <x v="263"/>
    <x v="241"/>
    <x v="10"/>
    <x v="16"/>
    <n v="1.63"/>
    <x v="205"/>
  </r>
  <r>
    <x v="264"/>
    <x v="242"/>
    <x v="10"/>
    <x v="19"/>
    <n v="1.67"/>
    <x v="206"/>
  </r>
  <r>
    <x v="265"/>
    <x v="243"/>
    <x v="10"/>
    <x v="16"/>
    <n v="1.68"/>
    <x v="207"/>
  </r>
  <r>
    <x v="266"/>
    <x v="244"/>
    <x v="18"/>
    <x v="12"/>
    <n v="1.74"/>
    <x v="208"/>
  </r>
  <r>
    <x v="267"/>
    <x v="245"/>
    <x v="19"/>
    <x v="23"/>
    <n v="1.74"/>
    <x v="208"/>
  </r>
  <r>
    <x v="268"/>
    <x v="246"/>
    <x v="10"/>
    <x v="16"/>
    <n v="1.74"/>
    <x v="208"/>
  </r>
  <r>
    <x v="269"/>
    <x v="247"/>
    <x v="10"/>
    <x v="13"/>
    <n v="1.76"/>
    <x v="209"/>
  </r>
  <r>
    <x v="270"/>
    <x v="248"/>
    <x v="10"/>
    <x v="12"/>
    <n v="1.76"/>
    <x v="209"/>
  </r>
  <r>
    <x v="271"/>
    <x v="249"/>
    <x v="13"/>
    <x v="16"/>
    <n v="1.77"/>
    <x v="210"/>
  </r>
  <r>
    <x v="272"/>
    <x v="250"/>
    <x v="19"/>
    <x v="13"/>
    <n v="1.77"/>
    <x v="210"/>
  </r>
  <r>
    <x v="273"/>
    <x v="251"/>
    <x v="20"/>
    <x v="16"/>
    <n v="1.77"/>
    <x v="210"/>
  </r>
  <r>
    <x v="274"/>
    <x v="252"/>
    <x v="21"/>
    <x v="23"/>
    <n v="1.77"/>
    <x v="210"/>
  </r>
  <r>
    <x v="275"/>
    <x v="253"/>
    <x v="10"/>
    <x v="21"/>
    <n v="1.85"/>
    <x v="211"/>
  </r>
  <r>
    <x v="276"/>
    <x v="254"/>
    <x v="10"/>
    <x v="12"/>
    <n v="1.89"/>
    <x v="202"/>
  </r>
  <r>
    <x v="277"/>
    <x v="255"/>
    <x v="19"/>
    <x v="13"/>
    <n v="1.89"/>
    <x v="202"/>
  </r>
  <r>
    <x v="278"/>
    <x v="256"/>
    <x v="22"/>
    <x v="25"/>
    <n v="1.94"/>
    <x v="212"/>
  </r>
  <r>
    <x v="279"/>
    <x v="242"/>
    <x v="19"/>
    <x v="19"/>
    <n v="1.94"/>
    <x v="212"/>
  </r>
  <r>
    <x v="280"/>
    <x v="257"/>
    <x v="19"/>
    <x v="13"/>
    <n v="1.94"/>
    <x v="212"/>
  </r>
  <r>
    <x v="281"/>
    <x v="258"/>
    <x v="10"/>
    <x v="13"/>
    <n v="1.94"/>
    <x v="212"/>
  </r>
  <r>
    <x v="282"/>
    <x v="259"/>
    <x v="10"/>
    <x v="16"/>
    <n v="1.94"/>
    <x v="212"/>
  </r>
  <r>
    <x v="283"/>
    <x v="260"/>
    <x v="10"/>
    <x v="23"/>
    <n v="1.96"/>
    <x v="213"/>
  </r>
  <r>
    <x v="284"/>
    <x v="261"/>
    <x v="23"/>
    <x v="23"/>
    <n v="2.0499999999999998"/>
    <x v="214"/>
  </r>
  <r>
    <x v="285"/>
    <x v="262"/>
    <x v="19"/>
    <x v="16"/>
    <n v="2.0499999999999998"/>
    <x v="214"/>
  </r>
  <r>
    <x v="286"/>
    <x v="263"/>
    <x v="10"/>
    <x v="12"/>
    <n v="2.06"/>
    <x v="215"/>
  </r>
  <r>
    <x v="287"/>
    <x v="264"/>
    <x v="10"/>
    <x v="16"/>
    <n v="2.0699999999999998"/>
    <x v="216"/>
  </r>
  <r>
    <x v="288"/>
    <x v="265"/>
    <x v="13"/>
    <x v="15"/>
    <n v="2.13"/>
    <x v="217"/>
  </r>
  <r>
    <x v="289"/>
    <x v="266"/>
    <x v="10"/>
    <x v="26"/>
    <n v="2.15"/>
    <x v="218"/>
  </r>
  <r>
    <x v="290"/>
    <x v="267"/>
    <x v="10"/>
    <x v="27"/>
    <n v="2.2000000000000002"/>
    <x v="219"/>
  </r>
  <r>
    <x v="291"/>
    <x v="268"/>
    <x v="10"/>
    <x v="28"/>
    <n v="2.21"/>
    <x v="220"/>
  </r>
  <r>
    <x v="292"/>
    <x v="269"/>
    <x v="13"/>
    <x v="15"/>
    <n v="2.2200000000000002"/>
    <x v="150"/>
  </r>
  <r>
    <x v="293"/>
    <x v="270"/>
    <x v="12"/>
    <x v="17"/>
    <n v="2.39"/>
    <x v="157"/>
  </r>
  <r>
    <x v="294"/>
    <x v="183"/>
    <x v="10"/>
    <x v="12"/>
    <n v="1.58"/>
    <x v="200"/>
  </r>
  <r>
    <x v="259"/>
    <x v="237"/>
    <x v="10"/>
    <x v="12"/>
    <n v="1.58"/>
    <x v="200"/>
  </r>
  <r>
    <x v="295"/>
    <x v="271"/>
    <x v="13"/>
    <x v="16"/>
    <n v="2.31"/>
    <x v="221"/>
  </r>
  <r>
    <x v="296"/>
    <x v="272"/>
    <x v="10"/>
    <x v="16"/>
    <n v="2.4"/>
    <x v="222"/>
  </r>
  <r>
    <x v="297"/>
    <x v="273"/>
    <x v="13"/>
    <x v="16"/>
    <n v="2.4500000000000002"/>
    <x v="223"/>
  </r>
  <r>
    <x v="298"/>
    <x v="274"/>
    <x v="19"/>
    <x v="29"/>
    <n v="2.4700000000000002"/>
    <x v="224"/>
  </r>
  <r>
    <x v="299"/>
    <x v="275"/>
    <x v="13"/>
    <x v="15"/>
    <n v="2.48"/>
    <x v="225"/>
  </r>
  <r>
    <x v="300"/>
    <x v="276"/>
    <x v="19"/>
    <x v="13"/>
    <n v="2.52"/>
    <x v="226"/>
  </r>
  <r>
    <x v="301"/>
    <x v="277"/>
    <x v="24"/>
    <x v="17"/>
    <n v="2.57"/>
    <x v="227"/>
  </r>
  <r>
    <x v="302"/>
    <x v="278"/>
    <x v="25"/>
    <x v="13"/>
    <n v="2.58"/>
    <x v="228"/>
  </r>
  <r>
    <x v="303"/>
    <x v="279"/>
    <x v="10"/>
    <x v="12"/>
    <n v="2.59"/>
    <x v="229"/>
  </r>
  <r>
    <x v="304"/>
    <x v="280"/>
    <x v="10"/>
    <x v="13"/>
    <n v="2.62"/>
    <x v="230"/>
  </r>
  <r>
    <x v="305"/>
    <x v="281"/>
    <x v="10"/>
    <x v="30"/>
    <n v="2.62"/>
    <x v="230"/>
  </r>
  <r>
    <x v="306"/>
    <x v="282"/>
    <x v="13"/>
    <x v="15"/>
    <n v="2.63"/>
    <x v="231"/>
  </r>
  <r>
    <x v="307"/>
    <x v="283"/>
    <x v="10"/>
    <x v="12"/>
    <n v="2.64"/>
    <x v="232"/>
  </r>
  <r>
    <x v="308"/>
    <x v="284"/>
    <x v="10"/>
    <x v="31"/>
    <n v="2.65"/>
    <x v="233"/>
  </r>
  <r>
    <x v="309"/>
    <x v="285"/>
    <x v="26"/>
    <x v="15"/>
    <n v="2.65"/>
    <x v="233"/>
  </r>
  <r>
    <x v="310"/>
    <x v="286"/>
    <x v="10"/>
    <x v="31"/>
    <n v="2.65"/>
    <x v="233"/>
  </r>
  <r>
    <x v="311"/>
    <x v="287"/>
    <x v="10"/>
    <x v="16"/>
    <n v="2.65"/>
    <x v="233"/>
  </r>
  <r>
    <x v="312"/>
    <x v="288"/>
    <x v="27"/>
    <x v="23"/>
    <n v="2.66"/>
    <x v="234"/>
  </r>
  <r>
    <x v="313"/>
    <x v="289"/>
    <x v="26"/>
    <x v="15"/>
    <n v="2.75"/>
    <x v="235"/>
  </r>
  <r>
    <x v="314"/>
    <x v="290"/>
    <x v="10"/>
    <x v="13"/>
    <n v="2.79"/>
    <x v="236"/>
  </r>
  <r>
    <x v="315"/>
    <x v="291"/>
    <x v="28"/>
    <x v="16"/>
    <n v="2.89"/>
    <x v="237"/>
  </r>
  <r>
    <x v="316"/>
    <x v="292"/>
    <x v="28"/>
    <x v="15"/>
    <n v="2.93"/>
    <x v="238"/>
  </r>
  <r>
    <x v="317"/>
    <x v="293"/>
    <x v="10"/>
    <x v="31"/>
    <n v="2.94"/>
    <x v="239"/>
  </r>
  <r>
    <x v="318"/>
    <x v="294"/>
    <x v="13"/>
    <x v="12"/>
    <n v="3.02"/>
    <x v="240"/>
  </r>
  <r>
    <x v="319"/>
    <x v="295"/>
    <x v="11"/>
    <x v="32"/>
    <n v="3.03"/>
    <x v="241"/>
  </r>
  <r>
    <x v="320"/>
    <x v="296"/>
    <x v="11"/>
    <x v="32"/>
    <n v="3.03"/>
    <x v="241"/>
  </r>
  <r>
    <x v="321"/>
    <x v="297"/>
    <x v="11"/>
    <x v="32"/>
    <n v="3.07"/>
    <x v="242"/>
  </r>
  <r>
    <x v="322"/>
    <x v="298"/>
    <x v="10"/>
    <x v="32"/>
    <n v="3.08"/>
    <x v="243"/>
  </r>
  <r>
    <x v="323"/>
    <x v="299"/>
    <x v="10"/>
    <x v="12"/>
    <n v="3.08"/>
    <x v="243"/>
  </r>
  <r>
    <x v="324"/>
    <x v="194"/>
    <x v="10"/>
    <x v="16"/>
    <n v="3.1"/>
    <x v="244"/>
  </r>
  <r>
    <x v="325"/>
    <x v="300"/>
    <x v="10"/>
    <x v="12"/>
    <n v="3.1"/>
    <x v="244"/>
  </r>
  <r>
    <x v="326"/>
    <x v="301"/>
    <x v="10"/>
    <x v="23"/>
    <n v="3.18"/>
    <x v="245"/>
  </r>
  <r>
    <x v="327"/>
    <x v="302"/>
    <x v="10"/>
    <x v="16"/>
    <n v="3.19"/>
    <x v="246"/>
  </r>
  <r>
    <x v="328"/>
    <x v="303"/>
    <x v="11"/>
    <x v="15"/>
    <n v="3.28"/>
    <x v="247"/>
  </r>
  <r>
    <x v="329"/>
    <x v="304"/>
    <x v="10"/>
    <x v="16"/>
    <n v="2.2400000000000002"/>
    <x v="248"/>
  </r>
  <r>
    <x v="330"/>
    <x v="305"/>
    <x v="10"/>
    <x v="12"/>
    <n v="2.2999999999999998"/>
    <x v="249"/>
  </r>
  <r>
    <x v="295"/>
    <x v="271"/>
    <x v="13"/>
    <x v="16"/>
    <n v="2.31"/>
    <x v="221"/>
  </r>
  <r>
    <x v="331"/>
    <x v="306"/>
    <x v="28"/>
    <x v="15"/>
    <n v="3.11"/>
    <x v="250"/>
  </r>
  <r>
    <x v="332"/>
    <x v="225"/>
    <x v="10"/>
    <x v="13"/>
    <n v="3.11"/>
    <x v="250"/>
  </r>
  <r>
    <x v="333"/>
    <x v="307"/>
    <x v="10"/>
    <x v="16"/>
    <n v="3.11"/>
    <x v="250"/>
  </r>
  <r>
    <x v="334"/>
    <x v="308"/>
    <x v="13"/>
    <x v="12"/>
    <n v="3.16"/>
    <x v="251"/>
  </r>
  <r>
    <x v="335"/>
    <x v="309"/>
    <x v="11"/>
    <x v="32"/>
    <n v="3.26"/>
    <x v="252"/>
  </r>
  <r>
    <x v="336"/>
    <x v="310"/>
    <x v="10"/>
    <x v="31"/>
    <n v="3.28"/>
    <x v="247"/>
  </r>
  <r>
    <x v="337"/>
    <x v="311"/>
    <x v="29"/>
    <x v="31"/>
    <n v="3.33"/>
    <x v="253"/>
  </r>
  <r>
    <x v="338"/>
    <x v="312"/>
    <x v="19"/>
    <x v="23"/>
    <n v="3.35"/>
    <x v="254"/>
  </r>
  <r>
    <x v="339"/>
    <x v="313"/>
    <x v="10"/>
    <x v="13"/>
    <n v="3.36"/>
    <x v="149"/>
  </r>
  <r>
    <x v="340"/>
    <x v="314"/>
    <x v="30"/>
    <x v="31"/>
    <n v="3.42"/>
    <x v="255"/>
  </r>
  <r>
    <x v="341"/>
    <x v="315"/>
    <x v="31"/>
    <x v="31"/>
    <n v="3.44"/>
    <x v="256"/>
  </r>
  <r>
    <x v="342"/>
    <x v="249"/>
    <x v="13"/>
    <x v="16"/>
    <n v="3.46"/>
    <x v="257"/>
  </r>
  <r>
    <x v="343"/>
    <x v="316"/>
    <x v="13"/>
    <x v="16"/>
    <n v="3.52"/>
    <x v="258"/>
  </r>
  <r>
    <x v="344"/>
    <x v="317"/>
    <x v="10"/>
    <x v="12"/>
    <n v="3.52"/>
    <x v="258"/>
  </r>
  <r>
    <x v="345"/>
    <x v="318"/>
    <x v="10"/>
    <x v="16"/>
    <n v="3.52"/>
    <x v="258"/>
  </r>
  <r>
    <x v="346"/>
    <x v="319"/>
    <x v="10"/>
    <x v="16"/>
    <n v="3.52"/>
    <x v="258"/>
  </r>
  <r>
    <x v="347"/>
    <x v="320"/>
    <x v="28"/>
    <x v="16"/>
    <n v="3.55"/>
    <x v="133"/>
  </r>
  <r>
    <x v="348"/>
    <x v="321"/>
    <x v="13"/>
    <x v="16"/>
    <n v="3.55"/>
    <x v="133"/>
  </r>
  <r>
    <x v="349"/>
    <x v="322"/>
    <x v="10"/>
    <x v="12"/>
    <n v="3.72"/>
    <x v="259"/>
  </r>
  <r>
    <x v="350"/>
    <x v="323"/>
    <x v="10"/>
    <x v="12"/>
    <n v="3.72"/>
    <x v="259"/>
  </r>
  <r>
    <x v="351"/>
    <x v="241"/>
    <x v="10"/>
    <x v="16"/>
    <n v="3.81"/>
    <x v="260"/>
  </r>
  <r>
    <x v="352"/>
    <x v="324"/>
    <x v="10"/>
    <x v="32"/>
    <n v="3.81"/>
    <x v="260"/>
  </r>
  <r>
    <x v="353"/>
    <x v="325"/>
    <x v="32"/>
    <x v="31"/>
    <n v="3.96"/>
    <x v="261"/>
  </r>
  <r>
    <x v="354"/>
    <x v="326"/>
    <x v="10"/>
    <x v="26"/>
    <n v="3.98"/>
    <x v="262"/>
  </r>
  <r>
    <x v="355"/>
    <x v="327"/>
    <x v="21"/>
    <x v="23"/>
    <n v="4"/>
    <x v="263"/>
  </r>
  <r>
    <x v="356"/>
    <x v="328"/>
    <x v="33"/>
    <x v="15"/>
    <n v="4"/>
    <x v="263"/>
  </r>
  <r>
    <x v="357"/>
    <x v="329"/>
    <x v="28"/>
    <x v="16"/>
    <n v="4"/>
    <x v="263"/>
  </r>
  <r>
    <x v="358"/>
    <x v="330"/>
    <x v="10"/>
    <x v="27"/>
    <n v="4.0199999999999996"/>
    <x v="264"/>
  </r>
  <r>
    <x v="359"/>
    <x v="331"/>
    <x v="10"/>
    <x v="33"/>
    <n v="4.3600000000000003"/>
    <x v="265"/>
  </r>
  <r>
    <x v="360"/>
    <x v="332"/>
    <x v="13"/>
    <x v="16"/>
    <n v="4.42"/>
    <x v="266"/>
  </r>
  <r>
    <x v="361"/>
    <x v="333"/>
    <x v="10"/>
    <x v="12"/>
    <n v="4.43"/>
    <x v="154"/>
  </r>
  <r>
    <x v="362"/>
    <x v="334"/>
    <x v="10"/>
    <x v="12"/>
    <n v="4.43"/>
    <x v="154"/>
  </r>
  <r>
    <x v="363"/>
    <x v="335"/>
    <x v="11"/>
    <x v="15"/>
    <n v="6.53"/>
    <x v="267"/>
  </r>
  <r>
    <x v="364"/>
    <x v="336"/>
    <x v="28"/>
    <x v="34"/>
    <n v="3.11"/>
    <x v="250"/>
  </r>
  <r>
    <x v="365"/>
    <x v="337"/>
    <x v="28"/>
    <x v="35"/>
    <n v="3.11"/>
    <x v="250"/>
  </r>
  <r>
    <x v="366"/>
    <x v="338"/>
    <x v="28"/>
    <x v="36"/>
    <n v="3.11"/>
    <x v="250"/>
  </r>
  <r>
    <x v="331"/>
    <x v="306"/>
    <x v="28"/>
    <x v="15"/>
    <n v="3.11"/>
    <x v="250"/>
  </r>
  <r>
    <x v="367"/>
    <x v="339"/>
    <x v="10"/>
    <x v="27"/>
    <n v="4.79"/>
    <x v="268"/>
  </r>
  <r>
    <x v="368"/>
    <x v="340"/>
    <x v="34"/>
    <x v="31"/>
    <n v="4.79"/>
    <x v="268"/>
  </r>
  <r>
    <x v="369"/>
    <x v="341"/>
    <x v="13"/>
    <x v="12"/>
    <n v="4.8"/>
    <x v="269"/>
  </r>
  <r>
    <x v="370"/>
    <x v="342"/>
    <x v="10"/>
    <x v="37"/>
    <n v="4.8099999999999996"/>
    <x v="270"/>
  </r>
  <r>
    <x v="371"/>
    <x v="343"/>
    <x v="10"/>
    <x v="31"/>
    <n v="4.88"/>
    <x v="271"/>
  </r>
  <r>
    <x v="372"/>
    <x v="344"/>
    <x v="10"/>
    <x v="21"/>
    <n v="4.88"/>
    <x v="271"/>
  </r>
  <r>
    <x v="373"/>
    <x v="345"/>
    <x v="35"/>
    <x v="32"/>
    <n v="4.8899999999999997"/>
    <x v="272"/>
  </r>
  <r>
    <x v="374"/>
    <x v="346"/>
    <x v="28"/>
    <x v="15"/>
    <n v="4.9800000000000004"/>
    <x v="273"/>
  </r>
  <r>
    <x v="375"/>
    <x v="347"/>
    <x v="10"/>
    <x v="31"/>
    <n v="5.14"/>
    <x v="137"/>
  </r>
  <r>
    <x v="376"/>
    <x v="348"/>
    <x v="11"/>
    <x v="12"/>
    <n v="5.46"/>
    <x v="274"/>
  </r>
  <r>
    <x v="377"/>
    <x v="349"/>
    <x v="10"/>
    <x v="12"/>
    <n v="5.59"/>
    <x v="275"/>
  </r>
  <r>
    <x v="378"/>
    <x v="350"/>
    <x v="13"/>
    <x v="16"/>
    <n v="5.65"/>
    <x v="276"/>
  </r>
  <r>
    <x v="379"/>
    <x v="351"/>
    <x v="36"/>
    <x v="13"/>
    <n v="5.76"/>
    <x v="277"/>
  </r>
  <r>
    <x v="380"/>
    <x v="352"/>
    <x v="10"/>
    <x v="27"/>
    <n v="5.95"/>
    <x v="278"/>
  </r>
  <r>
    <x v="381"/>
    <x v="353"/>
    <x v="10"/>
    <x v="16"/>
    <n v="6.44"/>
    <x v="279"/>
  </r>
  <r>
    <x v="382"/>
    <x v="354"/>
    <x v="13"/>
    <x v="12"/>
    <n v="6.49"/>
    <x v="280"/>
  </r>
  <r>
    <x v="383"/>
    <x v="355"/>
    <x v="37"/>
    <x v="38"/>
    <n v="6.74"/>
    <x v="281"/>
  </r>
  <r>
    <x v="384"/>
    <x v="356"/>
    <x v="38"/>
    <x v="38"/>
    <n v="7.11"/>
    <x v="14"/>
  </r>
  <r>
    <x v="385"/>
    <x v="357"/>
    <x v="10"/>
    <x v="39"/>
    <n v="7.3"/>
    <x v="282"/>
  </r>
  <r>
    <x v="386"/>
    <x v="358"/>
    <x v="10"/>
    <x v="27"/>
    <n v="8.0500000000000007"/>
    <x v="283"/>
  </r>
  <r>
    <x v="387"/>
    <x v="359"/>
    <x v="13"/>
    <x v="16"/>
    <n v="8.36"/>
    <x v="284"/>
  </r>
  <r>
    <x v="388"/>
    <x v="360"/>
    <x v="10"/>
    <x v="16"/>
    <n v="8.8800000000000008"/>
    <x v="285"/>
  </r>
  <r>
    <x v="389"/>
    <x v="361"/>
    <x v="19"/>
    <x v="31"/>
    <n v="9.1"/>
    <x v="286"/>
  </r>
  <r>
    <x v="390"/>
    <x v="362"/>
    <x v="19"/>
    <x v="39"/>
    <n v="9.33"/>
    <x v="287"/>
  </r>
  <r>
    <x v="391"/>
    <x v="363"/>
    <x v="19"/>
    <x v="16"/>
    <n v="9.7899999999999991"/>
    <x v="288"/>
  </r>
  <r>
    <x v="392"/>
    <x v="364"/>
    <x v="10"/>
    <x v="16"/>
    <n v="10.039999999999999"/>
    <x v="289"/>
  </r>
  <r>
    <x v="393"/>
    <x v="365"/>
    <x v="39"/>
    <x v="31"/>
    <n v="10.23"/>
    <x v="290"/>
  </r>
  <r>
    <x v="394"/>
    <x v="366"/>
    <x v="13"/>
    <x v="12"/>
    <n v="10.46"/>
    <x v="291"/>
  </r>
  <r>
    <x v="395"/>
    <x v="367"/>
    <x v="10"/>
    <x v="16"/>
    <n v="11.93"/>
    <x v="292"/>
  </r>
  <r>
    <x v="396"/>
    <x v="368"/>
    <x v="21"/>
    <x v="31"/>
    <n v="13.53"/>
    <x v="293"/>
  </r>
  <r>
    <x v="397"/>
    <x v="369"/>
    <x v="13"/>
    <x v="12"/>
    <n v="15.21"/>
    <x v="294"/>
  </r>
  <r>
    <x v="398"/>
    <x v="370"/>
    <x v="10"/>
    <x v="13"/>
    <n v="17.79"/>
    <x v="58"/>
  </r>
  <r>
    <x v="399"/>
    <x v="371"/>
    <x v="13"/>
    <x v="12"/>
    <n v="4.4400000000000004"/>
    <x v="183"/>
  </r>
  <r>
    <x v="400"/>
    <x v="372"/>
    <x v="13"/>
    <x v="12"/>
    <n v="4.4400000000000004"/>
    <x v="183"/>
  </r>
  <r>
    <x v="401"/>
    <x v="373"/>
    <x v="40"/>
    <x v="40"/>
    <n v="0.56999999999999995"/>
    <x v="295"/>
  </r>
  <r>
    <x v="402"/>
    <x v="374"/>
    <x v="41"/>
    <x v="40"/>
    <n v="0.59"/>
    <x v="296"/>
  </r>
  <r>
    <x v="403"/>
    <x v="375"/>
    <x v="42"/>
    <x v="40"/>
    <n v="0.61"/>
    <x v="162"/>
  </r>
  <r>
    <x v="404"/>
    <x v="376"/>
    <x v="41"/>
    <x v="40"/>
    <n v="0.61"/>
    <x v="162"/>
  </r>
  <r>
    <x v="405"/>
    <x v="377"/>
    <x v="40"/>
    <x v="40"/>
    <n v="0.7"/>
    <x v="166"/>
  </r>
  <r>
    <x v="406"/>
    <x v="378"/>
    <x v="43"/>
    <x v="41"/>
    <n v="1.1499999999999999"/>
    <x v="180"/>
  </r>
  <r>
    <x v="407"/>
    <x v="379"/>
    <x v="41"/>
    <x v="40"/>
    <n v="1.1599999999999999"/>
    <x v="297"/>
  </r>
  <r>
    <x v="408"/>
    <x v="380"/>
    <x v="43"/>
    <x v="41"/>
    <n v="1.24"/>
    <x v="181"/>
  </r>
  <r>
    <x v="409"/>
    <x v="381"/>
    <x v="42"/>
    <x v="42"/>
    <n v="1.33"/>
    <x v="189"/>
  </r>
  <r>
    <x v="410"/>
    <x v="378"/>
    <x v="43"/>
    <x v="41"/>
    <n v="1.39"/>
    <x v="298"/>
  </r>
  <r>
    <x v="411"/>
    <x v="382"/>
    <x v="43"/>
    <x v="41"/>
    <n v="1.42"/>
    <x v="193"/>
  </r>
  <r>
    <x v="412"/>
    <x v="383"/>
    <x v="43"/>
    <x v="41"/>
    <n v="1.45"/>
    <x v="299"/>
  </r>
  <r>
    <x v="413"/>
    <x v="378"/>
    <x v="43"/>
    <x v="41"/>
    <n v="1.47"/>
    <x v="194"/>
  </r>
  <r>
    <x v="414"/>
    <x v="384"/>
    <x v="40"/>
    <x v="40"/>
    <n v="1.5"/>
    <x v="196"/>
  </r>
  <r>
    <x v="415"/>
    <x v="385"/>
    <x v="43"/>
    <x v="41"/>
    <n v="1.58"/>
    <x v="200"/>
  </r>
  <r>
    <x v="416"/>
    <x v="386"/>
    <x v="40"/>
    <x v="43"/>
    <n v="1.59"/>
    <x v="203"/>
  </r>
  <r>
    <x v="417"/>
    <x v="387"/>
    <x v="41"/>
    <x v="40"/>
    <n v="1.61"/>
    <x v="300"/>
  </r>
  <r>
    <x v="418"/>
    <x v="388"/>
    <x v="41"/>
    <x v="40"/>
    <n v="1.66"/>
    <x v="301"/>
  </r>
  <r>
    <x v="419"/>
    <x v="389"/>
    <x v="44"/>
    <x v="40"/>
    <n v="1.66"/>
    <x v="301"/>
  </r>
  <r>
    <x v="420"/>
    <x v="390"/>
    <x v="40"/>
    <x v="42"/>
    <n v="1.75"/>
    <x v="302"/>
  </r>
  <r>
    <x v="421"/>
    <x v="385"/>
    <x v="43"/>
    <x v="41"/>
    <n v="1.94"/>
    <x v="212"/>
  </r>
  <r>
    <x v="422"/>
    <x v="391"/>
    <x v="45"/>
    <x v="44"/>
    <n v="1.96"/>
    <x v="213"/>
  </r>
  <r>
    <x v="423"/>
    <x v="392"/>
    <x v="11"/>
    <x v="40"/>
    <n v="1.99"/>
    <x v="303"/>
  </r>
  <r>
    <x v="424"/>
    <x v="393"/>
    <x v="41"/>
    <x v="40"/>
    <n v="2.06"/>
    <x v="215"/>
  </r>
  <r>
    <x v="425"/>
    <x v="393"/>
    <x v="41"/>
    <x v="40"/>
    <n v="2.14"/>
    <x v="304"/>
  </r>
  <r>
    <x v="426"/>
    <x v="378"/>
    <x v="43"/>
    <x v="41"/>
    <n v="2.15"/>
    <x v="218"/>
  </r>
  <r>
    <x v="427"/>
    <x v="394"/>
    <x v="43"/>
    <x v="41"/>
    <n v="2.31"/>
    <x v="221"/>
  </r>
  <r>
    <x v="428"/>
    <x v="395"/>
    <x v="43"/>
    <x v="41"/>
    <n v="2.35"/>
    <x v="305"/>
  </r>
  <r>
    <x v="429"/>
    <x v="395"/>
    <x v="43"/>
    <x v="41"/>
    <n v="2.39"/>
    <x v="157"/>
  </r>
  <r>
    <x v="430"/>
    <x v="396"/>
    <x v="43"/>
    <x v="41"/>
    <n v="2.4500000000000002"/>
    <x v="223"/>
  </r>
  <r>
    <x v="431"/>
    <x v="385"/>
    <x v="43"/>
    <x v="41"/>
    <n v="2.4700000000000002"/>
    <x v="224"/>
  </r>
  <r>
    <x v="432"/>
    <x v="397"/>
    <x v="40"/>
    <x v="42"/>
    <n v="2.48"/>
    <x v="225"/>
  </r>
  <r>
    <x v="433"/>
    <x v="380"/>
    <x v="43"/>
    <x v="41"/>
    <n v="2.4900000000000002"/>
    <x v="306"/>
  </r>
  <r>
    <x v="434"/>
    <x v="385"/>
    <x v="43"/>
    <x v="41"/>
    <n v="2.56"/>
    <x v="307"/>
  </r>
  <r>
    <x v="435"/>
    <x v="398"/>
    <x v="43"/>
    <x v="41"/>
    <n v="3.19"/>
    <x v="246"/>
  </r>
  <r>
    <x v="436"/>
    <x v="399"/>
    <x v="44"/>
    <x v="40"/>
    <n v="2.5099999999999998"/>
    <x v="308"/>
  </r>
  <r>
    <x v="437"/>
    <x v="400"/>
    <x v="41"/>
    <x v="40"/>
    <n v="2.5099999999999998"/>
    <x v="308"/>
  </r>
  <r>
    <x v="438"/>
    <x v="401"/>
    <x v="11"/>
    <x v="40"/>
    <n v="2.5099999999999998"/>
    <x v="308"/>
  </r>
  <r>
    <x v="439"/>
    <x v="402"/>
    <x v="44"/>
    <x v="40"/>
    <n v="2.56"/>
    <x v="307"/>
  </r>
  <r>
    <x v="440"/>
    <x v="403"/>
    <x v="11"/>
    <x v="45"/>
    <n v="2.63"/>
    <x v="231"/>
  </r>
  <r>
    <x v="441"/>
    <x v="404"/>
    <x v="40"/>
    <x v="46"/>
    <n v="2.82"/>
    <x v="309"/>
  </r>
  <r>
    <x v="442"/>
    <x v="405"/>
    <x v="46"/>
    <x v="42"/>
    <n v="2.88"/>
    <x v="310"/>
  </r>
  <r>
    <x v="443"/>
    <x v="383"/>
    <x v="43"/>
    <x v="41"/>
    <n v="2.92"/>
    <x v="311"/>
  </r>
  <r>
    <x v="444"/>
    <x v="395"/>
    <x v="43"/>
    <x v="41"/>
    <n v="3.11"/>
    <x v="250"/>
  </r>
  <r>
    <x v="445"/>
    <x v="406"/>
    <x v="43"/>
    <x v="41"/>
    <n v="3.2"/>
    <x v="312"/>
  </r>
  <r>
    <x v="446"/>
    <x v="380"/>
    <x v="43"/>
    <x v="41"/>
    <n v="3.23"/>
    <x v="313"/>
  </r>
  <r>
    <x v="447"/>
    <x v="407"/>
    <x v="47"/>
    <x v="45"/>
    <n v="3.28"/>
    <x v="247"/>
  </r>
  <r>
    <x v="448"/>
    <x v="408"/>
    <x v="42"/>
    <x v="42"/>
    <n v="3.29"/>
    <x v="314"/>
  </r>
  <r>
    <x v="449"/>
    <x v="409"/>
    <x v="48"/>
    <x v="46"/>
    <n v="3.29"/>
    <x v="314"/>
  </r>
  <r>
    <x v="450"/>
    <x v="383"/>
    <x v="43"/>
    <x v="41"/>
    <n v="3.4"/>
    <x v="315"/>
  </r>
  <r>
    <x v="451"/>
    <x v="410"/>
    <x v="41"/>
    <x v="40"/>
    <n v="3.53"/>
    <x v="316"/>
  </r>
  <r>
    <x v="452"/>
    <x v="411"/>
    <x v="11"/>
    <x v="45"/>
    <n v="3.54"/>
    <x v="317"/>
  </r>
  <r>
    <x v="453"/>
    <x v="412"/>
    <x v="43"/>
    <x v="47"/>
    <n v="3.63"/>
    <x v="318"/>
  </r>
  <r>
    <x v="454"/>
    <x v="395"/>
    <x v="43"/>
    <x v="41"/>
    <n v="3.67"/>
    <x v="319"/>
  </r>
  <r>
    <x v="455"/>
    <x v="413"/>
    <x v="41"/>
    <x v="40"/>
    <n v="3.77"/>
    <x v="320"/>
  </r>
  <r>
    <x v="456"/>
    <x v="414"/>
    <x v="48"/>
    <x v="46"/>
    <n v="3.77"/>
    <x v="320"/>
  </r>
  <r>
    <x v="457"/>
    <x v="415"/>
    <x v="49"/>
    <x v="40"/>
    <n v="3.88"/>
    <x v="321"/>
  </r>
  <r>
    <x v="458"/>
    <x v="416"/>
    <x v="40"/>
    <x v="48"/>
    <n v="3.89"/>
    <x v="322"/>
  </r>
  <r>
    <x v="459"/>
    <x v="395"/>
    <x v="43"/>
    <x v="41"/>
    <n v="3.99"/>
    <x v="323"/>
  </r>
  <r>
    <x v="460"/>
    <x v="417"/>
    <x v="41"/>
    <x v="40"/>
    <n v="4.04"/>
    <x v="324"/>
  </r>
  <r>
    <x v="461"/>
    <x v="378"/>
    <x v="43"/>
    <x v="41"/>
    <n v="4.17"/>
    <x v="325"/>
  </r>
  <r>
    <x v="462"/>
    <x v="418"/>
    <x v="47"/>
    <x v="49"/>
    <n v="4.21"/>
    <x v="326"/>
  </r>
  <r>
    <x v="463"/>
    <x v="419"/>
    <x v="41"/>
    <x v="40"/>
    <n v="4.3099999999999996"/>
    <x v="327"/>
  </r>
  <r>
    <x v="464"/>
    <x v="420"/>
    <x v="44"/>
    <x v="40"/>
    <n v="4.41"/>
    <x v="328"/>
  </r>
  <r>
    <x v="465"/>
    <x v="421"/>
    <x v="43"/>
    <x v="41"/>
    <n v="4.42"/>
    <x v="266"/>
  </r>
  <r>
    <x v="466"/>
    <x v="422"/>
    <x v="43"/>
    <x v="48"/>
    <n v="4.43"/>
    <x v="154"/>
  </r>
  <r>
    <x v="467"/>
    <x v="423"/>
    <x v="41"/>
    <x v="40"/>
    <n v="4.49"/>
    <x v="329"/>
  </r>
  <r>
    <x v="468"/>
    <x v="412"/>
    <x v="43"/>
    <x v="44"/>
    <n v="4.6100000000000003"/>
    <x v="330"/>
  </r>
  <r>
    <x v="469"/>
    <x v="424"/>
    <x v="43"/>
    <x v="41"/>
    <n v="4.6100000000000003"/>
    <x v="330"/>
  </r>
  <r>
    <x v="470"/>
    <x v="425"/>
    <x v="46"/>
    <x v="42"/>
    <n v="4.68"/>
    <x v="331"/>
  </r>
  <r>
    <x v="471"/>
    <x v="412"/>
    <x v="43"/>
    <x v="47"/>
    <n v="6.21"/>
    <x v="332"/>
  </r>
  <r>
    <x v="436"/>
    <x v="399"/>
    <x v="44"/>
    <x v="40"/>
    <n v="2.5099999999999998"/>
    <x v="308"/>
  </r>
  <r>
    <x v="472"/>
    <x v="426"/>
    <x v="11"/>
    <x v="15"/>
    <n v="4.7300000000000004"/>
    <x v="333"/>
  </r>
  <r>
    <x v="473"/>
    <x v="395"/>
    <x v="43"/>
    <x v="41"/>
    <n v="5.1100000000000003"/>
    <x v="334"/>
  </r>
  <r>
    <x v="474"/>
    <x v="427"/>
    <x v="41"/>
    <x v="40"/>
    <n v="5.33"/>
    <x v="335"/>
  </r>
  <r>
    <x v="475"/>
    <x v="428"/>
    <x v="46"/>
    <x v="15"/>
    <n v="5.51"/>
    <x v="336"/>
  </r>
  <r>
    <x v="476"/>
    <x v="395"/>
    <x v="43"/>
    <x v="41"/>
    <n v="5.86"/>
    <x v="337"/>
  </r>
  <r>
    <x v="477"/>
    <x v="429"/>
    <x v="46"/>
    <x v="42"/>
    <n v="5.86"/>
    <x v="337"/>
  </r>
  <r>
    <x v="478"/>
    <x v="430"/>
    <x v="48"/>
    <x v="46"/>
    <n v="5.86"/>
    <x v="337"/>
  </r>
  <r>
    <x v="479"/>
    <x v="431"/>
    <x v="43"/>
    <x v="41"/>
    <n v="5.95"/>
    <x v="278"/>
  </r>
  <r>
    <x v="480"/>
    <x v="432"/>
    <x v="42"/>
    <x v="44"/>
    <n v="6.18"/>
    <x v="338"/>
  </r>
  <r>
    <x v="481"/>
    <x v="433"/>
    <x v="50"/>
    <x v="42"/>
    <n v="6.54"/>
    <x v="339"/>
  </r>
  <r>
    <x v="482"/>
    <x v="434"/>
    <x v="43"/>
    <x v="41"/>
    <n v="6.68"/>
    <x v="340"/>
  </r>
  <r>
    <x v="483"/>
    <x v="435"/>
    <x v="48"/>
    <x v="46"/>
    <n v="7.11"/>
    <x v="14"/>
  </r>
  <r>
    <x v="484"/>
    <x v="436"/>
    <x v="43"/>
    <x v="43"/>
    <n v="8.17"/>
    <x v="341"/>
  </r>
  <r>
    <x v="485"/>
    <x v="437"/>
    <x v="44"/>
    <x v="15"/>
    <n v="8.67"/>
    <x v="342"/>
  </r>
  <r>
    <x v="486"/>
    <x v="438"/>
    <x v="43"/>
    <x v="46"/>
    <n v="9.7200000000000006"/>
    <x v="343"/>
  </r>
  <r>
    <x v="487"/>
    <x v="439"/>
    <x v="51"/>
    <x v="50"/>
    <n v="11.56"/>
    <x v="152"/>
  </r>
  <r>
    <x v="488"/>
    <x v="440"/>
    <x v="52"/>
    <x v="50"/>
    <n v="22.24"/>
    <x v="3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654F22-D79B-4E9B-B6CD-240FE42CFAAC}" name="PivotTable1" cacheId="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B4" firstHeaderRow="1" firstDataRow="1" firstDataCol="1" rowPageCount="1" colPageCount="1"/>
  <pivotFields count="6">
    <pivotField showAll="0" defaultSubtotal="0">
      <items count="489">
        <item x="487"/>
        <item x="446"/>
        <item x="433"/>
        <item x="426"/>
        <item x="461"/>
        <item x="469"/>
        <item x="415"/>
        <item x="428"/>
        <item x="454"/>
        <item x="429"/>
        <item x="473"/>
        <item x="459"/>
        <item x="408"/>
        <item x="444"/>
        <item x="423"/>
        <item x="401"/>
        <item x="432"/>
        <item x="414"/>
        <item x="420"/>
        <item x="441"/>
        <item x="458"/>
        <item x="422"/>
        <item x="416"/>
        <item x="405"/>
        <item x="443"/>
        <item x="413"/>
        <item x="412"/>
        <item x="445"/>
        <item x="450"/>
        <item x="482"/>
        <item x="434"/>
        <item x="421"/>
        <item x="431"/>
        <item x="479"/>
        <item x="435"/>
        <item x="427"/>
        <item x="430"/>
        <item x="488"/>
        <item x="451"/>
        <item x="439"/>
        <item x="481"/>
        <item x="484"/>
        <item x="453"/>
        <item x="468"/>
        <item x="471"/>
        <item x="465"/>
        <item x="472"/>
        <item x="466"/>
        <item x="486"/>
        <item x="418"/>
        <item x="402"/>
        <item x="407"/>
        <item x="464"/>
        <item x="442"/>
        <item x="456"/>
        <item x="449"/>
        <item x="447"/>
        <item x="462"/>
        <item x="436"/>
        <item x="419"/>
        <item x="457"/>
        <item x="455"/>
        <item x="404"/>
        <item x="470"/>
        <item x="417"/>
        <item x="438"/>
        <item x="437"/>
        <item x="467"/>
        <item x="452"/>
        <item x="440"/>
        <item x="424"/>
        <item x="425"/>
        <item x="460"/>
        <item x="477"/>
        <item x="406"/>
        <item x="410"/>
        <item x="411"/>
        <item x="463"/>
        <item x="475"/>
        <item x="483"/>
        <item x="485"/>
        <item x="474"/>
        <item x="478"/>
        <item x="476"/>
        <item x="403"/>
        <item x="448"/>
        <item x="409"/>
        <item x="480"/>
        <item x="238"/>
        <item x="389"/>
        <item x="386"/>
        <item x="260"/>
        <item x="379"/>
        <item x="302"/>
        <item x="284"/>
        <item x="274"/>
        <item x="396"/>
        <item x="355"/>
        <item x="312"/>
        <item x="393"/>
        <item x="283"/>
        <item x="251"/>
        <item x="267"/>
        <item x="330"/>
        <item x="391"/>
        <item x="237"/>
        <item x="257"/>
        <item x="236"/>
        <item x="245"/>
        <item x="347"/>
        <item x="357"/>
        <item x="356"/>
        <item x="373"/>
        <item x="268"/>
        <item x="207"/>
        <item x="210"/>
        <item x="235"/>
        <item x="232"/>
        <item x="273"/>
        <item x="190"/>
        <item x="315"/>
        <item x="233"/>
        <item x="282"/>
        <item x="221"/>
        <item x="240"/>
        <item x="188"/>
        <item x="197"/>
        <item x="187"/>
        <item x="262"/>
        <item x="367"/>
        <item x="266"/>
        <item x="285"/>
        <item x="311"/>
        <item x="370"/>
        <item x="263"/>
        <item x="351"/>
        <item x="215"/>
        <item x="324"/>
        <item x="385"/>
        <item x="217"/>
        <item x="363"/>
        <item x="226"/>
        <item x="195"/>
        <item x="248"/>
        <item x="321"/>
        <item x="376"/>
        <item x="193"/>
        <item x="203"/>
        <item x="228"/>
        <item x="293"/>
        <item x="201"/>
        <item x="202"/>
        <item x="322"/>
        <item x="212"/>
        <item x="199"/>
        <item x="231"/>
        <item x="333"/>
        <item x="255"/>
        <item x="208"/>
        <item x="259"/>
        <item x="270"/>
        <item x="214"/>
        <item x="298"/>
        <item x="243"/>
        <item x="275"/>
        <item x="354"/>
        <item x="304"/>
        <item x="338"/>
        <item x="388"/>
        <item x="344"/>
        <item x="381"/>
        <item x="269"/>
        <item x="225"/>
        <item x="191"/>
        <item x="252"/>
        <item x="256"/>
        <item x="310"/>
        <item x="375"/>
        <item x="291"/>
        <item x="317"/>
        <item x="371"/>
        <item x="345"/>
        <item x="392"/>
        <item x="296"/>
        <item x="327"/>
        <item x="346"/>
        <item x="305"/>
        <item x="278"/>
        <item x="301"/>
        <item x="326"/>
        <item x="258"/>
        <item x="340"/>
        <item x="368"/>
        <item x="337"/>
        <item x="336"/>
        <item x="332"/>
        <item x="287"/>
        <item x="265"/>
        <item x="242"/>
        <item x="254"/>
        <item x="395"/>
        <item x="300"/>
        <item x="253"/>
        <item x="280"/>
        <item x="314"/>
        <item x="281"/>
        <item x="219"/>
        <item x="220"/>
        <item x="222"/>
        <item x="247"/>
        <item x="308"/>
        <item x="398"/>
        <item x="227"/>
        <item x="277"/>
        <item x="339"/>
        <item x="383"/>
        <item x="384"/>
        <item x="272"/>
        <item x="341"/>
        <item x="353"/>
        <item x="194"/>
        <item x="244"/>
        <item x="192"/>
        <item x="209"/>
        <item x="329"/>
        <item x="241"/>
        <item x="206"/>
        <item x="246"/>
        <item x="196"/>
        <item x="328"/>
        <item x="320"/>
        <item x="319"/>
        <item x="335"/>
        <item x="313"/>
        <item x="309"/>
        <item x="216"/>
        <item x="249"/>
        <item x="348"/>
        <item x="378"/>
        <item x="297"/>
        <item x="295"/>
        <item x="261"/>
        <item x="271"/>
        <item x="360"/>
        <item x="387"/>
        <item x="343"/>
        <item x="342"/>
        <item x="365"/>
        <item x="366"/>
        <item x="334"/>
        <item x="318"/>
        <item x="369"/>
        <item x="394"/>
        <item x="400"/>
        <item x="399"/>
        <item x="382"/>
        <item x="397"/>
        <item x="364"/>
        <item x="292"/>
        <item x="288"/>
        <item x="316"/>
        <item x="299"/>
        <item x="306"/>
        <item x="374"/>
        <item x="331"/>
        <item x="264"/>
        <item x="279"/>
        <item x="230"/>
        <item x="229"/>
        <item x="224"/>
        <item x="205"/>
        <item x="211"/>
        <item x="213"/>
        <item x="218"/>
        <item x="276"/>
        <item x="361"/>
        <item x="286"/>
        <item x="294"/>
        <item x="204"/>
        <item x="200"/>
        <item x="362"/>
        <item x="223"/>
        <item x="325"/>
        <item x="198"/>
        <item x="250"/>
        <item x="189"/>
        <item x="303"/>
        <item x="377"/>
        <item x="323"/>
        <item x="349"/>
        <item x="352"/>
        <item x="350"/>
        <item x="239"/>
        <item x="234"/>
        <item x="390"/>
        <item x="359"/>
        <item x="307"/>
        <item x="372"/>
        <item x="289"/>
        <item x="290"/>
        <item x="358"/>
        <item x="380"/>
        <item x="33"/>
        <item x="32"/>
        <item x="35"/>
        <item x="8"/>
        <item x="10"/>
        <item x="34"/>
        <item x="11"/>
        <item x="9"/>
        <item x="117"/>
        <item x="83"/>
        <item x="84"/>
        <item x="85"/>
        <item x="86"/>
        <item x="87"/>
        <item x="63"/>
        <item x="37"/>
        <item x="36"/>
        <item x="22"/>
        <item x="29"/>
        <item x="31"/>
        <item x="21"/>
        <item x="18"/>
        <item x="28"/>
        <item x="26"/>
        <item x="2"/>
        <item x="5"/>
        <item x="1"/>
        <item x="0"/>
        <item x="6"/>
        <item x="7"/>
        <item x="4"/>
        <item x="3"/>
        <item x="147"/>
        <item x="46"/>
        <item x="44"/>
        <item x="59"/>
        <item x="30"/>
        <item x="75"/>
        <item x="74"/>
        <item x="55"/>
        <item x="53"/>
        <item x="51"/>
        <item x="49"/>
        <item x="48"/>
        <item x="69"/>
        <item x="72"/>
        <item x="67"/>
        <item x="80"/>
        <item x="77"/>
        <item x="14"/>
        <item x="20"/>
        <item x="24"/>
        <item x="17"/>
        <item x="68"/>
        <item x="38"/>
        <item x="54"/>
        <item x="52"/>
        <item x="50"/>
        <item x="47"/>
        <item x="45"/>
        <item x="70"/>
        <item x="76"/>
        <item x="81"/>
        <item x="82"/>
        <item x="78"/>
        <item x="66"/>
        <item x="79"/>
        <item x="73"/>
        <item x="64"/>
        <item x="71"/>
        <item x="12"/>
        <item x="15"/>
        <item x="13"/>
        <item x="23"/>
        <item x="25"/>
        <item x="19"/>
        <item x="16"/>
        <item x="61"/>
        <item x="27"/>
        <item x="135"/>
        <item x="142"/>
        <item x="152"/>
        <item x="104"/>
        <item x="134"/>
        <item x="140"/>
        <item x="118"/>
        <item x="60"/>
        <item x="149"/>
        <item x="91"/>
        <item x="88"/>
        <item x="89"/>
        <item x="62"/>
        <item x="92"/>
        <item x="90"/>
        <item x="65"/>
        <item x="41"/>
        <item x="56"/>
        <item x="119"/>
        <item x="43"/>
        <item x="40"/>
        <item x="42"/>
        <item x="39"/>
        <item x="122"/>
        <item x="57"/>
        <item x="58"/>
        <item x="148"/>
        <item x="121"/>
        <item x="178"/>
        <item x="127"/>
        <item x="150"/>
        <item x="151"/>
        <item x="158"/>
        <item x="168"/>
        <item x="181"/>
        <item x="176"/>
        <item x="162"/>
        <item x="157"/>
        <item x="163"/>
        <item x="164"/>
        <item x="167"/>
        <item x="169"/>
        <item x="183"/>
        <item x="173"/>
        <item x="177"/>
        <item x="185"/>
        <item x="161"/>
        <item x="174"/>
        <item x="180"/>
        <item x="175"/>
        <item x="172"/>
        <item x="184"/>
        <item x="170"/>
        <item x="182"/>
        <item x="160"/>
        <item x="179"/>
        <item x="171"/>
        <item x="156"/>
        <item x="155"/>
        <item x="166"/>
        <item x="153"/>
        <item x="154"/>
        <item x="159"/>
        <item x="186"/>
        <item x="165"/>
        <item x="128"/>
        <item x="120"/>
        <item x="123"/>
        <item x="124"/>
        <item x="125"/>
        <item x="126"/>
        <item x="116"/>
        <item x="139"/>
        <item x="145"/>
        <item x="137"/>
        <item x="133"/>
        <item x="136"/>
        <item x="132"/>
        <item x="141"/>
        <item x="143"/>
        <item x="144"/>
        <item x="129"/>
        <item x="130"/>
        <item x="110"/>
        <item x="107"/>
        <item x="114"/>
        <item x="138"/>
        <item x="131"/>
        <item x="96"/>
        <item x="95"/>
        <item x="97"/>
        <item x="100"/>
        <item x="115"/>
        <item x="106"/>
        <item x="103"/>
        <item x="109"/>
        <item x="111"/>
        <item x="112"/>
        <item x="101"/>
        <item x="102"/>
        <item x="105"/>
        <item x="108"/>
        <item x="113"/>
        <item x="98"/>
        <item x="99"/>
        <item x="94"/>
        <item x="93"/>
        <item x="146"/>
      </items>
    </pivotField>
    <pivotField axis="axisRow" showAll="0" defaultSubtotal="0">
      <items count="441">
        <item x="356"/>
        <item x="210"/>
        <item x="314"/>
        <item x="368"/>
        <item x="252"/>
        <item x="327"/>
        <item x="328"/>
        <item x="251"/>
        <item x="311"/>
        <item x="340"/>
        <item x="365"/>
        <item x="288"/>
        <item x="345"/>
        <item x="439"/>
        <item x="384"/>
        <item x="373"/>
        <item x="377"/>
        <item x="397"/>
        <item x="390"/>
        <item x="404"/>
        <item x="386"/>
        <item x="391"/>
        <item x="416"/>
        <item x="132"/>
        <item x="133"/>
        <item x="222"/>
        <item x="256"/>
        <item x="388"/>
        <item x="393"/>
        <item x="374"/>
        <item x="423"/>
        <item x="376"/>
        <item x="413"/>
        <item x="400"/>
        <item x="410"/>
        <item x="417"/>
        <item x="419"/>
        <item x="427"/>
        <item x="387"/>
        <item x="379"/>
        <item x="425"/>
        <item x="428"/>
        <item x="429"/>
        <item x="405"/>
        <item x="182"/>
        <item x="414"/>
        <item x="435"/>
        <item x="430"/>
        <item x="409"/>
        <item x="407"/>
        <item x="418"/>
        <item x="411"/>
        <item x="403"/>
        <item x="277"/>
        <item x="205"/>
        <item x="171"/>
        <item x="173"/>
        <item x="188"/>
        <item x="335"/>
        <item x="172"/>
        <item x="174"/>
        <item x="226"/>
        <item x="196"/>
        <item x="309"/>
        <item x="348"/>
        <item x="181"/>
        <item x="180"/>
        <item x="270"/>
        <item x="401"/>
        <item x="415"/>
        <item x="297"/>
        <item x="296"/>
        <item x="295"/>
        <item x="303"/>
        <item x="399"/>
        <item x="420"/>
        <item x="389"/>
        <item x="402"/>
        <item x="437"/>
        <item x="392"/>
        <item x="426"/>
        <item x="433"/>
        <item x="244"/>
        <item x="440"/>
        <item x="157"/>
        <item x="156"/>
        <item x="165"/>
        <item x="151"/>
        <item x="149"/>
        <item x="138"/>
        <item x="158"/>
        <item x="150"/>
        <item x="135"/>
        <item x="153"/>
        <item x="134"/>
        <item x="139"/>
        <item x="163"/>
        <item x="161"/>
        <item x="143"/>
        <item x="146"/>
        <item x="148"/>
        <item x="142"/>
        <item x="136"/>
        <item x="155"/>
        <item x="144"/>
        <item x="154"/>
        <item x="152"/>
        <item x="145"/>
        <item x="159"/>
        <item x="162"/>
        <item x="164"/>
        <item x="140"/>
        <item x="147"/>
        <item x="141"/>
        <item x="137"/>
        <item x="160"/>
        <item x="199"/>
        <item x="105"/>
        <item x="108"/>
        <item x="109"/>
        <item x="127"/>
        <item x="111"/>
        <item x="110"/>
        <item x="113"/>
        <item x="106"/>
        <item x="129"/>
        <item x="112"/>
        <item x="104"/>
        <item x="126"/>
        <item x="128"/>
        <item x="130"/>
        <item x="107"/>
        <item x="131"/>
        <item x="50"/>
        <item x="36"/>
        <item x="38"/>
        <item x="35"/>
        <item x="59"/>
        <item x="56"/>
        <item x="82"/>
        <item x="102"/>
        <item x="3"/>
        <item x="37"/>
        <item x="34"/>
        <item x="2"/>
        <item x="81"/>
        <item x="51"/>
        <item x="1"/>
        <item x="52"/>
        <item x="0"/>
        <item x="289"/>
        <item x="285"/>
        <item x="96"/>
        <item x="100"/>
        <item x="375"/>
        <item x="408"/>
        <item x="432"/>
        <item x="381"/>
        <item x="201"/>
        <item x="355"/>
        <item x="385"/>
        <item x="398"/>
        <item x="395"/>
        <item x="438"/>
        <item x="431"/>
        <item x="434"/>
        <item x="380"/>
        <item x="406"/>
        <item x="394"/>
        <item x="396"/>
        <item x="421"/>
        <item x="378"/>
        <item x="383"/>
        <item x="382"/>
        <item x="412"/>
        <item x="436"/>
        <item x="422"/>
        <item x="424"/>
        <item x="261"/>
        <item x="278"/>
        <item x="77"/>
        <item x="79"/>
        <item x="80"/>
        <item x="114"/>
        <item x="76"/>
        <item x="125"/>
        <item x="115"/>
        <item x="103"/>
        <item x="87"/>
        <item x="86"/>
        <item x="85"/>
        <item x="32"/>
        <item x="57"/>
        <item x="88"/>
        <item x="89"/>
        <item x="84"/>
        <item x="83"/>
        <item x="31"/>
        <item x="78"/>
        <item x="5"/>
        <item x="29"/>
        <item x="30"/>
        <item x="27"/>
        <item x="28"/>
        <item x="4"/>
        <item x="7"/>
        <item x="6"/>
        <item x="233"/>
        <item x="312"/>
        <item x="207"/>
        <item x="177"/>
        <item x="197"/>
        <item x="326"/>
        <item x="290"/>
        <item x="370"/>
        <item x="189"/>
        <item x="211"/>
        <item x="367"/>
        <item x="200"/>
        <item x="232"/>
        <item x="179"/>
        <item x="334"/>
        <item x="284"/>
        <item x="274"/>
        <item x="212"/>
        <item x="208"/>
        <item x="228"/>
        <item x="263"/>
        <item x="190"/>
        <item x="287"/>
        <item x="237"/>
        <item x="254"/>
        <item x="267"/>
        <item x="184"/>
        <item x="203"/>
        <item x="330"/>
        <item x="262"/>
        <item x="242"/>
        <item x="248"/>
        <item x="333"/>
        <item x="352"/>
        <item x="213"/>
        <item x="259"/>
        <item x="360"/>
        <item x="218"/>
        <item x="363"/>
        <item x="245"/>
        <item x="215"/>
        <item x="300"/>
        <item x="202"/>
        <item x="192"/>
        <item x="250"/>
        <item x="276"/>
        <item x="257"/>
        <item x="204"/>
        <item x="255"/>
        <item x="229"/>
        <item x="238"/>
        <item x="260"/>
        <item x="358"/>
        <item x="361"/>
        <item x="216"/>
        <item x="247"/>
        <item x="234"/>
        <item x="225"/>
        <item x="258"/>
        <item x="231"/>
        <item x="230"/>
        <item x="176"/>
        <item x="280"/>
        <item x="313"/>
        <item x="206"/>
        <item x="170"/>
        <item x="281"/>
        <item x="339"/>
        <item x="342"/>
        <item x="187"/>
        <item x="324"/>
        <item x="298"/>
        <item x="310"/>
        <item x="186"/>
        <item x="272"/>
        <item x="318"/>
        <item x="319"/>
        <item x="302"/>
        <item x="235"/>
        <item x="209"/>
        <item x="364"/>
        <item x="246"/>
        <item x="241"/>
        <item x="194"/>
        <item x="191"/>
        <item x="178"/>
        <item x="214"/>
        <item x="223"/>
        <item x="185"/>
        <item x="175"/>
        <item x="224"/>
        <item x="304"/>
        <item x="219"/>
        <item x="307"/>
        <item x="353"/>
        <item x="264"/>
        <item x="220"/>
        <item x="243"/>
        <item x="240"/>
        <item x="347"/>
        <item x="343"/>
        <item x="293"/>
        <item x="286"/>
        <item x="331"/>
        <item x="301"/>
        <item x="236"/>
        <item x="362"/>
        <item x="357"/>
        <item x="168"/>
        <item x="323"/>
        <item x="279"/>
        <item x="349"/>
        <item x="183"/>
        <item x="283"/>
        <item x="317"/>
        <item x="193"/>
        <item x="305"/>
        <item x="169"/>
        <item x="167"/>
        <item x="217"/>
        <item x="322"/>
        <item x="299"/>
        <item x="266"/>
        <item x="253"/>
        <item x="221"/>
        <item x="344"/>
        <item x="166"/>
        <item x="268"/>
        <item x="198"/>
        <item x="351"/>
        <item x="320"/>
        <item x="291"/>
        <item x="329"/>
        <item x="337"/>
        <item x="338"/>
        <item x="306"/>
        <item x="336"/>
        <item x="227"/>
        <item x="195"/>
        <item x="321"/>
        <item x="350"/>
        <item x="271"/>
        <item x="273"/>
        <item x="292"/>
        <item x="265"/>
        <item x="269"/>
        <item x="294"/>
        <item x="308"/>
        <item x="341"/>
        <item x="366"/>
        <item x="249"/>
        <item x="239"/>
        <item x="332"/>
        <item x="359"/>
        <item x="316"/>
        <item x="346"/>
        <item x="282"/>
        <item x="275"/>
        <item x="371"/>
        <item x="372"/>
        <item x="354"/>
        <item x="369"/>
        <item x="118"/>
        <item x="98"/>
        <item x="119"/>
        <item x="116"/>
        <item x="117"/>
        <item x="99"/>
        <item x="122"/>
        <item x="123"/>
        <item x="47"/>
        <item x="41"/>
        <item x="45"/>
        <item x="61"/>
        <item x="73"/>
        <item x="70"/>
        <item x="49"/>
        <item x="67"/>
        <item x="68"/>
        <item x="14"/>
        <item x="24"/>
        <item x="22"/>
        <item x="13"/>
        <item x="16"/>
        <item x="39"/>
        <item x="53"/>
        <item x="43"/>
        <item x="20"/>
        <item x="10"/>
        <item x="25"/>
        <item x="63"/>
        <item x="62"/>
        <item x="33"/>
        <item x="48"/>
        <item x="46"/>
        <item x="71"/>
        <item x="91"/>
        <item x="72"/>
        <item x="60"/>
        <item x="94"/>
        <item x="66"/>
        <item x="97"/>
        <item x="101"/>
        <item x="90"/>
        <item x="93"/>
        <item x="8"/>
        <item x="65"/>
        <item x="26"/>
        <item x="23"/>
        <item x="18"/>
        <item x="17"/>
        <item x="21"/>
        <item x="44"/>
        <item x="42"/>
        <item x="54"/>
        <item x="120"/>
        <item x="12"/>
        <item x="15"/>
        <item x="9"/>
        <item x="19"/>
        <item x="64"/>
        <item x="121"/>
        <item x="92"/>
        <item x="55"/>
        <item x="69"/>
        <item x="124"/>
        <item x="75"/>
        <item x="95"/>
        <item x="74"/>
        <item x="11"/>
        <item x="58"/>
        <item x="40"/>
        <item x="325"/>
        <item x="315"/>
      </items>
    </pivotField>
    <pivotField showAll="0" defaultSubtotal="0">
      <items count="53">
        <item h="1" x="38"/>
        <item h="1" x="17"/>
        <item h="1" x="30"/>
        <item h="1" x="21"/>
        <item h="1" x="33"/>
        <item h="1" x="20"/>
        <item h="1" x="29"/>
        <item h="1" x="34"/>
        <item h="1" x="39"/>
        <item h="1" x="27"/>
        <item h="1" x="35"/>
        <item h="1" x="51"/>
        <item h="1" x="45"/>
        <item h="1" x="40"/>
        <item h="1" x="7"/>
        <item h="1" x="11"/>
        <item h="1" x="22"/>
        <item h="1" x="41"/>
        <item h="1" x="46"/>
        <item h="1" x="48"/>
        <item h="1" x="47"/>
        <item h="1" x="24"/>
        <item h="1" x="12"/>
        <item h="1" x="49"/>
        <item h="1" x="44"/>
        <item h="1" x="50"/>
        <item h="1" x="18"/>
        <item h="1" x="52"/>
        <item h="1" x="9"/>
        <item h="1" x="8"/>
        <item h="1" x="15"/>
        <item h="1" x="0"/>
        <item h="1" x="4"/>
        <item h="1" x="6"/>
        <item h="1" x="26"/>
        <item h="1" x="5"/>
        <item h="1" x="42"/>
        <item h="1" x="16"/>
        <item h="1" x="37"/>
        <item x="43"/>
        <item h="1" x="25"/>
        <item h="1" x="23"/>
        <item h="1" x="1"/>
        <item h="1" x="10"/>
        <item h="1" x="19"/>
        <item h="1" x="14"/>
        <item h="1" x="36"/>
        <item h="1" x="28"/>
        <item h="1" x="13"/>
        <item h="1" x="3"/>
        <item h="1" x="2"/>
        <item h="1" x="32"/>
        <item h="1" x="31"/>
      </items>
    </pivotField>
    <pivotField axis="axisPage" showAll="0" defaultSubtotal="0">
      <items count="51">
        <item x="40"/>
        <item x="42"/>
        <item x="46"/>
        <item x="49"/>
        <item x="13"/>
        <item x="0"/>
        <item x="11"/>
        <item x="38"/>
        <item x="44"/>
        <item x="48"/>
        <item x="32"/>
        <item x="31"/>
        <item x="5"/>
        <item x="3"/>
        <item x="8"/>
        <item x="17"/>
        <item x="16"/>
        <item x="35"/>
        <item x="36"/>
        <item x="4"/>
        <item x="20"/>
        <item x="14"/>
        <item x="50"/>
        <item x="10"/>
        <item x="29"/>
        <item x="25"/>
        <item x="1"/>
        <item x="2"/>
        <item x="22"/>
        <item x="18"/>
        <item x="33"/>
        <item x="23"/>
        <item x="39"/>
        <item x="9"/>
        <item x="15"/>
        <item x="45"/>
        <item x="12"/>
        <item x="34"/>
        <item x="37"/>
        <item x="43"/>
        <item x="47"/>
        <item x="7"/>
        <item x="24"/>
        <item x="27"/>
        <item x="26"/>
        <item x="21"/>
        <item x="6"/>
        <item x="30"/>
        <item x="41"/>
        <item x="28"/>
        <item x="19"/>
      </items>
    </pivotField>
    <pivotField numFmtId="8" showAll="0" defaultSubtotal="0"/>
    <pivotField dataField="1" numFmtId="164" showAll="0" defaultSubtotal="0">
      <items count="345">
        <item x="158"/>
        <item x="159"/>
        <item x="160"/>
        <item x="161"/>
        <item x="295"/>
        <item x="296"/>
        <item x="162"/>
        <item x="163"/>
        <item x="164"/>
        <item x="165"/>
        <item x="166"/>
        <item x="167"/>
        <item x="168"/>
        <item x="169"/>
        <item x="170"/>
        <item x="171"/>
        <item x="172"/>
        <item x="173"/>
        <item x="174"/>
        <item x="175"/>
        <item x="176"/>
        <item x="177"/>
        <item x="178"/>
        <item x="179"/>
        <item x="180"/>
        <item x="297"/>
        <item x="184"/>
        <item x="185"/>
        <item x="181"/>
        <item x="186"/>
        <item x="187"/>
        <item x="188"/>
        <item x="189"/>
        <item x="190"/>
        <item x="191"/>
        <item x="298"/>
        <item x="182"/>
        <item x="192"/>
        <item x="193"/>
        <item x="299"/>
        <item x="194"/>
        <item x="195"/>
        <item x="196"/>
        <item x="197"/>
        <item x="198"/>
        <item x="199"/>
        <item x="200"/>
        <item x="203"/>
        <item x="204"/>
        <item x="300"/>
        <item x="205"/>
        <item x="301"/>
        <item x="206"/>
        <item x="207"/>
        <item x="208"/>
        <item x="302"/>
        <item x="209"/>
        <item x="210"/>
        <item x="201"/>
        <item x="211"/>
        <item x="202"/>
        <item x="212"/>
        <item x="147"/>
        <item x="213"/>
        <item x="303"/>
        <item x="214"/>
        <item x="215"/>
        <item x="216"/>
        <item x="217"/>
        <item x="304"/>
        <item x="218"/>
        <item x="219"/>
        <item x="220"/>
        <item x="150"/>
        <item x="248"/>
        <item x="249"/>
        <item x="221"/>
        <item x="305"/>
        <item x="157"/>
        <item x="222"/>
        <item x="223"/>
        <item x="224"/>
        <item x="225"/>
        <item x="306"/>
        <item x="308"/>
        <item x="226"/>
        <item x="307"/>
        <item x="227"/>
        <item x="228"/>
        <item x="229"/>
        <item x="230"/>
        <item x="231"/>
        <item x="232"/>
        <item x="233"/>
        <item x="234"/>
        <item x="235"/>
        <item x="236"/>
        <item x="309"/>
        <item x="310"/>
        <item x="237"/>
        <item x="311"/>
        <item x="238"/>
        <item x="239"/>
        <item x="240"/>
        <item x="241"/>
        <item x="242"/>
        <item x="243"/>
        <item x="244"/>
        <item x="250"/>
        <item x="251"/>
        <item x="245"/>
        <item x="246"/>
        <item x="312"/>
        <item x="313"/>
        <item x="143"/>
        <item x="252"/>
        <item x="247"/>
        <item x="314"/>
        <item x="253"/>
        <item x="254"/>
        <item x="149"/>
        <item x="315"/>
        <item x="255"/>
        <item x="256"/>
        <item x="257"/>
        <item x="258"/>
        <item x="316"/>
        <item x="317"/>
        <item x="133"/>
        <item x="318"/>
        <item x="319"/>
        <item x="142"/>
        <item x="259"/>
        <item x="320"/>
        <item x="260"/>
        <item x="146"/>
        <item x="321"/>
        <item x="322"/>
        <item x="261"/>
        <item x="262"/>
        <item x="323"/>
        <item x="263"/>
        <item x="264"/>
        <item x="324"/>
        <item x="325"/>
        <item x="326"/>
        <item x="327"/>
        <item x="140"/>
        <item x="265"/>
        <item x="328"/>
        <item x="266"/>
        <item x="154"/>
        <item x="183"/>
        <item x="329"/>
        <item x="330"/>
        <item x="331"/>
        <item x="333"/>
        <item x="268"/>
        <item x="269"/>
        <item x="270"/>
        <item x="271"/>
        <item x="272"/>
        <item x="273"/>
        <item x="334"/>
        <item x="137"/>
        <item x="335"/>
        <item x="274"/>
        <item x="336"/>
        <item x="275"/>
        <item x="276"/>
        <item x="277"/>
        <item x="337"/>
        <item x="278"/>
        <item x="338"/>
        <item x="332"/>
        <item x="136"/>
        <item x="155"/>
        <item x="279"/>
        <item x="139"/>
        <item x="280"/>
        <item x="267"/>
        <item x="339"/>
        <item x="151"/>
        <item x="340"/>
        <item x="281"/>
        <item x="14"/>
        <item x="282"/>
        <item x="148"/>
        <item x="283"/>
        <item x="341"/>
        <item x="284"/>
        <item x="342"/>
        <item x="285"/>
        <item x="286"/>
        <item x="153"/>
        <item x="132"/>
        <item x="138"/>
        <item x="287"/>
        <item x="343"/>
        <item x="144"/>
        <item x="156"/>
        <item x="288"/>
        <item x="289"/>
        <item x="19"/>
        <item x="290"/>
        <item x="135"/>
        <item x="291"/>
        <item x="128"/>
        <item x="152"/>
        <item x="292"/>
        <item x="101"/>
        <item x="26"/>
        <item x="141"/>
        <item x="8"/>
        <item x="293"/>
        <item x="105"/>
        <item x="129"/>
        <item x="126"/>
        <item x="18"/>
        <item x="145"/>
        <item x="131"/>
        <item x="294"/>
        <item x="122"/>
        <item x="76"/>
        <item x="59"/>
        <item x="134"/>
        <item x="107"/>
        <item x="58"/>
        <item x="108"/>
        <item x="74"/>
        <item x="91"/>
        <item x="68"/>
        <item x="103"/>
        <item x="56"/>
        <item x="344"/>
        <item x="7"/>
        <item x="70"/>
        <item x="109"/>
        <item x="13"/>
        <item x="106"/>
        <item x="66"/>
        <item x="57"/>
        <item x="64"/>
        <item x="73"/>
        <item x="114"/>
        <item x="77"/>
        <item x="87"/>
        <item x="25"/>
        <item x="111"/>
        <item x="69"/>
        <item x="118"/>
        <item x="65"/>
        <item x="54"/>
        <item x="63"/>
        <item x="55"/>
        <item x="11"/>
        <item x="71"/>
        <item x="127"/>
        <item x="4"/>
        <item x="67"/>
        <item x="27"/>
        <item x="12"/>
        <item x="110"/>
        <item x="75"/>
        <item x="16"/>
        <item x="92"/>
        <item x="22"/>
        <item x="88"/>
        <item x="23"/>
        <item x="53"/>
        <item x="62"/>
        <item x="5"/>
        <item x="115"/>
        <item x="3"/>
        <item x="20"/>
        <item x="15"/>
        <item x="2"/>
        <item x="96"/>
        <item x="83"/>
        <item x="85"/>
        <item x="21"/>
        <item x="86"/>
        <item x="98"/>
        <item x="95"/>
        <item x="0"/>
        <item x="120"/>
        <item x="90"/>
        <item x="72"/>
        <item x="1"/>
        <item x="100"/>
        <item x="102"/>
        <item x="6"/>
        <item x="47"/>
        <item x="17"/>
        <item x="33"/>
        <item x="81"/>
        <item x="46"/>
        <item x="61"/>
        <item x="89"/>
        <item x="29"/>
        <item x="119"/>
        <item x="9"/>
        <item x="37"/>
        <item x="42"/>
        <item x="112"/>
        <item x="93"/>
        <item x="34"/>
        <item x="32"/>
        <item x="44"/>
        <item x="97"/>
        <item x="82"/>
        <item x="84"/>
        <item x="24"/>
        <item x="30"/>
        <item x="130"/>
        <item x="125"/>
        <item x="48"/>
        <item x="80"/>
        <item x="60"/>
        <item x="79"/>
        <item x="35"/>
        <item x="40"/>
        <item x="52"/>
        <item x="78"/>
        <item x="121"/>
        <item x="117"/>
        <item x="10"/>
        <item x="43"/>
        <item x="94"/>
        <item x="104"/>
        <item x="39"/>
        <item x="31"/>
        <item x="113"/>
        <item x="50"/>
        <item x="28"/>
        <item x="45"/>
        <item x="51"/>
        <item x="41"/>
        <item x="99"/>
        <item x="49"/>
        <item x="123"/>
        <item x="36"/>
        <item x="124"/>
        <item x="38"/>
        <item x="116"/>
      </items>
    </pivotField>
  </pivotFields>
  <rowFields count="1">
    <field x="1"/>
  </rowFields>
  <rowItems count="1">
    <i>
      <x v="176"/>
    </i>
  </rowItems>
  <colItems count="1">
    <i/>
  </colItems>
  <pageFields count="1">
    <pageField fld="3" item="9" hier="-1"/>
  </pageFields>
  <dataFields count="1">
    <dataField name="Average of UNIT PRICE" fld="5" subtotal="average" baseField="1" baseItem="141"/>
  </dataFields>
  <formats count="8">
    <format dxfId="182">
      <pivotArea collapsedLevelsAreSubtotals="1" fieldPosition="0">
        <references count="1">
          <reference field="1" count="24">
            <x v="14"/>
            <x v="15"/>
            <x v="16"/>
            <x v="27"/>
            <x v="28"/>
            <x v="29"/>
            <x v="30"/>
            <x v="31"/>
            <x v="32"/>
            <x v="33"/>
            <x v="34"/>
            <x v="35"/>
            <x v="36"/>
            <x v="37"/>
            <x v="38"/>
            <x v="39"/>
            <x v="68"/>
            <x v="69"/>
            <x v="74"/>
            <x v="75"/>
            <x v="76"/>
            <x v="77"/>
            <x v="79"/>
            <x v="154"/>
          </reference>
        </references>
      </pivotArea>
    </format>
    <format dxfId="181">
      <pivotArea dataOnly="0" labelOnly="1" outline="0" axis="axisValues" fieldPosition="0"/>
    </format>
    <format dxfId="180">
      <pivotArea grandRow="1" outline="0" collapsedLevelsAreSubtotals="1" fieldPosition="0"/>
    </format>
    <format dxfId="179">
      <pivotArea collapsedLevelsAreSubtotals="1" fieldPosition="0">
        <references count="1">
          <reference field="1" count="1">
            <x v="33"/>
          </reference>
        </references>
      </pivotArea>
    </format>
    <format dxfId="178">
      <pivotArea dataOnly="0" labelOnly="1" fieldPosition="0">
        <references count="1">
          <reference field="1" count="1">
            <x v="33"/>
          </reference>
        </references>
      </pivotArea>
    </format>
    <format dxfId="177">
      <pivotArea collapsedLevelsAreSubtotals="1" fieldPosition="0">
        <references count="1">
          <reference field="1" count="1">
            <x v="40"/>
          </reference>
        </references>
      </pivotArea>
    </format>
    <format dxfId="176">
      <pivotArea dataOnly="0" labelOnly="1" fieldPosition="0">
        <references count="1">
          <reference field="1" count="1">
            <x v="40"/>
          </reference>
        </references>
      </pivotArea>
    </format>
    <format dxfId="168">
      <pivotArea collapsedLevelsAreSubtotals="1" fieldPosition="0">
        <references count="1">
          <reference field="1" count="31">
            <x v="141"/>
            <x v="144"/>
            <x v="147"/>
            <x v="149"/>
            <x v="199"/>
            <x v="200"/>
            <x v="201"/>
            <x v="202"/>
            <x v="203"/>
            <x v="204"/>
            <x v="205"/>
            <x v="206"/>
            <x v="386"/>
            <x v="387"/>
            <x v="388"/>
            <x v="389"/>
            <x v="390"/>
            <x v="394"/>
            <x v="395"/>
            <x v="396"/>
            <x v="412"/>
            <x v="414"/>
            <x v="415"/>
            <x v="416"/>
            <x v="417"/>
            <x v="418"/>
            <x v="423"/>
            <x v="424"/>
            <x v="425"/>
            <x v="426"/>
            <x v="43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85E74C0F-B1DF-4AAA-9FB9-804103436945}" sourceName="BRAND">
  <pivotTables>
    <pivotTable tabId="8" name="PivotTable1"/>
  </pivotTables>
  <data>
    <tabular pivotCacheId="1628925204">
      <items count="53">
        <i x="40"/>
        <i x="43" s="1"/>
        <i x="38" nd="1"/>
        <i x="17" nd="1"/>
        <i x="30" nd="1"/>
        <i x="21" nd="1"/>
        <i x="33" nd="1"/>
        <i x="20" nd="1"/>
        <i x="29" nd="1"/>
        <i x="34" nd="1"/>
        <i x="39" nd="1"/>
        <i x="27" nd="1"/>
        <i x="35" nd="1"/>
        <i x="51" nd="1"/>
        <i x="45" nd="1"/>
        <i x="7" nd="1"/>
        <i x="11" nd="1"/>
        <i x="22" nd="1"/>
        <i x="41" nd="1"/>
        <i x="46" nd="1"/>
        <i x="48" nd="1"/>
        <i x="47" nd="1"/>
        <i x="24" nd="1"/>
        <i x="12" nd="1"/>
        <i x="49" nd="1"/>
        <i x="44" nd="1"/>
        <i x="50" nd="1"/>
        <i x="18" nd="1"/>
        <i x="52" nd="1"/>
        <i x="9" nd="1"/>
        <i x="8" nd="1"/>
        <i x="15" nd="1"/>
        <i x="0" nd="1"/>
        <i x="4" nd="1"/>
        <i x="6" nd="1"/>
        <i x="26" nd="1"/>
        <i x="5" nd="1"/>
        <i x="42" nd="1"/>
        <i x="16" nd="1"/>
        <i x="37" nd="1"/>
        <i x="25" nd="1"/>
        <i x="23" nd="1"/>
        <i x="1" nd="1"/>
        <i x="10" nd="1"/>
        <i x="19" nd="1"/>
        <i x="14" nd="1"/>
        <i x="36" nd="1"/>
        <i x="28" nd="1"/>
        <i x="13" nd="1"/>
        <i x="3" nd="1"/>
        <i x="2" nd="1"/>
        <i x="32" nd="1"/>
        <i x="3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538D78D0-4578-4DAE-ADBA-BAC71B7CF627}" cache="Slicer_BRAND" caption="BRAN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2" dT="2021-11-24T04:32:51.52" personId="{E15F7861-1013-4158-A29F-3B1B179CE280}" id="{5DF6F214-B889-4736-BF28-71D78094EB49}">
    <text>RIGID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6" Type="http://schemas.openxmlformats.org/officeDocument/2006/relationships/hyperlink" Target="http://www.elliottelectric.com/P/Item/CON/EMT1/" TargetMode="External"/><Relationship Id="rId21" Type="http://schemas.openxmlformats.org/officeDocument/2006/relationships/hyperlink" Target="http://www.elliottelectric.com/P/Item/CON/IMC12/" TargetMode="External"/><Relationship Id="rId42" Type="http://schemas.openxmlformats.org/officeDocument/2006/relationships/hyperlink" Target="http://www.elliottelectric.com/P/Item/CON/IMC3/" TargetMode="External"/><Relationship Id="rId47" Type="http://schemas.openxmlformats.org/officeDocument/2006/relationships/hyperlink" Target="http://www.elliottelectric.com/P/Item/CON/EMT4/" TargetMode="External"/><Relationship Id="rId63" Type="http://schemas.openxmlformats.org/officeDocument/2006/relationships/hyperlink" Target="http://www.elliottelectric.com/P/Item/COP/THHN250BK500/ReelSizes" TargetMode="External"/><Relationship Id="rId68" Type="http://schemas.openxmlformats.org/officeDocument/2006/relationships/hyperlink" Target="http://www.elliottelectric.com/P/Item/COP/THHN600BK1000/ReelSizes" TargetMode="External"/><Relationship Id="rId84" Type="http://schemas.openxmlformats.org/officeDocument/2006/relationships/hyperlink" Target="http://www.elliottelectric.com/P/Item/PVC/PVC3/" TargetMode="External"/><Relationship Id="rId89" Type="http://schemas.openxmlformats.org/officeDocument/2006/relationships/hyperlink" Target="http://www.elliottelectric.com/P/Item/PVC/80PVC4/" TargetMode="External"/><Relationship Id="rId16" Type="http://schemas.openxmlformats.org/officeDocument/2006/relationships/hyperlink" Target="http://www.elliottelectric.com/P/Item/COP/THHN500BK1000/" TargetMode="External"/><Relationship Id="rId11" Type="http://schemas.openxmlformats.org/officeDocument/2006/relationships/hyperlink" Target="http://www.elliottelectric.com/P/Item/COP/THHN40BK500/" TargetMode="External"/><Relationship Id="rId32" Type="http://schemas.openxmlformats.org/officeDocument/2006/relationships/hyperlink" Target="http://www.elliottelectric.com/P/Item/CON/EMT112/" TargetMode="External"/><Relationship Id="rId37" Type="http://schemas.openxmlformats.org/officeDocument/2006/relationships/hyperlink" Target="http://www.elliottelectric.com/P/Item/CON/GAL2/" TargetMode="External"/><Relationship Id="rId53" Type="http://schemas.openxmlformats.org/officeDocument/2006/relationships/hyperlink" Target="http://www.elliottelectric.com/P/Item/COP/THHN8BK500/ReelSizes" TargetMode="External"/><Relationship Id="rId58" Type="http://schemas.openxmlformats.org/officeDocument/2006/relationships/hyperlink" Target="http://www.elliottelectric.com/P/Item/COP/THHN1BK500/ReelSizes" TargetMode="External"/><Relationship Id="rId74" Type="http://schemas.openxmlformats.org/officeDocument/2006/relationships/hyperlink" Target="http://www.elliottelectric.com/P/Item/PVC/PVC1/" TargetMode="External"/><Relationship Id="rId79" Type="http://schemas.openxmlformats.org/officeDocument/2006/relationships/hyperlink" Target="http://www.elliottelectric.com/P/Item/PVC/80PVC112/" TargetMode="External"/><Relationship Id="rId5" Type="http://schemas.openxmlformats.org/officeDocument/2006/relationships/hyperlink" Target="http://www.elliottelectric.com/P/Item/COP/THHN6BK500/" TargetMode="External"/><Relationship Id="rId90" Type="http://schemas.openxmlformats.org/officeDocument/2006/relationships/hyperlink" Target="http://www.elliottelectric.com/P/Item/PVC/PVC5/" TargetMode="External"/><Relationship Id="rId22" Type="http://schemas.openxmlformats.org/officeDocument/2006/relationships/hyperlink" Target="http://www.elliottelectric.com/P/Item/CON/GAL12/" TargetMode="External"/><Relationship Id="rId27" Type="http://schemas.openxmlformats.org/officeDocument/2006/relationships/hyperlink" Target="http://www.elliottelectric.com/P/Item/CON/IMC1/" TargetMode="External"/><Relationship Id="rId43" Type="http://schemas.openxmlformats.org/officeDocument/2006/relationships/hyperlink" Target="http://www.elliottelectric.com/P/Item/CON/GAL3/" TargetMode="External"/><Relationship Id="rId48" Type="http://schemas.openxmlformats.org/officeDocument/2006/relationships/hyperlink" Target="http://www.elliottelectric.com/P/Item/CON/IMC4/" TargetMode="External"/><Relationship Id="rId64" Type="http://schemas.openxmlformats.org/officeDocument/2006/relationships/hyperlink" Target="http://www.elliottelectric.com/P/Item/COP/THHN300BK1000/ReelSizes" TargetMode="External"/><Relationship Id="rId69" Type="http://schemas.openxmlformats.org/officeDocument/2006/relationships/hyperlink" Target="http://www.elliottelectric.com/P/Item/COP/THHN750BK1000/ReelSizes" TargetMode="External"/><Relationship Id="rId8" Type="http://schemas.openxmlformats.org/officeDocument/2006/relationships/hyperlink" Target="http://www.elliottelectric.com/P/Item/COP/THHN14STBK500/" TargetMode="External"/><Relationship Id="rId51" Type="http://schemas.openxmlformats.org/officeDocument/2006/relationships/hyperlink" Target="http://www.elliottelectric.com/P/Item/COP/THHN12STBK500/ReelSizes" TargetMode="External"/><Relationship Id="rId72" Type="http://schemas.openxmlformats.org/officeDocument/2006/relationships/hyperlink" Target="http://www.elliottelectric.com/P/Item/PVC/PVC34/" TargetMode="External"/><Relationship Id="rId80" Type="http://schemas.openxmlformats.org/officeDocument/2006/relationships/hyperlink" Target="http://www.elliottelectric.com/P/Item/PVC/PVC2/" TargetMode="External"/><Relationship Id="rId85" Type="http://schemas.openxmlformats.org/officeDocument/2006/relationships/hyperlink" Target="http://www.elliottelectric.com/P/Item/PVC/80PVC3/" TargetMode="External"/><Relationship Id="rId93" Type="http://schemas.openxmlformats.org/officeDocument/2006/relationships/hyperlink" Target="http://www.elliottelectric.com/P/Item/PVC/80PVC6/" TargetMode="External"/><Relationship Id="rId3" Type="http://schemas.openxmlformats.org/officeDocument/2006/relationships/hyperlink" Target="http://www.elliottelectric.com/P/Item/COP/THHN10STBK500/" TargetMode="External"/><Relationship Id="rId12" Type="http://schemas.openxmlformats.org/officeDocument/2006/relationships/hyperlink" Target="http://www.elliottelectric.com/P/Item/COP/THHN250BK1000/" TargetMode="External"/><Relationship Id="rId17" Type="http://schemas.openxmlformats.org/officeDocument/2006/relationships/hyperlink" Target="http://www.elliottelectric.com/P/Item/COP/THHN600BK1000/" TargetMode="External"/><Relationship Id="rId25" Type="http://schemas.openxmlformats.org/officeDocument/2006/relationships/hyperlink" Target="http://www.elliottelectric.com/P/Item/CON/GAL34/" TargetMode="External"/><Relationship Id="rId33" Type="http://schemas.openxmlformats.org/officeDocument/2006/relationships/hyperlink" Target="http://www.elliottelectric.com/P/Item/CON/IMC112/" TargetMode="External"/><Relationship Id="rId38" Type="http://schemas.openxmlformats.org/officeDocument/2006/relationships/hyperlink" Target="http://www.elliottelectric.com/P/Item/CON/EMT212/" TargetMode="External"/><Relationship Id="rId46" Type="http://schemas.openxmlformats.org/officeDocument/2006/relationships/hyperlink" Target="http://www.elliottelectric.com/P/Item/CON/GAL312/" TargetMode="External"/><Relationship Id="rId59" Type="http://schemas.openxmlformats.org/officeDocument/2006/relationships/hyperlink" Target="http://www.elliottelectric.com/P/Item/COP/THHN10BK500/ReelSizes" TargetMode="External"/><Relationship Id="rId67" Type="http://schemas.openxmlformats.org/officeDocument/2006/relationships/hyperlink" Target="http://www.elliottelectric.com/P/Item/COP/THHN500BK1000/ReelSizes" TargetMode="External"/><Relationship Id="rId20" Type="http://schemas.openxmlformats.org/officeDocument/2006/relationships/hyperlink" Target="http://www.elliottelectric.com/P/Item/CON/EMT12/" TargetMode="External"/><Relationship Id="rId41" Type="http://schemas.openxmlformats.org/officeDocument/2006/relationships/hyperlink" Target="http://www.elliottelectric.com/P/Item/CON/EMT3/" TargetMode="External"/><Relationship Id="rId54" Type="http://schemas.openxmlformats.org/officeDocument/2006/relationships/hyperlink" Target="http://www.elliottelectric.com/P/Item/COP/THHN6BK500/ReelSizes" TargetMode="External"/><Relationship Id="rId62" Type="http://schemas.openxmlformats.org/officeDocument/2006/relationships/hyperlink" Target="http://www.elliottelectric.com/P/Item/COP/THHN40BK500/ReelSizes" TargetMode="External"/><Relationship Id="rId70" Type="http://schemas.openxmlformats.org/officeDocument/2006/relationships/hyperlink" Target="http://www.elliottelectric.com/P/Item/PVC/PVC12/" TargetMode="External"/><Relationship Id="rId75" Type="http://schemas.openxmlformats.org/officeDocument/2006/relationships/hyperlink" Target="http://www.elliottelectric.com/P/Item/PVC/80PVC1/" TargetMode="External"/><Relationship Id="rId83" Type="http://schemas.openxmlformats.org/officeDocument/2006/relationships/hyperlink" Target="http://www.elliottelectric.com/P/Item/PVC/80PVC212/" TargetMode="External"/><Relationship Id="rId88" Type="http://schemas.openxmlformats.org/officeDocument/2006/relationships/hyperlink" Target="http://www.elliottelectric.com/P/Item/PVC/PVC4/" TargetMode="External"/><Relationship Id="rId91" Type="http://schemas.openxmlformats.org/officeDocument/2006/relationships/hyperlink" Target="http://www.elliottelectric.com/P/Item/PVC/80PVC5/" TargetMode="External"/><Relationship Id="rId1" Type="http://schemas.openxmlformats.org/officeDocument/2006/relationships/hyperlink" Target="http://www.elliottelectric.com/P/Item/COP/THHN14STBK500/" TargetMode="External"/><Relationship Id="rId6" Type="http://schemas.openxmlformats.org/officeDocument/2006/relationships/hyperlink" Target="http://www.elliottelectric.com/P/Item/COP/THHN4BK500/" TargetMode="External"/><Relationship Id="rId15" Type="http://schemas.openxmlformats.org/officeDocument/2006/relationships/hyperlink" Target="http://www.elliottelectric.com/P/Item/COP/THHN400BK1000/" TargetMode="External"/><Relationship Id="rId23" Type="http://schemas.openxmlformats.org/officeDocument/2006/relationships/hyperlink" Target="http://www.elliottelectric.com/P/Item/CON/EMT34/" TargetMode="External"/><Relationship Id="rId28" Type="http://schemas.openxmlformats.org/officeDocument/2006/relationships/hyperlink" Target="http://www.elliottelectric.com/P/Item/CON/GAL1/" TargetMode="External"/><Relationship Id="rId36" Type="http://schemas.openxmlformats.org/officeDocument/2006/relationships/hyperlink" Target="http://www.elliottelectric.com/P/Item/CON/IMC2/" TargetMode="External"/><Relationship Id="rId49" Type="http://schemas.openxmlformats.org/officeDocument/2006/relationships/hyperlink" Target="http://www.elliottelectric.com/P/Item/CON/GAL4/" TargetMode="External"/><Relationship Id="rId57" Type="http://schemas.openxmlformats.org/officeDocument/2006/relationships/hyperlink" Target="http://www.elliottelectric.com/P/Item/COP/THHN2BK500/ReelSizes" TargetMode="External"/><Relationship Id="rId10" Type="http://schemas.openxmlformats.org/officeDocument/2006/relationships/hyperlink" Target="http://www.elliottelectric.com/P/Item/COP/THHN30BK500/" TargetMode="External"/><Relationship Id="rId31" Type="http://schemas.openxmlformats.org/officeDocument/2006/relationships/hyperlink" Target="http://www.elliottelectric.com/P/Item/CON/GAL114/" TargetMode="External"/><Relationship Id="rId44" Type="http://schemas.openxmlformats.org/officeDocument/2006/relationships/hyperlink" Target="http://www.elliottelectric.com/P/Item/CON/EMT312/" TargetMode="External"/><Relationship Id="rId52" Type="http://schemas.openxmlformats.org/officeDocument/2006/relationships/hyperlink" Target="http://www.elliottelectric.com/P/Item/COP/THHN10STBK500/ReelSizes" TargetMode="External"/><Relationship Id="rId60" Type="http://schemas.openxmlformats.org/officeDocument/2006/relationships/hyperlink" Target="http://www.elliottelectric.com/P/Item/COP/THHN20BK500/ReelSizes" TargetMode="External"/><Relationship Id="rId65" Type="http://schemas.openxmlformats.org/officeDocument/2006/relationships/hyperlink" Target="http://www.elliottelectric.com/P/Item/COP/THHN350BK1000/ReelSizes" TargetMode="External"/><Relationship Id="rId73" Type="http://schemas.openxmlformats.org/officeDocument/2006/relationships/hyperlink" Target="http://www.elliottelectric.com/P/Item/PVC/80PVC34/" TargetMode="External"/><Relationship Id="rId78" Type="http://schemas.openxmlformats.org/officeDocument/2006/relationships/hyperlink" Target="http://www.elliottelectric.com/P/Item/PVC/PVC112/" TargetMode="External"/><Relationship Id="rId81" Type="http://schemas.openxmlformats.org/officeDocument/2006/relationships/hyperlink" Target="http://www.elliottelectric.com/P/Item/PVC/80PVC2/" TargetMode="External"/><Relationship Id="rId86" Type="http://schemas.openxmlformats.org/officeDocument/2006/relationships/hyperlink" Target="http://www.elliottelectric.com/P/Item/PVC/PVC312/" TargetMode="External"/><Relationship Id="rId4" Type="http://schemas.openxmlformats.org/officeDocument/2006/relationships/hyperlink" Target="http://www.elliottelectric.com/P/Item/COP/THHN8BK500/" TargetMode="External"/><Relationship Id="rId9" Type="http://schemas.openxmlformats.org/officeDocument/2006/relationships/hyperlink" Target="http://www.elliottelectric.com/P/Item/COP/THHN2BK500/" TargetMode="External"/><Relationship Id="rId13" Type="http://schemas.openxmlformats.org/officeDocument/2006/relationships/hyperlink" Target="http://www.elliottelectric.com/P/Item/COP/THHN300BK1000/" TargetMode="External"/><Relationship Id="rId18" Type="http://schemas.openxmlformats.org/officeDocument/2006/relationships/hyperlink" Target="http://www.elliottelectric.com/P/Item/COP/THHN700BK1000/" TargetMode="External"/><Relationship Id="rId39" Type="http://schemas.openxmlformats.org/officeDocument/2006/relationships/hyperlink" Target="http://www.elliottelectric.com/P/Item/CON/IMC212/" TargetMode="External"/><Relationship Id="rId34" Type="http://schemas.openxmlformats.org/officeDocument/2006/relationships/hyperlink" Target="http://www.elliottelectric.com/P/Item/CON/GAL112/" TargetMode="External"/><Relationship Id="rId50" Type="http://schemas.openxmlformats.org/officeDocument/2006/relationships/hyperlink" Target="http://www.elliottelectric.com/P/Item/COP/THHN14STBK500/ReelSizes" TargetMode="External"/><Relationship Id="rId55" Type="http://schemas.openxmlformats.org/officeDocument/2006/relationships/hyperlink" Target="http://www.elliottelectric.com/P/Item/COP/THHN4BK500/ReelSizes" TargetMode="External"/><Relationship Id="rId76" Type="http://schemas.openxmlformats.org/officeDocument/2006/relationships/hyperlink" Target="http://www.elliottelectric.com/P/Item/PVC/PVC114/" TargetMode="External"/><Relationship Id="rId7" Type="http://schemas.openxmlformats.org/officeDocument/2006/relationships/hyperlink" Target="http://www.elliottelectric.com/P/Item/COP/THHN3BK500/" TargetMode="External"/><Relationship Id="rId71" Type="http://schemas.openxmlformats.org/officeDocument/2006/relationships/hyperlink" Target="http://www.elliottelectric.com/P/Item/PVC/80PVC12/" TargetMode="External"/><Relationship Id="rId92" Type="http://schemas.openxmlformats.org/officeDocument/2006/relationships/hyperlink" Target="http://www.elliottelectric.com/P/Item/PVC/PVC6/" TargetMode="External"/><Relationship Id="rId2" Type="http://schemas.openxmlformats.org/officeDocument/2006/relationships/hyperlink" Target="http://www.elliottelectric.com/P/Item/COP/THHN12STBK500/" TargetMode="External"/><Relationship Id="rId29" Type="http://schemas.openxmlformats.org/officeDocument/2006/relationships/hyperlink" Target="http://www.elliottelectric.com/P/Item/CON/EMT114/" TargetMode="External"/><Relationship Id="rId24" Type="http://schemas.openxmlformats.org/officeDocument/2006/relationships/hyperlink" Target="http://www.elliottelectric.com/P/Item/CON/IMC34/" TargetMode="External"/><Relationship Id="rId40" Type="http://schemas.openxmlformats.org/officeDocument/2006/relationships/hyperlink" Target="http://www.elliottelectric.com/P/Item/CON/GAL212/" TargetMode="External"/><Relationship Id="rId45" Type="http://schemas.openxmlformats.org/officeDocument/2006/relationships/hyperlink" Target="http://www.elliottelectric.com/P/Item/CON/IMC312/" TargetMode="External"/><Relationship Id="rId66" Type="http://schemas.openxmlformats.org/officeDocument/2006/relationships/hyperlink" Target="http://www.elliottelectric.com/P/Item/COP/THHN400BK1000/ReelSizes" TargetMode="External"/><Relationship Id="rId87" Type="http://schemas.openxmlformats.org/officeDocument/2006/relationships/hyperlink" Target="http://www.elliottelectric.com/P/Item/PVC/80PVC312/" TargetMode="External"/><Relationship Id="rId61" Type="http://schemas.openxmlformats.org/officeDocument/2006/relationships/hyperlink" Target="http://www.elliottelectric.com/P/Item/COP/THHN30BK500/ReelSizes" TargetMode="External"/><Relationship Id="rId82" Type="http://schemas.openxmlformats.org/officeDocument/2006/relationships/hyperlink" Target="http://www.elliottelectric.com/P/Item/PVC/PVC212/" TargetMode="External"/><Relationship Id="rId19" Type="http://schemas.openxmlformats.org/officeDocument/2006/relationships/hyperlink" Target="http://www.elliottelectric.com/P/Item/COP/THHN750BK1000/" TargetMode="External"/><Relationship Id="rId14" Type="http://schemas.openxmlformats.org/officeDocument/2006/relationships/hyperlink" Target="http://www.elliottelectric.com/P/Item/COP/THHN350BK1000/" TargetMode="External"/><Relationship Id="rId30" Type="http://schemas.openxmlformats.org/officeDocument/2006/relationships/hyperlink" Target="http://www.elliottelectric.com/P/Item/CON/IMC114/" TargetMode="External"/><Relationship Id="rId35" Type="http://schemas.openxmlformats.org/officeDocument/2006/relationships/hyperlink" Target="http://www.elliottelectric.com/P/Item/CON/EMT2/" TargetMode="External"/><Relationship Id="rId56" Type="http://schemas.openxmlformats.org/officeDocument/2006/relationships/hyperlink" Target="http://www.elliottelectric.com/P/Item/COP/THHN3BK500/ReelSizes" TargetMode="External"/><Relationship Id="rId77" Type="http://schemas.openxmlformats.org/officeDocument/2006/relationships/hyperlink" Target="http://www.elliottelectric.com/P/Item/PVC/80PVC114/"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menards.com/main/electrical/light-switches-dimmers-outlets/electrical-outlets/legrand-radiant-reg-15-amp-type-a-c-6-0-usb-charger-with-tamper-resistant-outlets/r26usbac6wccv6/p-1549351767752-c-9526.htm?tid=606348922926871370&amp;ipos=5" TargetMode="External"/><Relationship Id="rId2" Type="http://schemas.openxmlformats.org/officeDocument/2006/relationships/hyperlink" Target="https://www.menards.com/main/electrical/light-switches-dimmers-outlets/electrical-outlets/legrand-radiant-reg-thin-20-amp-self-test-tamper-resistant-gfci-outlet/2097trwccd12/p-1505197673619-c-9526.htm?tid=-7974946574698553063&amp;ipos=6" TargetMode="External"/><Relationship Id="rId1" Type="http://schemas.openxmlformats.org/officeDocument/2006/relationships/hyperlink" Target="https://www.menards.com/main/electrical/light-switches-dimmers-outlets/electrical-outlets/legrand-radiant-reg-thin-15-amp-self-testing-tamper-resistant-gfci-outlet/1597trwccd12/p-1505197674607-c-9526.htm?tid=-7974946574698553063&amp;ipos=4" TargetMode="External"/><Relationship Id="rId4" Type="http://schemas.openxmlformats.org/officeDocument/2006/relationships/hyperlink" Target="https://www.menards.com/main/electrical/light-switches-dimmers-outlets/electrical-outlets/legrand-radiant-reg-20-amp-white-tamper-resistant-self-test-gfci-with-usb-type-a-c-outlet/2097trusbacwc4/p-4221069730014784-c-9526.htm?tid=-5143601594175934963&amp;ipos=4"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G800"/>
  <sheetViews>
    <sheetView zoomScale="90" zoomScaleNormal="90" workbookViewId="0">
      <selection activeCell="G16" sqref="G16"/>
    </sheetView>
  </sheetViews>
  <sheetFormatPr defaultRowHeight="14.5" x14ac:dyDescent="0.35"/>
  <cols>
    <col min="1" max="1" width="15" style="8" bestFit="1" customWidth="1"/>
    <col min="2" max="2" width="78.08984375" style="3" bestFit="1" customWidth="1"/>
    <col min="3" max="3" width="23.08984375" style="6" bestFit="1" customWidth="1"/>
    <col min="4" max="4" width="15" style="8" bestFit="1" customWidth="1"/>
    <col min="5" max="5" width="13.6328125" style="9" bestFit="1" customWidth="1"/>
    <col min="6" max="6" width="15.90625" style="14" customWidth="1"/>
  </cols>
  <sheetData>
    <row r="1" spans="1:6" x14ac:dyDescent="0.35">
      <c r="A1" s="1" t="s">
        <v>0</v>
      </c>
      <c r="B1" s="1" t="s">
        <v>1</v>
      </c>
      <c r="C1" s="5" t="s">
        <v>2</v>
      </c>
      <c r="D1" s="1" t="s">
        <v>3</v>
      </c>
      <c r="E1" s="2" t="s">
        <v>584</v>
      </c>
      <c r="F1" s="15" t="s">
        <v>4</v>
      </c>
    </row>
    <row r="2" spans="1:6" x14ac:dyDescent="0.35">
      <c r="A2" s="13">
        <v>3671739</v>
      </c>
      <c r="B2" s="3" t="s">
        <v>5</v>
      </c>
      <c r="C2" s="7" t="s">
        <v>6</v>
      </c>
      <c r="D2" s="8" t="s">
        <v>7</v>
      </c>
      <c r="E2" s="10">
        <v>56.94</v>
      </c>
      <c r="F2" s="16">
        <f>E2*1.125</f>
        <v>64.057500000000005</v>
      </c>
    </row>
    <row r="3" spans="1:6" x14ac:dyDescent="0.35">
      <c r="A3" s="13">
        <v>3671735</v>
      </c>
      <c r="B3" s="3" t="s">
        <v>8</v>
      </c>
      <c r="C3" s="7" t="s">
        <v>6</v>
      </c>
      <c r="D3" s="8" t="s">
        <v>7</v>
      </c>
      <c r="E3" s="10">
        <v>56.94</v>
      </c>
      <c r="F3" s="16">
        <f t="shared" ref="F3:F66" si="0">E3*1.125</f>
        <v>64.057500000000005</v>
      </c>
    </row>
    <row r="4" spans="1:6" x14ac:dyDescent="0.35">
      <c r="A4" s="13">
        <v>3671731</v>
      </c>
      <c r="B4" s="3" t="s">
        <v>8</v>
      </c>
      <c r="C4" s="7" t="s">
        <v>6</v>
      </c>
      <c r="D4" s="8" t="s">
        <v>7</v>
      </c>
      <c r="E4" s="10">
        <v>56.94</v>
      </c>
      <c r="F4" s="16">
        <f t="shared" si="0"/>
        <v>64.057500000000005</v>
      </c>
    </row>
    <row r="5" spans="1:6" x14ac:dyDescent="0.35">
      <c r="A5" s="13">
        <v>3671767</v>
      </c>
      <c r="B5" s="3" t="s">
        <v>9</v>
      </c>
      <c r="C5" s="7" t="s">
        <v>6</v>
      </c>
      <c r="D5" s="8" t="s">
        <v>7</v>
      </c>
      <c r="E5" s="10">
        <v>60.5</v>
      </c>
      <c r="F5" s="16">
        <f t="shared" si="0"/>
        <v>68.0625</v>
      </c>
    </row>
    <row r="6" spans="1:6" x14ac:dyDescent="0.35">
      <c r="A6" s="13">
        <v>3671765</v>
      </c>
      <c r="B6" s="3" t="s">
        <v>10</v>
      </c>
      <c r="C6" s="7" t="s">
        <v>6</v>
      </c>
      <c r="D6" s="8" t="s">
        <v>7</v>
      </c>
      <c r="E6" s="10">
        <v>60.5</v>
      </c>
      <c r="F6" s="16">
        <f t="shared" si="0"/>
        <v>68.0625</v>
      </c>
    </row>
    <row r="7" spans="1:6" x14ac:dyDescent="0.35">
      <c r="A7" s="13">
        <v>3671733</v>
      </c>
      <c r="B7" s="3" t="s">
        <v>5</v>
      </c>
      <c r="C7" s="7" t="s">
        <v>6</v>
      </c>
      <c r="D7" s="8" t="s">
        <v>7</v>
      </c>
      <c r="E7" s="10">
        <v>53.38</v>
      </c>
      <c r="F7" s="16">
        <f t="shared" si="0"/>
        <v>60.052500000000002</v>
      </c>
    </row>
    <row r="8" spans="1:6" x14ac:dyDescent="0.35">
      <c r="A8" s="13">
        <v>3671761</v>
      </c>
      <c r="B8" s="3" t="s">
        <v>10</v>
      </c>
      <c r="C8" s="7" t="s">
        <v>6</v>
      </c>
      <c r="D8" s="8" t="s">
        <v>7</v>
      </c>
      <c r="E8" s="10">
        <v>50.69</v>
      </c>
      <c r="F8" s="16">
        <f t="shared" si="0"/>
        <v>57.026249999999997</v>
      </c>
    </row>
    <row r="9" spans="1:6" x14ac:dyDescent="0.35">
      <c r="A9" s="13">
        <v>3671763</v>
      </c>
      <c r="B9" s="3" t="s">
        <v>9</v>
      </c>
      <c r="C9" s="7" t="s">
        <v>6</v>
      </c>
      <c r="D9" s="8" t="s">
        <v>7</v>
      </c>
      <c r="E9" s="10">
        <v>50.69</v>
      </c>
      <c r="F9" s="16">
        <f t="shared" si="0"/>
        <v>57.026249999999997</v>
      </c>
    </row>
    <row r="10" spans="1:6" x14ac:dyDescent="0.35">
      <c r="A10" s="13">
        <v>3670131</v>
      </c>
      <c r="B10" s="3" t="s">
        <v>11</v>
      </c>
      <c r="C10" s="7" t="s">
        <v>12</v>
      </c>
      <c r="D10" s="8" t="s">
        <v>7</v>
      </c>
      <c r="E10" s="10">
        <v>40.92</v>
      </c>
      <c r="F10" s="16">
        <f t="shared" si="0"/>
        <v>46.035000000000004</v>
      </c>
    </row>
    <row r="11" spans="1:6" x14ac:dyDescent="0.35">
      <c r="A11" s="13">
        <v>3670153</v>
      </c>
      <c r="B11" s="3" t="s">
        <v>13</v>
      </c>
      <c r="C11" s="7" t="s">
        <v>12</v>
      </c>
      <c r="D11" s="8" t="s">
        <v>7</v>
      </c>
      <c r="E11" s="10">
        <v>49.82</v>
      </c>
      <c r="F11" s="16">
        <f t="shared" si="0"/>
        <v>56.047499999999999</v>
      </c>
    </row>
    <row r="12" spans="1:6" x14ac:dyDescent="0.35">
      <c r="A12" s="13">
        <v>3670133</v>
      </c>
      <c r="B12" s="3" t="s">
        <v>14</v>
      </c>
      <c r="C12" s="7" t="s">
        <v>12</v>
      </c>
      <c r="D12" s="8" t="s">
        <v>7</v>
      </c>
      <c r="E12" s="10">
        <v>40.92</v>
      </c>
      <c r="F12" s="16">
        <f t="shared" si="0"/>
        <v>46.035000000000004</v>
      </c>
    </row>
    <row r="13" spans="1:6" x14ac:dyDescent="0.35">
      <c r="A13" s="13">
        <v>3670151</v>
      </c>
      <c r="B13" s="3" t="s">
        <v>15</v>
      </c>
      <c r="C13" s="7" t="s">
        <v>12</v>
      </c>
      <c r="D13" s="8" t="s">
        <v>7</v>
      </c>
      <c r="E13" s="10">
        <v>49.82</v>
      </c>
      <c r="F13" s="16">
        <f t="shared" si="0"/>
        <v>56.047499999999999</v>
      </c>
    </row>
    <row r="14" spans="1:6" x14ac:dyDescent="0.35">
      <c r="A14" s="13">
        <v>3674925</v>
      </c>
      <c r="B14" s="3" t="s">
        <v>16</v>
      </c>
      <c r="C14" s="7" t="s">
        <v>17</v>
      </c>
      <c r="D14" s="8" t="s">
        <v>7</v>
      </c>
      <c r="E14" s="10">
        <v>68.069999999999993</v>
      </c>
      <c r="F14" s="16">
        <f t="shared" si="0"/>
        <v>76.578749999999985</v>
      </c>
    </row>
    <row r="15" spans="1:6" x14ac:dyDescent="0.35">
      <c r="A15" s="13">
        <v>3674954</v>
      </c>
      <c r="B15" s="3" t="s">
        <v>18</v>
      </c>
      <c r="C15" s="7" t="s">
        <v>17</v>
      </c>
      <c r="D15" s="8" t="s">
        <v>7</v>
      </c>
      <c r="E15" s="10">
        <v>22.5</v>
      </c>
      <c r="F15" s="16">
        <f t="shared" si="0"/>
        <v>25.3125</v>
      </c>
    </row>
    <row r="16" spans="1:6" x14ac:dyDescent="0.35">
      <c r="A16" s="13">
        <v>3674611</v>
      </c>
      <c r="B16" s="3" t="s">
        <v>19</v>
      </c>
      <c r="C16" s="7" t="s">
        <v>17</v>
      </c>
      <c r="D16" s="8" t="s">
        <v>7</v>
      </c>
      <c r="E16" s="10">
        <v>13.34</v>
      </c>
      <c r="F16" s="16">
        <f t="shared" si="0"/>
        <v>15.0075</v>
      </c>
    </row>
    <row r="17" spans="1:6" x14ac:dyDescent="0.35">
      <c r="A17" s="13">
        <v>3674938</v>
      </c>
      <c r="B17" s="3" t="s">
        <v>20</v>
      </c>
      <c r="C17" s="7" t="s">
        <v>17</v>
      </c>
      <c r="D17" s="8" t="s">
        <v>7</v>
      </c>
      <c r="E17" s="10">
        <v>78.3</v>
      </c>
      <c r="F17" s="16">
        <f t="shared" si="0"/>
        <v>88.087499999999991</v>
      </c>
    </row>
    <row r="18" spans="1:6" x14ac:dyDescent="0.35">
      <c r="A18" s="13">
        <v>3675092</v>
      </c>
      <c r="B18" s="3" t="s">
        <v>21</v>
      </c>
      <c r="C18" s="7" t="s">
        <v>17</v>
      </c>
      <c r="D18" s="8" t="s">
        <v>7</v>
      </c>
      <c r="E18" s="10">
        <v>131.72</v>
      </c>
      <c r="F18" s="16">
        <f t="shared" si="0"/>
        <v>148.185</v>
      </c>
    </row>
    <row r="19" spans="1:6" x14ac:dyDescent="0.35">
      <c r="A19" s="13">
        <v>3674750</v>
      </c>
      <c r="B19" s="3" t="s">
        <v>22</v>
      </c>
      <c r="C19" s="7" t="s">
        <v>17</v>
      </c>
      <c r="D19" s="8" t="s">
        <v>7</v>
      </c>
      <c r="E19" s="10">
        <v>38.19</v>
      </c>
      <c r="F19" s="16">
        <f t="shared" si="0"/>
        <v>42.963749999999997</v>
      </c>
    </row>
    <row r="20" spans="1:6" x14ac:dyDescent="0.35">
      <c r="A20" s="13">
        <v>3671644</v>
      </c>
      <c r="B20" s="3" t="s">
        <v>23</v>
      </c>
      <c r="C20" s="7" t="s">
        <v>17</v>
      </c>
      <c r="D20" s="8" t="s">
        <v>7</v>
      </c>
      <c r="E20" s="10">
        <v>43.6</v>
      </c>
      <c r="F20" s="16">
        <f t="shared" si="0"/>
        <v>49.050000000000004</v>
      </c>
    </row>
    <row r="21" spans="1:6" x14ac:dyDescent="0.35">
      <c r="A21" s="13">
        <v>3675005</v>
      </c>
      <c r="B21" s="3" t="s">
        <v>24</v>
      </c>
      <c r="C21" s="7" t="s">
        <v>17</v>
      </c>
      <c r="D21" s="8" t="s">
        <v>7</v>
      </c>
      <c r="E21" s="10">
        <v>26.5</v>
      </c>
      <c r="F21" s="16">
        <f t="shared" si="0"/>
        <v>29.8125</v>
      </c>
    </row>
    <row r="22" spans="1:6" x14ac:dyDescent="0.35">
      <c r="A22" s="13">
        <v>3674640</v>
      </c>
      <c r="B22" s="3" t="s">
        <v>25</v>
      </c>
      <c r="C22" s="7" t="s">
        <v>17</v>
      </c>
      <c r="D22" s="8" t="s">
        <v>7</v>
      </c>
      <c r="E22" s="10">
        <v>7.11</v>
      </c>
      <c r="F22" s="16">
        <f t="shared" si="0"/>
        <v>7.9987500000000002</v>
      </c>
    </row>
    <row r="23" spans="1:6" x14ac:dyDescent="0.35">
      <c r="A23" s="13">
        <v>3671611</v>
      </c>
      <c r="B23" s="3" t="s">
        <v>26</v>
      </c>
      <c r="C23" s="7" t="s">
        <v>17</v>
      </c>
      <c r="D23" s="8" t="s">
        <v>7</v>
      </c>
      <c r="E23" s="10">
        <v>52.49</v>
      </c>
      <c r="F23" s="16">
        <f t="shared" si="0"/>
        <v>59.051250000000003</v>
      </c>
    </row>
    <row r="24" spans="1:6" x14ac:dyDescent="0.35">
      <c r="A24" s="13">
        <v>3671602</v>
      </c>
      <c r="B24" s="3" t="s">
        <v>27</v>
      </c>
      <c r="C24" s="7" t="s">
        <v>17</v>
      </c>
      <c r="D24" s="8" t="s">
        <v>7</v>
      </c>
      <c r="E24" s="10">
        <v>45.37</v>
      </c>
      <c r="F24" s="16">
        <f t="shared" si="0"/>
        <v>51.041249999999998</v>
      </c>
    </row>
    <row r="25" spans="1:6" x14ac:dyDescent="0.35">
      <c r="A25" s="13">
        <v>3674956</v>
      </c>
      <c r="B25" s="3" t="s">
        <v>28</v>
      </c>
      <c r="C25" s="7" t="s">
        <v>17</v>
      </c>
      <c r="D25" s="8" t="s">
        <v>7</v>
      </c>
      <c r="E25" s="10">
        <v>68.510000000000005</v>
      </c>
      <c r="F25" s="16">
        <f t="shared" si="0"/>
        <v>77.073750000000004</v>
      </c>
    </row>
    <row r="26" spans="1:6" x14ac:dyDescent="0.35">
      <c r="A26" s="13">
        <v>3674679</v>
      </c>
      <c r="B26" s="3" t="s">
        <v>29</v>
      </c>
      <c r="C26" s="7" t="s">
        <v>17</v>
      </c>
      <c r="D26" s="8" t="s">
        <v>7</v>
      </c>
      <c r="E26" s="10">
        <v>14.23</v>
      </c>
      <c r="F26" s="16">
        <f t="shared" si="0"/>
        <v>16.008749999999999</v>
      </c>
    </row>
    <row r="27" spans="1:6" x14ac:dyDescent="0.35">
      <c r="A27" s="13">
        <v>3674970</v>
      </c>
      <c r="B27" s="3" t="s">
        <v>30</v>
      </c>
      <c r="C27" s="7" t="s">
        <v>17</v>
      </c>
      <c r="D27" s="8" t="s">
        <v>7</v>
      </c>
      <c r="E27" s="10">
        <v>10.09</v>
      </c>
      <c r="F27" s="16">
        <f t="shared" si="0"/>
        <v>11.35125</v>
      </c>
    </row>
    <row r="28" spans="1:6" x14ac:dyDescent="0.35">
      <c r="A28" s="13">
        <v>3671653</v>
      </c>
      <c r="B28" s="3" t="s">
        <v>31</v>
      </c>
      <c r="C28" s="7" t="s">
        <v>17</v>
      </c>
      <c r="D28" s="8" t="s">
        <v>7</v>
      </c>
      <c r="E28" s="10">
        <v>50.71</v>
      </c>
      <c r="F28" s="16">
        <f t="shared" si="0"/>
        <v>57.048749999999998</v>
      </c>
    </row>
    <row r="29" spans="1:6" x14ac:dyDescent="0.35">
      <c r="A29" s="13">
        <v>3675102</v>
      </c>
      <c r="B29" s="3" t="s">
        <v>32</v>
      </c>
      <c r="C29" s="7" t="s">
        <v>17</v>
      </c>
      <c r="D29" s="8" t="s">
        <v>7</v>
      </c>
      <c r="E29" s="10">
        <v>54.56</v>
      </c>
      <c r="F29" s="16">
        <f t="shared" si="0"/>
        <v>61.38</v>
      </c>
    </row>
    <row r="30" spans="1:6" x14ac:dyDescent="0.35">
      <c r="A30" s="13">
        <v>3671646</v>
      </c>
      <c r="B30" s="3" t="s">
        <v>33</v>
      </c>
      <c r="C30" s="7" t="s">
        <v>17</v>
      </c>
      <c r="D30" s="8" t="s">
        <v>7</v>
      </c>
      <c r="E30" s="10">
        <v>46.26</v>
      </c>
      <c r="F30" s="16">
        <f t="shared" si="0"/>
        <v>52.042499999999997</v>
      </c>
    </row>
    <row r="31" spans="1:6" x14ac:dyDescent="0.35">
      <c r="A31" s="13">
        <v>3671605</v>
      </c>
      <c r="B31" s="3" t="s">
        <v>27</v>
      </c>
      <c r="C31" s="7" t="s">
        <v>17</v>
      </c>
      <c r="D31" s="8" t="s">
        <v>7</v>
      </c>
      <c r="E31" s="10">
        <v>48.05</v>
      </c>
      <c r="F31" s="16">
        <f t="shared" si="0"/>
        <v>54.056249999999999</v>
      </c>
    </row>
    <row r="32" spans="1:6" x14ac:dyDescent="0.35">
      <c r="A32" s="13">
        <v>3674420</v>
      </c>
      <c r="B32" s="3" t="s">
        <v>34</v>
      </c>
      <c r="C32" s="7" t="s">
        <v>17</v>
      </c>
      <c r="D32" s="8" t="s">
        <v>7</v>
      </c>
      <c r="E32" s="10">
        <v>95.23</v>
      </c>
      <c r="F32" s="16">
        <f t="shared" si="0"/>
        <v>107.13375000000001</v>
      </c>
    </row>
    <row r="33" spans="1:6" x14ac:dyDescent="0.35">
      <c r="A33" s="13">
        <v>3671608</v>
      </c>
      <c r="B33" s="3" t="s">
        <v>35</v>
      </c>
      <c r="C33" s="7" t="s">
        <v>17</v>
      </c>
      <c r="D33" s="8" t="s">
        <v>7</v>
      </c>
      <c r="E33" s="10">
        <v>52.49</v>
      </c>
      <c r="F33" s="16">
        <f t="shared" si="0"/>
        <v>59.051250000000003</v>
      </c>
    </row>
    <row r="34" spans="1:6" x14ac:dyDescent="0.35">
      <c r="A34" s="13">
        <v>3670124</v>
      </c>
      <c r="B34" s="3" t="s">
        <v>36</v>
      </c>
      <c r="C34" s="7" t="s">
        <v>12</v>
      </c>
      <c r="D34" s="8" t="s">
        <v>7</v>
      </c>
      <c r="E34" s="10">
        <v>32.47</v>
      </c>
      <c r="F34" s="16">
        <f t="shared" si="0"/>
        <v>36.528750000000002</v>
      </c>
    </row>
    <row r="35" spans="1:6" x14ac:dyDescent="0.35">
      <c r="A35" s="13">
        <v>3670120</v>
      </c>
      <c r="B35" s="3" t="s">
        <v>37</v>
      </c>
      <c r="C35" s="7" t="s">
        <v>12</v>
      </c>
      <c r="D35" s="8" t="s">
        <v>7</v>
      </c>
      <c r="E35" s="10">
        <v>12.89</v>
      </c>
      <c r="F35" s="16">
        <f t="shared" si="0"/>
        <v>14.501250000000001</v>
      </c>
    </row>
    <row r="36" spans="1:6" x14ac:dyDescent="0.35">
      <c r="A36" s="13">
        <v>3670150</v>
      </c>
      <c r="B36" s="3" t="s">
        <v>38</v>
      </c>
      <c r="C36" s="7" t="s">
        <v>12</v>
      </c>
      <c r="D36" s="8" t="s">
        <v>7</v>
      </c>
      <c r="E36" s="10">
        <v>52.49</v>
      </c>
      <c r="F36" s="16">
        <f t="shared" si="0"/>
        <v>59.051250000000003</v>
      </c>
    </row>
    <row r="37" spans="1:6" x14ac:dyDescent="0.35">
      <c r="A37" s="13">
        <v>3670130</v>
      </c>
      <c r="B37" s="3" t="s">
        <v>39</v>
      </c>
      <c r="C37" s="7" t="s">
        <v>12</v>
      </c>
      <c r="D37" s="8" t="s">
        <v>7</v>
      </c>
      <c r="E37" s="10">
        <v>43.15</v>
      </c>
      <c r="F37" s="16">
        <f t="shared" si="0"/>
        <v>48.543749999999996</v>
      </c>
    </row>
    <row r="38" spans="1:6" x14ac:dyDescent="0.35">
      <c r="A38" s="13">
        <v>3671739</v>
      </c>
      <c r="B38" s="3" t="s">
        <v>5</v>
      </c>
      <c r="C38" s="7" t="s">
        <v>6</v>
      </c>
      <c r="D38" s="8" t="s">
        <v>7</v>
      </c>
      <c r="E38" s="10">
        <v>56.94</v>
      </c>
      <c r="F38" s="16">
        <f t="shared" si="0"/>
        <v>64.057500000000005</v>
      </c>
    </row>
    <row r="39" spans="1:6" x14ac:dyDescent="0.35">
      <c r="A39" s="13">
        <v>3671735</v>
      </c>
      <c r="B39" s="3" t="s">
        <v>8</v>
      </c>
      <c r="C39" s="7" t="s">
        <v>6</v>
      </c>
      <c r="D39" s="8" t="s">
        <v>7</v>
      </c>
      <c r="E39" s="10">
        <v>56.94</v>
      </c>
      <c r="F39" s="16">
        <f t="shared" si="0"/>
        <v>64.057500000000005</v>
      </c>
    </row>
    <row r="40" spans="1:6" x14ac:dyDescent="0.35">
      <c r="A40" s="13">
        <v>3671731</v>
      </c>
      <c r="B40" s="3" t="s">
        <v>8</v>
      </c>
      <c r="C40" s="7" t="s">
        <v>6</v>
      </c>
      <c r="D40" s="8" t="s">
        <v>7</v>
      </c>
      <c r="E40" s="10">
        <v>56.94</v>
      </c>
      <c r="F40" s="16">
        <f t="shared" si="0"/>
        <v>64.057500000000005</v>
      </c>
    </row>
    <row r="41" spans="1:6" x14ac:dyDescent="0.35">
      <c r="A41" s="13">
        <v>3671767</v>
      </c>
      <c r="B41" s="3" t="s">
        <v>9</v>
      </c>
      <c r="C41" s="7" t="s">
        <v>6</v>
      </c>
      <c r="D41" s="8" t="s">
        <v>7</v>
      </c>
      <c r="E41" s="10">
        <v>60.5</v>
      </c>
      <c r="F41" s="16">
        <f t="shared" si="0"/>
        <v>68.0625</v>
      </c>
    </row>
    <row r="42" spans="1:6" x14ac:dyDescent="0.35">
      <c r="A42" s="13">
        <v>3671765</v>
      </c>
      <c r="B42" s="3" t="s">
        <v>10</v>
      </c>
      <c r="C42" s="7" t="s">
        <v>6</v>
      </c>
      <c r="D42" s="8" t="s">
        <v>7</v>
      </c>
      <c r="E42" s="10">
        <v>60.5</v>
      </c>
      <c r="F42" s="16">
        <f t="shared" si="0"/>
        <v>68.0625</v>
      </c>
    </row>
    <row r="43" spans="1:6" x14ac:dyDescent="0.35">
      <c r="A43" s="13">
        <v>3671733</v>
      </c>
      <c r="B43" s="3" t="s">
        <v>5</v>
      </c>
      <c r="C43" s="7" t="s">
        <v>6</v>
      </c>
      <c r="D43" s="8" t="s">
        <v>7</v>
      </c>
      <c r="E43" s="10">
        <v>53.38</v>
      </c>
      <c r="F43" s="16">
        <f t="shared" si="0"/>
        <v>60.052500000000002</v>
      </c>
    </row>
    <row r="44" spans="1:6" x14ac:dyDescent="0.35">
      <c r="A44" s="13">
        <v>3671761</v>
      </c>
      <c r="B44" s="3" t="s">
        <v>10</v>
      </c>
      <c r="C44" s="7" t="s">
        <v>6</v>
      </c>
      <c r="D44" s="8" t="s">
        <v>7</v>
      </c>
      <c r="E44" s="10">
        <v>50.69</v>
      </c>
      <c r="F44" s="16">
        <f t="shared" si="0"/>
        <v>57.026249999999997</v>
      </c>
    </row>
    <row r="45" spans="1:6" x14ac:dyDescent="0.35">
      <c r="A45" s="13">
        <v>3671763</v>
      </c>
      <c r="B45" s="3" t="s">
        <v>9</v>
      </c>
      <c r="C45" s="7" t="s">
        <v>6</v>
      </c>
      <c r="D45" s="8" t="s">
        <v>7</v>
      </c>
      <c r="E45" s="10">
        <v>50.69</v>
      </c>
      <c r="F45" s="16">
        <f t="shared" si="0"/>
        <v>57.026249999999997</v>
      </c>
    </row>
    <row r="46" spans="1:6" x14ac:dyDescent="0.35">
      <c r="A46" s="13">
        <v>3670131</v>
      </c>
      <c r="B46" s="3" t="s">
        <v>11</v>
      </c>
      <c r="C46" s="7" t="s">
        <v>6</v>
      </c>
      <c r="D46" s="8" t="s">
        <v>7</v>
      </c>
      <c r="E46" s="10">
        <v>40.92</v>
      </c>
      <c r="F46" s="16">
        <f t="shared" si="0"/>
        <v>46.035000000000004</v>
      </c>
    </row>
    <row r="47" spans="1:6" x14ac:dyDescent="0.35">
      <c r="A47" s="13">
        <v>3670153</v>
      </c>
      <c r="B47" s="3" t="s">
        <v>13</v>
      </c>
      <c r="C47" s="7" t="s">
        <v>6</v>
      </c>
      <c r="D47" s="8" t="s">
        <v>7</v>
      </c>
      <c r="E47" s="10">
        <v>49.82</v>
      </c>
      <c r="F47" s="16">
        <f t="shared" si="0"/>
        <v>56.047499999999999</v>
      </c>
    </row>
    <row r="48" spans="1:6" x14ac:dyDescent="0.35">
      <c r="A48" s="13">
        <v>3670133</v>
      </c>
      <c r="B48" s="3" t="s">
        <v>14</v>
      </c>
      <c r="C48" s="7" t="s">
        <v>6</v>
      </c>
      <c r="D48" s="8" t="s">
        <v>7</v>
      </c>
      <c r="E48" s="10">
        <v>40.92</v>
      </c>
      <c r="F48" s="16">
        <f t="shared" si="0"/>
        <v>46.035000000000004</v>
      </c>
    </row>
    <row r="49" spans="1:6" x14ac:dyDescent="0.35">
      <c r="A49" s="13">
        <v>3670151</v>
      </c>
      <c r="B49" s="3" t="s">
        <v>15</v>
      </c>
      <c r="C49" s="7" t="s">
        <v>6</v>
      </c>
      <c r="D49" s="8" t="s">
        <v>7</v>
      </c>
      <c r="E49" s="10">
        <v>49.82</v>
      </c>
      <c r="F49" s="16">
        <f t="shared" si="0"/>
        <v>56.047499999999999</v>
      </c>
    </row>
    <row r="50" spans="1:6" x14ac:dyDescent="0.35">
      <c r="A50" s="13">
        <v>3670342</v>
      </c>
      <c r="B50" s="3" t="s">
        <v>40</v>
      </c>
      <c r="C50" s="7" t="s">
        <v>12</v>
      </c>
      <c r="D50" s="8" t="s">
        <v>41</v>
      </c>
      <c r="E50" s="10">
        <v>163.76</v>
      </c>
      <c r="F50" s="16">
        <f t="shared" si="0"/>
        <v>184.23</v>
      </c>
    </row>
    <row r="51" spans="1:6" x14ac:dyDescent="0.35">
      <c r="A51" s="13">
        <v>3670302</v>
      </c>
      <c r="B51" s="3" t="s">
        <v>42</v>
      </c>
      <c r="C51" s="7" t="s">
        <v>12</v>
      </c>
      <c r="D51" s="8" t="s">
        <v>41</v>
      </c>
      <c r="E51" s="10">
        <v>77.41</v>
      </c>
      <c r="F51" s="16">
        <f t="shared" si="0"/>
        <v>87.086249999999993</v>
      </c>
    </row>
    <row r="52" spans="1:6" x14ac:dyDescent="0.35">
      <c r="A52" s="13">
        <v>3674803</v>
      </c>
      <c r="B52" s="3" t="s">
        <v>43</v>
      </c>
      <c r="C52" s="7" t="s">
        <v>12</v>
      </c>
      <c r="D52" s="8" t="s">
        <v>41</v>
      </c>
      <c r="E52" s="10">
        <v>97.01</v>
      </c>
      <c r="F52" s="16">
        <f t="shared" si="0"/>
        <v>109.13625</v>
      </c>
    </row>
    <row r="53" spans="1:6" x14ac:dyDescent="0.35">
      <c r="A53" s="13">
        <v>3676354</v>
      </c>
      <c r="B53" s="3" t="s">
        <v>44</v>
      </c>
      <c r="C53" s="7" t="s">
        <v>6</v>
      </c>
      <c r="D53" s="8" t="s">
        <v>41</v>
      </c>
      <c r="E53" s="10">
        <v>154.86000000000001</v>
      </c>
      <c r="F53" s="16">
        <f t="shared" si="0"/>
        <v>174.21750000000003</v>
      </c>
    </row>
    <row r="54" spans="1:6" x14ac:dyDescent="0.35">
      <c r="A54" s="13">
        <v>3676352</v>
      </c>
      <c r="B54" s="3" t="s">
        <v>45</v>
      </c>
      <c r="C54" s="7" t="s">
        <v>6</v>
      </c>
      <c r="D54" s="8" t="s">
        <v>41</v>
      </c>
      <c r="E54" s="10">
        <v>84.9</v>
      </c>
      <c r="F54" s="16">
        <f t="shared" si="0"/>
        <v>95.512500000000003</v>
      </c>
    </row>
    <row r="55" spans="1:6" x14ac:dyDescent="0.35">
      <c r="A55" s="13">
        <v>3676199</v>
      </c>
      <c r="B55" s="3" t="s">
        <v>46</v>
      </c>
      <c r="C55" s="7" t="s">
        <v>6</v>
      </c>
      <c r="D55" s="8" t="s">
        <v>41</v>
      </c>
      <c r="E55" s="10">
        <v>70.150000000000006</v>
      </c>
      <c r="F55" s="16">
        <f t="shared" si="0"/>
        <v>78.918750000000003</v>
      </c>
    </row>
    <row r="56" spans="1:6" x14ac:dyDescent="0.35">
      <c r="A56" s="13">
        <v>3676353</v>
      </c>
      <c r="B56" s="3" t="s">
        <v>47</v>
      </c>
      <c r="C56" s="7" t="s">
        <v>6</v>
      </c>
      <c r="D56" s="8" t="s">
        <v>41</v>
      </c>
      <c r="E56" s="10">
        <v>154.86000000000001</v>
      </c>
      <c r="F56" s="16">
        <f t="shared" si="0"/>
        <v>174.21750000000003</v>
      </c>
    </row>
    <row r="57" spans="1:6" x14ac:dyDescent="0.35">
      <c r="A57" s="13">
        <v>3676351</v>
      </c>
      <c r="B57" s="3" t="s">
        <v>48</v>
      </c>
      <c r="C57" s="7" t="s">
        <v>6</v>
      </c>
      <c r="D57" s="8" t="s">
        <v>41</v>
      </c>
      <c r="E57" s="10">
        <v>83.66</v>
      </c>
      <c r="F57" s="16">
        <f t="shared" si="0"/>
        <v>94.117499999999993</v>
      </c>
    </row>
    <row r="58" spans="1:6" x14ac:dyDescent="0.35">
      <c r="A58" s="13">
        <v>3674385</v>
      </c>
      <c r="B58" s="3" t="s">
        <v>49</v>
      </c>
      <c r="C58" s="7" t="s">
        <v>17</v>
      </c>
      <c r="D58" s="8" t="s">
        <v>41</v>
      </c>
      <c r="E58" s="10">
        <v>115.7</v>
      </c>
      <c r="F58" s="16">
        <f t="shared" si="0"/>
        <v>130.16249999999999</v>
      </c>
    </row>
    <row r="59" spans="1:6" x14ac:dyDescent="0.35">
      <c r="A59" s="13">
        <v>3674875</v>
      </c>
      <c r="B59" s="3" t="s">
        <v>50</v>
      </c>
      <c r="C59" s="7" t="s">
        <v>17</v>
      </c>
      <c r="D59" s="8" t="s">
        <v>41</v>
      </c>
      <c r="E59" s="10">
        <v>248.31</v>
      </c>
      <c r="F59" s="16">
        <f t="shared" si="0"/>
        <v>279.34875</v>
      </c>
    </row>
    <row r="60" spans="1:6" x14ac:dyDescent="0.35">
      <c r="A60" s="13">
        <v>3674380</v>
      </c>
      <c r="B60" s="3" t="s">
        <v>51</v>
      </c>
      <c r="C60" s="7" t="s">
        <v>17</v>
      </c>
      <c r="D60" s="8" t="s">
        <v>41</v>
      </c>
      <c r="E60" s="10">
        <v>78.540000000000006</v>
      </c>
      <c r="F60" s="16">
        <f t="shared" si="0"/>
        <v>88.357500000000002</v>
      </c>
    </row>
    <row r="61" spans="1:6" x14ac:dyDescent="0.35">
      <c r="A61" s="13">
        <v>3674871</v>
      </c>
      <c r="B61" s="3" t="s">
        <v>52</v>
      </c>
      <c r="C61" s="7" t="s">
        <v>17</v>
      </c>
      <c r="D61" s="8" t="s">
        <v>41</v>
      </c>
      <c r="E61" s="10">
        <v>285.68</v>
      </c>
      <c r="F61" s="16">
        <f t="shared" si="0"/>
        <v>321.39</v>
      </c>
    </row>
    <row r="62" spans="1:6" x14ac:dyDescent="0.35">
      <c r="A62" s="13">
        <v>3674440</v>
      </c>
      <c r="B62" s="3" t="s">
        <v>53</v>
      </c>
      <c r="C62" s="7" t="s">
        <v>17</v>
      </c>
      <c r="D62" s="8" t="s">
        <v>41</v>
      </c>
      <c r="E62" s="10">
        <v>143.29</v>
      </c>
      <c r="F62" s="16">
        <f t="shared" si="0"/>
        <v>161.20124999999999</v>
      </c>
    </row>
    <row r="63" spans="1:6" x14ac:dyDescent="0.35">
      <c r="A63" s="13">
        <v>3674438</v>
      </c>
      <c r="B63" s="3" t="s">
        <v>49</v>
      </c>
      <c r="C63" s="7" t="s">
        <v>17</v>
      </c>
      <c r="D63" s="8" t="s">
        <v>41</v>
      </c>
      <c r="E63" s="10">
        <v>121.04</v>
      </c>
      <c r="F63" s="16">
        <f t="shared" si="0"/>
        <v>136.17000000000002</v>
      </c>
    </row>
    <row r="64" spans="1:6" x14ac:dyDescent="0.35">
      <c r="A64" s="13">
        <v>3674851</v>
      </c>
      <c r="B64" s="3" t="s">
        <v>54</v>
      </c>
      <c r="C64" s="7" t="s">
        <v>17</v>
      </c>
      <c r="D64" s="8" t="s">
        <v>41</v>
      </c>
      <c r="E64" s="10">
        <v>177.11</v>
      </c>
      <c r="F64" s="16">
        <f t="shared" si="0"/>
        <v>199.24875000000003</v>
      </c>
    </row>
    <row r="65" spans="1:6" x14ac:dyDescent="0.35">
      <c r="A65" s="13">
        <v>3674434</v>
      </c>
      <c r="B65" s="3" t="s">
        <v>55</v>
      </c>
      <c r="C65" s="7" t="s">
        <v>17</v>
      </c>
      <c r="D65" s="8" t="s">
        <v>41</v>
      </c>
      <c r="E65" s="10">
        <v>80.97</v>
      </c>
      <c r="F65" s="16">
        <f t="shared" si="0"/>
        <v>91.091250000000002</v>
      </c>
    </row>
    <row r="66" spans="1:6" x14ac:dyDescent="0.35">
      <c r="A66" s="13">
        <v>3674822</v>
      </c>
      <c r="B66" s="3" t="s">
        <v>56</v>
      </c>
      <c r="C66" s="7" t="s">
        <v>17</v>
      </c>
      <c r="D66" s="8" t="s">
        <v>41</v>
      </c>
      <c r="E66" s="10">
        <v>137.94999999999999</v>
      </c>
      <c r="F66" s="16">
        <f t="shared" si="0"/>
        <v>155.19374999999999</v>
      </c>
    </row>
    <row r="67" spans="1:6" x14ac:dyDescent="0.35">
      <c r="A67" s="13">
        <v>3674432</v>
      </c>
      <c r="B67" s="3" t="s">
        <v>57</v>
      </c>
      <c r="C67" s="7" t="s">
        <v>17</v>
      </c>
      <c r="D67" s="8" t="s">
        <v>41</v>
      </c>
      <c r="E67" s="10">
        <v>85.25</v>
      </c>
      <c r="F67" s="16">
        <f t="shared" ref="F67:F130" si="1">E67*1.125</f>
        <v>95.90625</v>
      </c>
    </row>
    <row r="68" spans="1:6" x14ac:dyDescent="0.35">
      <c r="A68" s="13">
        <v>3674821</v>
      </c>
      <c r="B68" s="3" t="s">
        <v>58</v>
      </c>
      <c r="C68" s="7" t="s">
        <v>17</v>
      </c>
      <c r="D68" s="8" t="s">
        <v>41</v>
      </c>
      <c r="E68" s="10">
        <v>168.21</v>
      </c>
      <c r="F68" s="16">
        <f t="shared" si="1"/>
        <v>189.23625000000001</v>
      </c>
    </row>
    <row r="69" spans="1:6" x14ac:dyDescent="0.35">
      <c r="A69" s="13">
        <v>3674430</v>
      </c>
      <c r="B69" s="3" t="s">
        <v>59</v>
      </c>
      <c r="C69" s="7" t="s">
        <v>17</v>
      </c>
      <c r="D69" s="8" t="s">
        <v>41</v>
      </c>
      <c r="E69" s="10">
        <v>71.180000000000007</v>
      </c>
      <c r="F69" s="16">
        <f t="shared" si="1"/>
        <v>80.077500000000015</v>
      </c>
    </row>
    <row r="70" spans="1:6" x14ac:dyDescent="0.35">
      <c r="A70" s="13">
        <v>3676315</v>
      </c>
      <c r="B70" s="3" t="s">
        <v>60</v>
      </c>
      <c r="C70" s="7" t="s">
        <v>6</v>
      </c>
      <c r="D70" s="8" t="s">
        <v>41</v>
      </c>
      <c r="E70" s="10">
        <v>68.11</v>
      </c>
      <c r="F70" s="16">
        <f t="shared" si="1"/>
        <v>76.623750000000001</v>
      </c>
    </row>
    <row r="71" spans="1:6" x14ac:dyDescent="0.35">
      <c r="A71" s="13">
        <v>3676370</v>
      </c>
      <c r="B71" s="3" t="s">
        <v>61</v>
      </c>
      <c r="C71" s="7" t="s">
        <v>6</v>
      </c>
      <c r="D71" s="8" t="s">
        <v>41</v>
      </c>
      <c r="E71" s="10">
        <v>107.69</v>
      </c>
      <c r="F71" s="16">
        <f t="shared" si="1"/>
        <v>121.15125</v>
      </c>
    </row>
    <row r="72" spans="1:6" x14ac:dyDescent="0.35">
      <c r="A72" s="13">
        <v>3676371</v>
      </c>
      <c r="B72" s="3" t="s">
        <v>62</v>
      </c>
      <c r="C72" s="7" t="s">
        <v>6</v>
      </c>
      <c r="D72" s="8" t="s">
        <v>41</v>
      </c>
      <c r="E72" s="10">
        <v>194.91</v>
      </c>
      <c r="F72" s="16">
        <f t="shared" si="1"/>
        <v>219.27375000000001</v>
      </c>
    </row>
    <row r="73" spans="1:6" x14ac:dyDescent="0.35">
      <c r="A73" s="13">
        <v>3674390</v>
      </c>
      <c r="B73" s="3" t="s">
        <v>63</v>
      </c>
      <c r="C73" s="7" t="s">
        <v>17</v>
      </c>
      <c r="D73" s="8" t="s">
        <v>41</v>
      </c>
      <c r="E73" s="10">
        <v>158.41999999999999</v>
      </c>
      <c r="F73" s="16">
        <f t="shared" si="1"/>
        <v>178.2225</v>
      </c>
    </row>
    <row r="74" spans="1:6" x14ac:dyDescent="0.35">
      <c r="A74" s="13">
        <v>3675377</v>
      </c>
      <c r="B74" s="3" t="s">
        <v>64</v>
      </c>
      <c r="C74" s="7" t="s">
        <v>17</v>
      </c>
      <c r="D74" s="8" t="s">
        <v>41</v>
      </c>
      <c r="E74" s="10">
        <v>168.92</v>
      </c>
      <c r="F74" s="16">
        <f t="shared" si="1"/>
        <v>190.035</v>
      </c>
    </row>
    <row r="75" spans="1:6" x14ac:dyDescent="0.35">
      <c r="A75" s="13">
        <v>3675093</v>
      </c>
      <c r="B75" s="3" t="s">
        <v>65</v>
      </c>
      <c r="C75" s="7" t="s">
        <v>17</v>
      </c>
      <c r="D75" s="8" t="s">
        <v>41</v>
      </c>
      <c r="E75" s="10">
        <v>124.6</v>
      </c>
      <c r="F75" s="16">
        <f t="shared" si="1"/>
        <v>140.17499999999998</v>
      </c>
    </row>
    <row r="76" spans="1:6" x14ac:dyDescent="0.35">
      <c r="A76" s="13">
        <v>3676157</v>
      </c>
      <c r="B76" s="3" t="s">
        <v>66</v>
      </c>
      <c r="C76" s="7" t="s">
        <v>6</v>
      </c>
      <c r="D76" s="8" t="s">
        <v>488</v>
      </c>
      <c r="E76" s="10">
        <v>32.47</v>
      </c>
      <c r="F76" s="16">
        <f t="shared" si="1"/>
        <v>36.528750000000002</v>
      </c>
    </row>
    <row r="77" spans="1:6" x14ac:dyDescent="0.35">
      <c r="A77" s="13">
        <v>3670202</v>
      </c>
      <c r="B77" s="3" t="s">
        <v>67</v>
      </c>
      <c r="C77" s="7" t="s">
        <v>12</v>
      </c>
      <c r="D77" s="8" t="s">
        <v>488</v>
      </c>
      <c r="E77" s="10">
        <v>48.58</v>
      </c>
      <c r="F77" s="16">
        <f t="shared" si="1"/>
        <v>54.652499999999996</v>
      </c>
    </row>
    <row r="78" spans="1:6" x14ac:dyDescent="0.35">
      <c r="A78" s="13">
        <v>3674919</v>
      </c>
      <c r="B78" s="3" t="s">
        <v>68</v>
      </c>
      <c r="C78" s="7" t="s">
        <v>489</v>
      </c>
      <c r="D78" s="8" t="s">
        <v>488</v>
      </c>
      <c r="E78" s="10">
        <v>56.94</v>
      </c>
      <c r="F78" s="16">
        <f t="shared" si="1"/>
        <v>64.057500000000005</v>
      </c>
    </row>
    <row r="79" spans="1:6" x14ac:dyDescent="0.35">
      <c r="A79" s="13">
        <v>3676186</v>
      </c>
      <c r="B79" s="3" t="s">
        <v>69</v>
      </c>
      <c r="C79" s="7" t="s">
        <v>6</v>
      </c>
      <c r="D79" s="8" t="s">
        <v>488</v>
      </c>
      <c r="E79" s="10">
        <v>37.35</v>
      </c>
      <c r="F79" s="16">
        <f t="shared" si="1"/>
        <v>42.018750000000004</v>
      </c>
    </row>
    <row r="80" spans="1:6" x14ac:dyDescent="0.35">
      <c r="A80" s="13">
        <v>3674910</v>
      </c>
      <c r="B80" s="3" t="s">
        <v>70</v>
      </c>
      <c r="C80" s="7" t="s">
        <v>17</v>
      </c>
      <c r="D80" s="8" t="s">
        <v>488</v>
      </c>
      <c r="E80" s="10">
        <v>37.869999999999997</v>
      </c>
      <c r="F80" s="16">
        <f t="shared" si="1"/>
        <v>42.603749999999998</v>
      </c>
    </row>
    <row r="81" spans="1:6" x14ac:dyDescent="0.35">
      <c r="A81" s="13">
        <v>3674572</v>
      </c>
      <c r="B81" s="3" t="s">
        <v>71</v>
      </c>
      <c r="C81" s="7" t="s">
        <v>17</v>
      </c>
      <c r="D81" s="8" t="s">
        <v>488</v>
      </c>
      <c r="E81" s="10">
        <v>20.9</v>
      </c>
      <c r="F81" s="16">
        <f t="shared" si="1"/>
        <v>23.512499999999999</v>
      </c>
    </row>
    <row r="82" spans="1:6" x14ac:dyDescent="0.35">
      <c r="A82" s="13">
        <v>3674763</v>
      </c>
      <c r="B82" s="3" t="s">
        <v>72</v>
      </c>
      <c r="C82" s="7" t="s">
        <v>17</v>
      </c>
      <c r="D82" s="8" t="s">
        <v>488</v>
      </c>
      <c r="E82" s="10">
        <v>26.7</v>
      </c>
      <c r="F82" s="16">
        <f t="shared" si="1"/>
        <v>30.037499999999998</v>
      </c>
    </row>
    <row r="83" spans="1:6" x14ac:dyDescent="0.35">
      <c r="A83" s="13">
        <v>3674556</v>
      </c>
      <c r="B83" s="3" t="s">
        <v>73</v>
      </c>
      <c r="C83" s="7" t="s">
        <v>17</v>
      </c>
      <c r="D83" s="8" t="s">
        <v>488</v>
      </c>
      <c r="E83" s="10">
        <v>17.79</v>
      </c>
      <c r="F83" s="16">
        <f t="shared" si="1"/>
        <v>20.013749999999998</v>
      </c>
    </row>
    <row r="84" spans="1:6" x14ac:dyDescent="0.35">
      <c r="A84" s="13">
        <v>3674886</v>
      </c>
      <c r="B84" s="3" t="s">
        <v>74</v>
      </c>
      <c r="C84" s="7" t="s">
        <v>17</v>
      </c>
      <c r="D84" s="8" t="s">
        <v>488</v>
      </c>
      <c r="E84" s="10">
        <v>16</v>
      </c>
      <c r="F84" s="16">
        <f t="shared" si="1"/>
        <v>18</v>
      </c>
    </row>
    <row r="85" spans="1:6" x14ac:dyDescent="0.35">
      <c r="A85" s="13">
        <v>3674920</v>
      </c>
      <c r="B85" s="3" t="s">
        <v>75</v>
      </c>
      <c r="C85" s="7" t="s">
        <v>17</v>
      </c>
      <c r="D85" s="8" t="s">
        <v>488</v>
      </c>
      <c r="E85" s="10">
        <v>114.27</v>
      </c>
      <c r="F85" s="16">
        <f t="shared" si="1"/>
        <v>128.55375000000001</v>
      </c>
    </row>
    <row r="86" spans="1:6" x14ac:dyDescent="0.35">
      <c r="A86" s="13">
        <v>3674569</v>
      </c>
      <c r="B86" s="3" t="s">
        <v>73</v>
      </c>
      <c r="C86" s="7" t="s">
        <v>17</v>
      </c>
      <c r="D86" s="8" t="s">
        <v>488</v>
      </c>
      <c r="E86" s="10">
        <v>17.79</v>
      </c>
      <c r="F86" s="16">
        <f t="shared" si="1"/>
        <v>20.013749999999998</v>
      </c>
    </row>
    <row r="87" spans="1:6" x14ac:dyDescent="0.35">
      <c r="A87" s="13">
        <v>3674913</v>
      </c>
      <c r="B87" s="3" t="s">
        <v>76</v>
      </c>
      <c r="C87" s="7" t="s">
        <v>17</v>
      </c>
      <c r="D87" s="8" t="s">
        <v>488</v>
      </c>
      <c r="E87" s="10">
        <v>73.650000000000006</v>
      </c>
      <c r="F87" s="16">
        <f t="shared" si="1"/>
        <v>82.856250000000003</v>
      </c>
    </row>
    <row r="88" spans="1:6" x14ac:dyDescent="0.35">
      <c r="A88" s="13">
        <v>3674427</v>
      </c>
      <c r="B88" s="3" t="s">
        <v>77</v>
      </c>
      <c r="C88" s="7" t="s">
        <v>17</v>
      </c>
      <c r="D88" s="8" t="s">
        <v>488</v>
      </c>
      <c r="E88" s="10">
        <v>48.59</v>
      </c>
      <c r="F88" s="16">
        <f t="shared" si="1"/>
        <v>54.663750000000007</v>
      </c>
    </row>
    <row r="89" spans="1:6" x14ac:dyDescent="0.35">
      <c r="A89" s="13">
        <v>3674425</v>
      </c>
      <c r="B89" s="3" t="s">
        <v>78</v>
      </c>
      <c r="C89" s="7" t="s">
        <v>17</v>
      </c>
      <c r="D89" s="8" t="s">
        <v>488</v>
      </c>
      <c r="E89" s="10">
        <v>37.81</v>
      </c>
      <c r="F89" s="16">
        <f t="shared" si="1"/>
        <v>42.536250000000003</v>
      </c>
    </row>
    <row r="90" spans="1:6" x14ac:dyDescent="0.35">
      <c r="A90" s="13">
        <v>3674894</v>
      </c>
      <c r="B90" s="3" t="s">
        <v>79</v>
      </c>
      <c r="C90" s="7" t="s">
        <v>17</v>
      </c>
      <c r="D90" s="8" t="s">
        <v>488</v>
      </c>
      <c r="E90" s="10">
        <v>27.13</v>
      </c>
      <c r="F90" s="16">
        <f t="shared" si="1"/>
        <v>30.521249999999998</v>
      </c>
    </row>
    <row r="91" spans="1:6" x14ac:dyDescent="0.35">
      <c r="A91" s="13">
        <v>3674598</v>
      </c>
      <c r="B91" s="3" t="s">
        <v>80</v>
      </c>
      <c r="C91" s="7" t="s">
        <v>17</v>
      </c>
      <c r="D91" s="8" t="s">
        <v>488</v>
      </c>
      <c r="E91" s="10">
        <v>36.47</v>
      </c>
      <c r="F91" s="16">
        <f t="shared" si="1"/>
        <v>41.028750000000002</v>
      </c>
    </row>
    <row r="92" spans="1:6" x14ac:dyDescent="0.35">
      <c r="A92" s="13">
        <v>3674909</v>
      </c>
      <c r="B92" s="3" t="s">
        <v>81</v>
      </c>
      <c r="C92" s="7" t="s">
        <v>17</v>
      </c>
      <c r="D92" s="8" t="s">
        <v>488</v>
      </c>
      <c r="E92" s="10">
        <v>26.68</v>
      </c>
      <c r="F92" s="16">
        <f t="shared" si="1"/>
        <v>30.015000000000001</v>
      </c>
    </row>
    <row r="93" spans="1:6" x14ac:dyDescent="0.35">
      <c r="A93" s="13">
        <v>3674912</v>
      </c>
      <c r="B93" s="3" t="s">
        <v>82</v>
      </c>
      <c r="C93" s="7" t="s">
        <v>17</v>
      </c>
      <c r="D93" s="8" t="s">
        <v>488</v>
      </c>
      <c r="E93" s="10">
        <v>42.26</v>
      </c>
      <c r="F93" s="16">
        <f t="shared" si="1"/>
        <v>47.542499999999997</v>
      </c>
    </row>
    <row r="94" spans="1:6" x14ac:dyDescent="0.35">
      <c r="A94" s="13">
        <v>3674585</v>
      </c>
      <c r="B94" s="3" t="s">
        <v>83</v>
      </c>
      <c r="C94" s="7" t="s">
        <v>17</v>
      </c>
      <c r="D94" s="8" t="s">
        <v>488</v>
      </c>
      <c r="E94" s="10">
        <v>20.9</v>
      </c>
      <c r="F94" s="16">
        <f t="shared" si="1"/>
        <v>23.512499999999999</v>
      </c>
    </row>
    <row r="95" spans="1:6" x14ac:dyDescent="0.35">
      <c r="A95" s="13">
        <v>3674896</v>
      </c>
      <c r="B95" s="3" t="s">
        <v>84</v>
      </c>
      <c r="C95" s="7" t="s">
        <v>17</v>
      </c>
      <c r="D95" s="8" t="s">
        <v>488</v>
      </c>
      <c r="E95" s="10">
        <v>40.92</v>
      </c>
      <c r="F95" s="16">
        <f t="shared" si="1"/>
        <v>46.035000000000004</v>
      </c>
    </row>
    <row r="96" spans="1:6" x14ac:dyDescent="0.35">
      <c r="A96" s="13">
        <v>3674899</v>
      </c>
      <c r="B96" s="3" t="s">
        <v>85</v>
      </c>
      <c r="C96" s="7" t="s">
        <v>17</v>
      </c>
      <c r="D96" s="8" t="s">
        <v>488</v>
      </c>
      <c r="E96" s="10">
        <v>19.559999999999999</v>
      </c>
      <c r="F96" s="16">
        <f t="shared" si="1"/>
        <v>22.004999999999999</v>
      </c>
    </row>
    <row r="97" spans="1:6" x14ac:dyDescent="0.35">
      <c r="A97" s="13">
        <v>3670180</v>
      </c>
      <c r="B97" s="3" t="s">
        <v>86</v>
      </c>
      <c r="C97" s="7" t="s">
        <v>12</v>
      </c>
      <c r="D97" s="8" t="s">
        <v>488</v>
      </c>
      <c r="E97" s="10">
        <v>35.159999999999997</v>
      </c>
      <c r="F97" s="16">
        <f t="shared" si="1"/>
        <v>39.554999999999993</v>
      </c>
    </row>
    <row r="98" spans="1:6" x14ac:dyDescent="0.35">
      <c r="A98" s="13">
        <v>3670185</v>
      </c>
      <c r="B98" s="3" t="s">
        <v>87</v>
      </c>
      <c r="C98" s="7" t="s">
        <v>12</v>
      </c>
      <c r="D98" s="8" t="s">
        <v>488</v>
      </c>
      <c r="E98" s="10">
        <v>22.96</v>
      </c>
      <c r="F98" s="16">
        <f t="shared" si="1"/>
        <v>25.830000000000002</v>
      </c>
    </row>
    <row r="99" spans="1:6" x14ac:dyDescent="0.35">
      <c r="A99" s="13">
        <v>3670186</v>
      </c>
      <c r="B99" s="3" t="s">
        <v>88</v>
      </c>
      <c r="C99" s="7" t="s">
        <v>12</v>
      </c>
      <c r="D99" s="8" t="s">
        <v>488</v>
      </c>
      <c r="E99" s="10">
        <v>39.590000000000003</v>
      </c>
      <c r="F99" s="16">
        <f t="shared" si="1"/>
        <v>44.538750000000007</v>
      </c>
    </row>
    <row r="100" spans="1:6" x14ac:dyDescent="0.35">
      <c r="A100" s="13">
        <v>3670195</v>
      </c>
      <c r="B100" s="3" t="s">
        <v>89</v>
      </c>
      <c r="C100" s="7" t="s">
        <v>12</v>
      </c>
      <c r="D100" s="8" t="s">
        <v>488</v>
      </c>
      <c r="E100" s="10">
        <v>43.15</v>
      </c>
      <c r="F100" s="16">
        <f t="shared" si="1"/>
        <v>48.543749999999996</v>
      </c>
    </row>
    <row r="101" spans="1:6" x14ac:dyDescent="0.35">
      <c r="A101" s="13">
        <v>3670196</v>
      </c>
      <c r="B101" s="3" t="s">
        <v>90</v>
      </c>
      <c r="C101" s="7" t="s">
        <v>12</v>
      </c>
      <c r="D101" s="8" t="s">
        <v>488</v>
      </c>
      <c r="E101" s="10">
        <v>58.72</v>
      </c>
      <c r="F101" s="16">
        <f t="shared" si="1"/>
        <v>66.06</v>
      </c>
    </row>
    <row r="102" spans="1:6" x14ac:dyDescent="0.35">
      <c r="A102" s="13">
        <v>3676130</v>
      </c>
      <c r="B102" s="3" t="s">
        <v>91</v>
      </c>
      <c r="C102" s="7" t="s">
        <v>6</v>
      </c>
      <c r="D102" s="8" t="s">
        <v>488</v>
      </c>
      <c r="E102" s="10">
        <v>28.02</v>
      </c>
      <c r="F102" s="16">
        <f t="shared" si="1"/>
        <v>31.522500000000001</v>
      </c>
    </row>
    <row r="103" spans="1:6" x14ac:dyDescent="0.35">
      <c r="A103" s="13">
        <v>3676143</v>
      </c>
      <c r="B103" s="3" t="s">
        <v>92</v>
      </c>
      <c r="C103" s="7" t="s">
        <v>6</v>
      </c>
      <c r="D103" s="8" t="s">
        <v>488</v>
      </c>
      <c r="E103" s="10">
        <v>18.23</v>
      </c>
      <c r="F103" s="16">
        <f t="shared" si="1"/>
        <v>20.508749999999999</v>
      </c>
    </row>
    <row r="104" spans="1:6" x14ac:dyDescent="0.35">
      <c r="A104" s="13">
        <v>3676172</v>
      </c>
      <c r="B104" s="3" t="s">
        <v>92</v>
      </c>
      <c r="C104" s="7" t="s">
        <v>537</v>
      </c>
      <c r="D104" s="8" t="s">
        <v>488</v>
      </c>
      <c r="E104" s="10">
        <v>44.7</v>
      </c>
      <c r="F104" s="16">
        <f t="shared" si="1"/>
        <v>50.287500000000001</v>
      </c>
    </row>
    <row r="105" spans="1:6" x14ac:dyDescent="0.35">
      <c r="A105" s="13">
        <v>3676127</v>
      </c>
      <c r="B105" s="3" t="s">
        <v>91</v>
      </c>
      <c r="C105" s="7" t="s">
        <v>6</v>
      </c>
      <c r="D105" s="8" t="s">
        <v>488</v>
      </c>
      <c r="E105" s="10">
        <v>15.91</v>
      </c>
      <c r="F105" s="16">
        <f t="shared" si="1"/>
        <v>17.89875</v>
      </c>
    </row>
    <row r="106" spans="1:6" x14ac:dyDescent="0.35">
      <c r="A106" s="13">
        <v>3676169</v>
      </c>
      <c r="B106" s="3" t="s">
        <v>92</v>
      </c>
      <c r="C106" s="7" t="s">
        <v>6</v>
      </c>
      <c r="D106" s="8" t="s">
        <v>488</v>
      </c>
      <c r="E106" s="10">
        <v>28.76</v>
      </c>
      <c r="F106" s="16">
        <f t="shared" si="1"/>
        <v>32.355000000000004</v>
      </c>
    </row>
    <row r="107" spans="1:6" x14ac:dyDescent="0.35">
      <c r="A107" s="8" t="s">
        <v>93</v>
      </c>
      <c r="B107" s="3" t="s">
        <v>94</v>
      </c>
      <c r="C107" s="7" t="s">
        <v>12</v>
      </c>
      <c r="D107" s="8" t="s">
        <v>488</v>
      </c>
      <c r="E107" s="10">
        <v>126.71</v>
      </c>
      <c r="F107" s="16">
        <f t="shared" si="1"/>
        <v>142.54874999999998</v>
      </c>
    </row>
    <row r="108" spans="1:6" x14ac:dyDescent="0.35">
      <c r="A108" s="8" t="s">
        <v>95</v>
      </c>
      <c r="B108" s="3" t="s">
        <v>96</v>
      </c>
      <c r="C108" s="7" t="s">
        <v>12</v>
      </c>
      <c r="D108" s="8" t="s">
        <v>488</v>
      </c>
      <c r="E108" s="10">
        <v>114.47</v>
      </c>
      <c r="F108" s="16">
        <f t="shared" si="1"/>
        <v>128.77875</v>
      </c>
    </row>
    <row r="109" spans="1:6" x14ac:dyDescent="0.35">
      <c r="A109" s="8" t="s">
        <v>97</v>
      </c>
      <c r="B109" s="3" t="s">
        <v>98</v>
      </c>
      <c r="C109" s="7" t="s">
        <v>12</v>
      </c>
      <c r="D109" s="8" t="s">
        <v>488</v>
      </c>
      <c r="E109" s="10">
        <v>113.54</v>
      </c>
      <c r="F109" s="16">
        <f t="shared" si="1"/>
        <v>127.7325</v>
      </c>
    </row>
    <row r="110" spans="1:6" x14ac:dyDescent="0.35">
      <c r="A110" s="8" t="s">
        <v>99</v>
      </c>
      <c r="B110" s="3" t="s">
        <v>100</v>
      </c>
      <c r="C110" s="7" t="s">
        <v>12</v>
      </c>
      <c r="D110" s="8" t="s">
        <v>488</v>
      </c>
      <c r="E110" s="10">
        <v>70.540000000000006</v>
      </c>
      <c r="F110" s="16">
        <f t="shared" si="1"/>
        <v>79.357500000000002</v>
      </c>
    </row>
    <row r="111" spans="1:6" x14ac:dyDescent="0.35">
      <c r="A111" s="8" t="s">
        <v>101</v>
      </c>
      <c r="B111" s="3" t="s">
        <v>102</v>
      </c>
      <c r="C111" s="7" t="s">
        <v>12</v>
      </c>
      <c r="D111" s="8" t="s">
        <v>488</v>
      </c>
      <c r="E111" s="10">
        <v>88.39</v>
      </c>
      <c r="F111" s="16">
        <f t="shared" si="1"/>
        <v>99.438749999999999</v>
      </c>
    </row>
    <row r="112" spans="1:6" x14ac:dyDescent="0.35">
      <c r="A112" s="8" t="s">
        <v>103</v>
      </c>
      <c r="B112" s="3" t="s">
        <v>104</v>
      </c>
      <c r="C112" s="7" t="s">
        <v>12</v>
      </c>
      <c r="D112" s="8" t="s">
        <v>488</v>
      </c>
      <c r="E112" s="10">
        <v>54</v>
      </c>
      <c r="F112" s="16">
        <f t="shared" si="1"/>
        <v>60.75</v>
      </c>
    </row>
    <row r="113" spans="1:6" x14ac:dyDescent="0.35">
      <c r="A113" s="8" t="s">
        <v>105</v>
      </c>
      <c r="B113" s="3" t="s">
        <v>106</v>
      </c>
      <c r="C113" s="7" t="s">
        <v>12</v>
      </c>
      <c r="D113" s="8" t="s">
        <v>488</v>
      </c>
      <c r="E113" s="10">
        <v>92.52</v>
      </c>
      <c r="F113" s="16">
        <f t="shared" si="1"/>
        <v>104.08499999999999</v>
      </c>
    </row>
    <row r="114" spans="1:6" x14ac:dyDescent="0.35">
      <c r="A114" s="8" t="s">
        <v>107</v>
      </c>
      <c r="B114" s="3" t="s">
        <v>108</v>
      </c>
      <c r="C114" s="7" t="s">
        <v>17</v>
      </c>
      <c r="D114" s="8" t="s">
        <v>488</v>
      </c>
      <c r="E114" s="10">
        <v>54.01</v>
      </c>
      <c r="F114" s="16">
        <f t="shared" si="1"/>
        <v>60.761249999999997</v>
      </c>
    </row>
    <row r="115" spans="1:6" x14ac:dyDescent="0.35">
      <c r="A115" s="8" t="s">
        <v>109</v>
      </c>
      <c r="B115" s="3" t="s">
        <v>110</v>
      </c>
      <c r="C115" s="7" t="s">
        <v>17</v>
      </c>
      <c r="D115" s="8" t="s">
        <v>488</v>
      </c>
      <c r="E115" s="10">
        <v>54.64</v>
      </c>
      <c r="F115" s="16">
        <f t="shared" si="1"/>
        <v>61.47</v>
      </c>
    </row>
    <row r="116" spans="1:6" x14ac:dyDescent="0.35">
      <c r="A116" s="8" t="s">
        <v>111</v>
      </c>
      <c r="B116" s="3" t="s">
        <v>110</v>
      </c>
      <c r="C116" s="7" t="s">
        <v>17</v>
      </c>
      <c r="D116" s="8" t="s">
        <v>488</v>
      </c>
      <c r="E116" s="10">
        <v>31.23</v>
      </c>
      <c r="F116" s="16">
        <f t="shared" si="1"/>
        <v>35.133749999999999</v>
      </c>
    </row>
    <row r="117" spans="1:6" x14ac:dyDescent="0.35">
      <c r="A117" s="8" t="s">
        <v>112</v>
      </c>
      <c r="B117" s="3" t="s">
        <v>113</v>
      </c>
      <c r="C117" s="7" t="s">
        <v>17</v>
      </c>
      <c r="D117" s="8" t="s">
        <v>488</v>
      </c>
      <c r="E117" s="10">
        <v>46.81</v>
      </c>
      <c r="F117" s="16">
        <f t="shared" si="1"/>
        <v>52.661250000000003</v>
      </c>
    </row>
    <row r="118" spans="1:6" x14ac:dyDescent="0.35">
      <c r="A118" s="13">
        <v>3675173</v>
      </c>
      <c r="B118" s="3" t="s">
        <v>114</v>
      </c>
      <c r="C118" s="7" t="s">
        <v>17</v>
      </c>
      <c r="D118" s="8" t="s">
        <v>488</v>
      </c>
      <c r="E118" s="10">
        <v>74.48</v>
      </c>
      <c r="F118" s="16">
        <f t="shared" si="1"/>
        <v>83.79</v>
      </c>
    </row>
    <row r="119" spans="1:6" x14ac:dyDescent="0.35">
      <c r="A119" s="8" t="s">
        <v>115</v>
      </c>
      <c r="B119" s="3" t="s">
        <v>116</v>
      </c>
      <c r="C119" s="7" t="s">
        <v>17</v>
      </c>
      <c r="D119" s="8" t="s">
        <v>488</v>
      </c>
      <c r="E119" s="10">
        <v>57.93</v>
      </c>
      <c r="F119" s="16">
        <f t="shared" si="1"/>
        <v>65.171250000000001</v>
      </c>
    </row>
    <row r="120" spans="1:6" x14ac:dyDescent="0.35">
      <c r="A120" s="8" t="s">
        <v>117</v>
      </c>
      <c r="B120" s="3" t="s">
        <v>118</v>
      </c>
      <c r="C120" s="7" t="s">
        <v>17</v>
      </c>
      <c r="D120" s="8" t="s">
        <v>488</v>
      </c>
      <c r="E120" s="10">
        <v>18.95</v>
      </c>
      <c r="F120" s="16">
        <f t="shared" si="1"/>
        <v>21.318749999999998</v>
      </c>
    </row>
    <row r="121" spans="1:6" x14ac:dyDescent="0.35">
      <c r="A121" s="8" t="s">
        <v>119</v>
      </c>
      <c r="B121" s="3" t="s">
        <v>120</v>
      </c>
      <c r="C121" s="7" t="s">
        <v>518</v>
      </c>
      <c r="D121" s="8" t="s">
        <v>488</v>
      </c>
      <c r="E121" s="10">
        <v>45.74</v>
      </c>
      <c r="F121" s="16">
        <f t="shared" si="1"/>
        <v>51.457500000000003</v>
      </c>
    </row>
    <row r="122" spans="1:6" x14ac:dyDescent="0.35">
      <c r="A122" s="8" t="s">
        <v>121</v>
      </c>
      <c r="B122" s="3" t="s">
        <v>122</v>
      </c>
      <c r="C122" s="7" t="s">
        <v>17</v>
      </c>
      <c r="D122" s="8" t="s">
        <v>488</v>
      </c>
      <c r="E122" s="10">
        <v>83.65</v>
      </c>
      <c r="F122" s="16">
        <f t="shared" si="1"/>
        <v>94.106250000000003</v>
      </c>
    </row>
    <row r="123" spans="1:6" x14ac:dyDescent="0.35">
      <c r="A123" s="8" t="s">
        <v>123</v>
      </c>
      <c r="B123" s="3" t="s">
        <v>124</v>
      </c>
      <c r="C123" s="7" t="s">
        <v>17</v>
      </c>
      <c r="D123" s="8" t="s">
        <v>488</v>
      </c>
      <c r="E123" s="10">
        <v>139.37</v>
      </c>
      <c r="F123" s="16">
        <f t="shared" si="1"/>
        <v>156.79124999999999</v>
      </c>
    </row>
    <row r="124" spans="1:6" x14ac:dyDescent="0.35">
      <c r="A124" s="8" t="s">
        <v>125</v>
      </c>
      <c r="B124" s="3" t="s">
        <v>120</v>
      </c>
      <c r="C124" s="7" t="s">
        <v>518</v>
      </c>
      <c r="D124" s="8" t="s">
        <v>488</v>
      </c>
      <c r="E124" s="10">
        <v>45.74</v>
      </c>
      <c r="F124" s="16">
        <f t="shared" si="1"/>
        <v>51.457500000000003</v>
      </c>
    </row>
    <row r="125" spans="1:6" x14ac:dyDescent="0.35">
      <c r="A125" s="8" t="s">
        <v>126</v>
      </c>
      <c r="B125" s="3" t="s">
        <v>127</v>
      </c>
      <c r="C125" s="7" t="s">
        <v>17</v>
      </c>
      <c r="D125" s="8" t="s">
        <v>488</v>
      </c>
      <c r="E125" s="10">
        <v>139.37</v>
      </c>
      <c r="F125" s="16">
        <f t="shared" si="1"/>
        <v>156.79124999999999</v>
      </c>
    </row>
    <row r="126" spans="1:6" x14ac:dyDescent="0.35">
      <c r="A126" s="8" t="s">
        <v>128</v>
      </c>
      <c r="B126" s="3" t="s">
        <v>110</v>
      </c>
      <c r="C126" s="7" t="s">
        <v>17</v>
      </c>
      <c r="D126" s="8" t="s">
        <v>488</v>
      </c>
      <c r="E126" s="10">
        <v>56.86</v>
      </c>
      <c r="F126" s="16">
        <f t="shared" si="1"/>
        <v>63.967500000000001</v>
      </c>
    </row>
    <row r="127" spans="1:6" x14ac:dyDescent="0.35">
      <c r="A127" s="8" t="s">
        <v>129</v>
      </c>
      <c r="B127" s="3" t="s">
        <v>116</v>
      </c>
      <c r="C127" s="7" t="s">
        <v>17</v>
      </c>
      <c r="D127" s="8" t="s">
        <v>488</v>
      </c>
      <c r="E127" s="10">
        <v>53.57</v>
      </c>
      <c r="F127" s="16">
        <f t="shared" si="1"/>
        <v>60.266249999999999</v>
      </c>
    </row>
    <row r="128" spans="1:6" x14ac:dyDescent="0.35">
      <c r="A128" s="8" t="s">
        <v>130</v>
      </c>
      <c r="B128" s="3" t="s">
        <v>131</v>
      </c>
      <c r="C128" s="7" t="s">
        <v>518</v>
      </c>
      <c r="D128" s="8" t="s">
        <v>488</v>
      </c>
      <c r="E128" s="10">
        <v>88.1</v>
      </c>
      <c r="F128" s="16">
        <f t="shared" si="1"/>
        <v>99.112499999999997</v>
      </c>
    </row>
    <row r="129" spans="1:6" x14ac:dyDescent="0.35">
      <c r="A129" s="8" t="s">
        <v>132</v>
      </c>
      <c r="B129" s="3" t="s">
        <v>133</v>
      </c>
      <c r="C129" s="7" t="s">
        <v>17</v>
      </c>
      <c r="D129" s="8" t="s">
        <v>488</v>
      </c>
      <c r="E129" s="10">
        <v>55.79</v>
      </c>
      <c r="F129" s="16">
        <f t="shared" si="1"/>
        <v>62.763750000000002</v>
      </c>
    </row>
    <row r="130" spans="1:6" x14ac:dyDescent="0.35">
      <c r="A130" s="8" t="s">
        <v>134</v>
      </c>
      <c r="B130" s="3" t="s">
        <v>135</v>
      </c>
      <c r="C130" s="7" t="s">
        <v>517</v>
      </c>
      <c r="D130" s="8" t="s">
        <v>488</v>
      </c>
      <c r="E130" s="10">
        <v>178.44</v>
      </c>
      <c r="F130" s="16">
        <f t="shared" si="1"/>
        <v>200.745</v>
      </c>
    </row>
    <row r="131" spans="1:6" x14ac:dyDescent="0.35">
      <c r="A131" s="13">
        <v>3670172</v>
      </c>
      <c r="B131" s="3" t="s">
        <v>136</v>
      </c>
      <c r="C131" s="7" t="s">
        <v>12</v>
      </c>
      <c r="D131" s="8" t="s">
        <v>488</v>
      </c>
      <c r="E131" s="10">
        <v>61.39</v>
      </c>
      <c r="F131" s="16">
        <f t="shared" ref="F131:F194" si="2">E131*1.125</f>
        <v>69.063749999999999</v>
      </c>
    </row>
    <row r="132" spans="1:6" x14ac:dyDescent="0.35">
      <c r="A132" s="13">
        <v>3675215</v>
      </c>
      <c r="B132" s="3" t="s">
        <v>137</v>
      </c>
      <c r="C132" s="7" t="s">
        <v>6</v>
      </c>
      <c r="D132" s="8" t="s">
        <v>538</v>
      </c>
      <c r="E132" s="10">
        <v>12.45</v>
      </c>
      <c r="F132" s="16">
        <f t="shared" si="2"/>
        <v>14.00625</v>
      </c>
    </row>
    <row r="133" spans="1:6" x14ac:dyDescent="0.35">
      <c r="A133" s="13">
        <v>3676350</v>
      </c>
      <c r="B133" s="3" t="s">
        <v>138</v>
      </c>
      <c r="C133" s="7" t="s">
        <v>6</v>
      </c>
      <c r="D133" s="8" t="s">
        <v>540</v>
      </c>
      <c r="E133" s="10">
        <v>61.81</v>
      </c>
      <c r="F133" s="16">
        <f t="shared" si="2"/>
        <v>69.536249999999995</v>
      </c>
    </row>
    <row r="134" spans="1:6" x14ac:dyDescent="0.35">
      <c r="A134" s="13">
        <v>3678001</v>
      </c>
      <c r="B134" s="3" t="s">
        <v>139</v>
      </c>
      <c r="C134" s="7" t="s">
        <v>6</v>
      </c>
      <c r="D134" s="8" t="s">
        <v>539</v>
      </c>
      <c r="E134" s="10">
        <v>20.57</v>
      </c>
      <c r="F134" s="16">
        <f t="shared" si="2"/>
        <v>23.141249999999999</v>
      </c>
    </row>
    <row r="135" spans="1:6" x14ac:dyDescent="0.35">
      <c r="A135" s="13">
        <v>3676389</v>
      </c>
      <c r="B135" s="3" t="s">
        <v>140</v>
      </c>
      <c r="C135" s="7" t="s">
        <v>6</v>
      </c>
      <c r="D135" s="8" t="s">
        <v>538</v>
      </c>
      <c r="E135" s="10">
        <v>13.34</v>
      </c>
      <c r="F135" s="16">
        <f t="shared" si="2"/>
        <v>15.0075</v>
      </c>
    </row>
    <row r="136" spans="1:6" x14ac:dyDescent="0.35">
      <c r="A136" s="13">
        <v>3676363</v>
      </c>
      <c r="B136" s="3" t="s">
        <v>141</v>
      </c>
      <c r="C136" s="7" t="s">
        <v>537</v>
      </c>
      <c r="D136" s="8" t="s">
        <v>540</v>
      </c>
      <c r="E136" s="10">
        <v>140.62</v>
      </c>
      <c r="F136" s="16">
        <f t="shared" si="2"/>
        <v>158.19749999999999</v>
      </c>
    </row>
    <row r="137" spans="1:6" x14ac:dyDescent="0.35">
      <c r="A137" s="13">
        <v>3678010</v>
      </c>
      <c r="B137" s="3" t="s">
        <v>142</v>
      </c>
      <c r="C137" s="7" t="s">
        <v>6</v>
      </c>
      <c r="D137" s="8" t="s">
        <v>539</v>
      </c>
      <c r="E137" s="10">
        <v>13.79</v>
      </c>
      <c r="F137" s="16">
        <f t="shared" si="2"/>
        <v>15.513749999999998</v>
      </c>
    </row>
    <row r="138" spans="1:6" x14ac:dyDescent="0.35">
      <c r="A138" s="13">
        <v>3678035</v>
      </c>
      <c r="B138" s="3" t="s">
        <v>143</v>
      </c>
      <c r="C138" s="7" t="s">
        <v>6</v>
      </c>
      <c r="D138" s="8" t="s">
        <v>539</v>
      </c>
      <c r="E138" s="10">
        <v>13.79</v>
      </c>
      <c r="F138" s="16">
        <f t="shared" si="2"/>
        <v>15.513749999999998</v>
      </c>
    </row>
    <row r="139" spans="1:6" x14ac:dyDescent="0.35">
      <c r="A139" s="13">
        <v>3678040</v>
      </c>
      <c r="B139" s="3" t="s">
        <v>139</v>
      </c>
      <c r="C139" s="7" t="s">
        <v>6</v>
      </c>
      <c r="D139" s="8" t="s">
        <v>539</v>
      </c>
      <c r="E139" s="10">
        <v>26.66</v>
      </c>
      <c r="F139" s="16">
        <f t="shared" si="2"/>
        <v>29.9925</v>
      </c>
    </row>
    <row r="140" spans="1:6" x14ac:dyDescent="0.35">
      <c r="A140" s="13">
        <v>3678045</v>
      </c>
      <c r="B140" s="3" t="s">
        <v>144</v>
      </c>
      <c r="C140" s="7" t="s">
        <v>6</v>
      </c>
      <c r="D140" s="8" t="s">
        <v>539</v>
      </c>
      <c r="E140" s="10">
        <v>16.53</v>
      </c>
      <c r="F140" s="16">
        <f t="shared" si="2"/>
        <v>18.596250000000001</v>
      </c>
    </row>
    <row r="141" spans="1:6" x14ac:dyDescent="0.35">
      <c r="A141" s="13">
        <v>3676457</v>
      </c>
      <c r="B141" s="3" t="s">
        <v>145</v>
      </c>
      <c r="C141" s="7" t="s">
        <v>6</v>
      </c>
      <c r="D141" s="8" t="s">
        <v>541</v>
      </c>
      <c r="E141" s="10">
        <v>77.41</v>
      </c>
      <c r="F141" s="16">
        <f t="shared" si="2"/>
        <v>87.086249999999993</v>
      </c>
    </row>
    <row r="142" spans="1:6" x14ac:dyDescent="0.35">
      <c r="A142" s="13">
        <v>3678000</v>
      </c>
      <c r="B142" s="3" t="s">
        <v>146</v>
      </c>
      <c r="C142" s="7" t="s">
        <v>6</v>
      </c>
      <c r="D142" s="8" t="s">
        <v>539</v>
      </c>
      <c r="E142" s="10">
        <v>18.2</v>
      </c>
      <c r="F142" s="16">
        <f t="shared" si="2"/>
        <v>20.474999999999998</v>
      </c>
    </row>
    <row r="143" spans="1:6" x14ac:dyDescent="0.35">
      <c r="A143" s="8" t="s">
        <v>147</v>
      </c>
      <c r="B143" s="3" t="s">
        <v>148</v>
      </c>
      <c r="C143" s="7" t="s">
        <v>12</v>
      </c>
      <c r="D143" s="8" t="s">
        <v>538</v>
      </c>
      <c r="E143" s="10">
        <v>25.26</v>
      </c>
      <c r="F143" s="16">
        <f t="shared" si="2"/>
        <v>28.4175</v>
      </c>
    </row>
    <row r="144" spans="1:6" x14ac:dyDescent="0.35">
      <c r="A144" s="8" t="s">
        <v>149</v>
      </c>
      <c r="B144" s="3" t="s">
        <v>150</v>
      </c>
      <c r="C144" s="7" t="s">
        <v>12</v>
      </c>
      <c r="D144" s="8" t="s">
        <v>538</v>
      </c>
      <c r="E144" s="10">
        <v>43.65</v>
      </c>
      <c r="F144" s="16">
        <f t="shared" si="2"/>
        <v>49.106249999999996</v>
      </c>
    </row>
    <row r="145" spans="1:6" x14ac:dyDescent="0.35">
      <c r="A145" s="8" t="s">
        <v>151</v>
      </c>
      <c r="B145" s="3" t="s">
        <v>152</v>
      </c>
      <c r="C145" s="7" t="s">
        <v>17</v>
      </c>
      <c r="D145" s="8" t="s">
        <v>542</v>
      </c>
      <c r="E145" s="10">
        <v>34.35</v>
      </c>
      <c r="F145" s="16">
        <f t="shared" si="2"/>
        <v>38.643750000000004</v>
      </c>
    </row>
    <row r="146" spans="1:6" x14ac:dyDescent="0.35">
      <c r="A146" s="8" t="s">
        <v>153</v>
      </c>
      <c r="B146" s="3" t="s">
        <v>154</v>
      </c>
      <c r="C146" s="7" t="s">
        <v>17</v>
      </c>
      <c r="D146" s="8" t="s">
        <v>542</v>
      </c>
      <c r="E146" s="10">
        <v>82.49</v>
      </c>
      <c r="F146" s="16">
        <f t="shared" si="2"/>
        <v>92.801249999999996</v>
      </c>
    </row>
    <row r="147" spans="1:6" x14ac:dyDescent="0.35">
      <c r="A147" s="8" t="s">
        <v>155</v>
      </c>
      <c r="B147" s="3" t="s">
        <v>156</v>
      </c>
      <c r="C147" s="7" t="s">
        <v>17</v>
      </c>
      <c r="D147" s="8" t="s">
        <v>542</v>
      </c>
      <c r="E147" s="10">
        <v>154.94</v>
      </c>
      <c r="F147" s="16">
        <f t="shared" si="2"/>
        <v>174.3075</v>
      </c>
    </row>
    <row r="148" spans="1:6" x14ac:dyDescent="0.35">
      <c r="A148" s="13">
        <v>3675199</v>
      </c>
      <c r="B148" s="3" t="s">
        <v>157</v>
      </c>
      <c r="C148" s="7" t="s">
        <v>17</v>
      </c>
      <c r="D148" s="8" t="s">
        <v>542</v>
      </c>
      <c r="E148" s="10">
        <v>28.39</v>
      </c>
      <c r="F148" s="16">
        <f t="shared" si="2"/>
        <v>31.938749999999999</v>
      </c>
    </row>
    <row r="149" spans="1:6" x14ac:dyDescent="0.35">
      <c r="A149" s="13">
        <v>3675144</v>
      </c>
      <c r="B149" s="3" t="s">
        <v>157</v>
      </c>
      <c r="C149" s="7" t="s">
        <v>17</v>
      </c>
      <c r="D149" s="8" t="s">
        <v>542</v>
      </c>
      <c r="E149" s="10">
        <v>49.84</v>
      </c>
      <c r="F149" s="16">
        <f t="shared" si="2"/>
        <v>56.070000000000007</v>
      </c>
    </row>
    <row r="150" spans="1:6" x14ac:dyDescent="0.35">
      <c r="A150" s="8" t="s">
        <v>158</v>
      </c>
      <c r="B150" s="3" t="s">
        <v>159</v>
      </c>
      <c r="C150" s="7" t="s">
        <v>17</v>
      </c>
      <c r="D150" s="8" t="s">
        <v>542</v>
      </c>
      <c r="E150" s="10">
        <v>385.63</v>
      </c>
      <c r="F150" s="16">
        <f t="shared" si="2"/>
        <v>433.83375000000001</v>
      </c>
    </row>
    <row r="151" spans="1:6" x14ac:dyDescent="0.35">
      <c r="A151" s="8" t="s">
        <v>160</v>
      </c>
      <c r="B151" s="3" t="s">
        <v>156</v>
      </c>
      <c r="C151" s="7" t="s">
        <v>17</v>
      </c>
      <c r="D151" s="8" t="s">
        <v>542</v>
      </c>
      <c r="E151" s="10">
        <v>131.53</v>
      </c>
      <c r="F151" s="16">
        <f t="shared" si="2"/>
        <v>147.97125</v>
      </c>
    </row>
    <row r="152" spans="1:6" x14ac:dyDescent="0.35">
      <c r="A152" s="8" t="s">
        <v>161</v>
      </c>
      <c r="B152" s="3" t="s">
        <v>152</v>
      </c>
      <c r="C152" s="7" t="s">
        <v>17</v>
      </c>
      <c r="D152" s="8" t="s">
        <v>542</v>
      </c>
      <c r="E152" s="10">
        <v>35.409999999999997</v>
      </c>
      <c r="F152" s="16">
        <f t="shared" si="2"/>
        <v>39.836249999999993</v>
      </c>
    </row>
    <row r="153" spans="1:6" x14ac:dyDescent="0.35">
      <c r="A153" s="8" t="s">
        <v>162</v>
      </c>
      <c r="B153" s="3" t="s">
        <v>163</v>
      </c>
      <c r="C153" s="7" t="s">
        <v>17</v>
      </c>
      <c r="D153" s="8" t="s">
        <v>542</v>
      </c>
      <c r="E153" s="10">
        <v>78.040000000000006</v>
      </c>
      <c r="F153" s="16">
        <f t="shared" si="2"/>
        <v>87.795000000000002</v>
      </c>
    </row>
    <row r="154" spans="1:6" x14ac:dyDescent="0.35">
      <c r="A154" s="13">
        <v>3675212</v>
      </c>
      <c r="B154" s="3" t="s">
        <v>164</v>
      </c>
      <c r="C154" s="7" t="s">
        <v>17</v>
      </c>
      <c r="D154" s="8" t="s">
        <v>542</v>
      </c>
      <c r="E154" s="10">
        <v>57.16</v>
      </c>
      <c r="F154" s="16">
        <f t="shared" si="2"/>
        <v>64.304999999999993</v>
      </c>
    </row>
    <row r="155" spans="1:6" x14ac:dyDescent="0.35">
      <c r="A155" s="8" t="s">
        <v>165</v>
      </c>
      <c r="B155" s="3" t="s">
        <v>163</v>
      </c>
      <c r="C155" s="7" t="s">
        <v>17</v>
      </c>
      <c r="D155" s="8" t="s">
        <v>542</v>
      </c>
      <c r="E155" s="10">
        <v>129.31</v>
      </c>
      <c r="F155" s="16">
        <f t="shared" si="2"/>
        <v>145.47375</v>
      </c>
    </row>
    <row r="156" spans="1:6" x14ac:dyDescent="0.35">
      <c r="A156" s="13">
        <v>3675160</v>
      </c>
      <c r="B156" s="3" t="s">
        <v>166</v>
      </c>
      <c r="C156" s="7" t="s">
        <v>17</v>
      </c>
      <c r="D156" s="8" t="s">
        <v>542</v>
      </c>
      <c r="E156" s="10">
        <v>15.58</v>
      </c>
      <c r="F156" s="16">
        <f t="shared" si="2"/>
        <v>17.5275</v>
      </c>
    </row>
    <row r="157" spans="1:6" x14ac:dyDescent="0.35">
      <c r="A157" s="8" t="s">
        <v>167</v>
      </c>
      <c r="B157" s="3" t="s">
        <v>168</v>
      </c>
      <c r="C157" s="7" t="s">
        <v>17</v>
      </c>
      <c r="D157" s="8" t="s">
        <v>542</v>
      </c>
      <c r="E157" s="10">
        <v>195.08</v>
      </c>
      <c r="F157" s="16">
        <f t="shared" si="2"/>
        <v>219.465</v>
      </c>
    </row>
    <row r="158" spans="1:6" x14ac:dyDescent="0.35">
      <c r="A158" s="8" t="s">
        <v>169</v>
      </c>
      <c r="B158" s="3" t="s">
        <v>164</v>
      </c>
      <c r="C158" s="7" t="s">
        <v>17</v>
      </c>
      <c r="D158" s="8" t="s">
        <v>542</v>
      </c>
      <c r="E158" s="10">
        <v>267.52999999999997</v>
      </c>
      <c r="F158" s="16">
        <f t="shared" si="2"/>
        <v>300.97124999999994</v>
      </c>
    </row>
    <row r="159" spans="1:6" x14ac:dyDescent="0.35">
      <c r="A159" s="8" t="s">
        <v>170</v>
      </c>
      <c r="B159" s="3" t="s">
        <v>164</v>
      </c>
      <c r="C159" s="7" t="s">
        <v>17</v>
      </c>
      <c r="D159" s="8" t="s">
        <v>542</v>
      </c>
      <c r="E159" s="10">
        <v>102.52</v>
      </c>
      <c r="F159" s="16">
        <f t="shared" si="2"/>
        <v>115.33499999999999</v>
      </c>
    </row>
    <row r="160" spans="1:6" x14ac:dyDescent="0.35">
      <c r="A160" s="8" t="s">
        <v>171</v>
      </c>
      <c r="B160" s="3" t="s">
        <v>172</v>
      </c>
      <c r="C160" s="7" t="s">
        <v>12</v>
      </c>
      <c r="D160" s="8" t="s">
        <v>543</v>
      </c>
      <c r="E160" s="10">
        <v>14.04</v>
      </c>
      <c r="F160" s="16">
        <f t="shared" si="2"/>
        <v>15.794999999999998</v>
      </c>
    </row>
    <row r="161" spans="1:6" x14ac:dyDescent="0.35">
      <c r="A161" s="13">
        <v>3673452</v>
      </c>
      <c r="B161" s="3" t="s">
        <v>173</v>
      </c>
      <c r="C161" s="7" t="s">
        <v>6</v>
      </c>
      <c r="D161" s="8" t="s">
        <v>538</v>
      </c>
      <c r="E161" s="10">
        <v>39.82</v>
      </c>
      <c r="F161" s="16">
        <f t="shared" si="2"/>
        <v>44.797499999999999</v>
      </c>
    </row>
    <row r="162" spans="1:6" x14ac:dyDescent="0.35">
      <c r="A162" s="13">
        <v>3676376</v>
      </c>
      <c r="B162" s="3" t="s">
        <v>174</v>
      </c>
      <c r="C162" s="7" t="s">
        <v>6</v>
      </c>
      <c r="D162" s="8" t="s">
        <v>538</v>
      </c>
      <c r="E162" s="10">
        <v>10.53</v>
      </c>
      <c r="F162" s="16">
        <f t="shared" si="2"/>
        <v>11.84625</v>
      </c>
    </row>
    <row r="163" spans="1:6" x14ac:dyDescent="0.35">
      <c r="A163" s="13">
        <v>3675678</v>
      </c>
      <c r="B163" s="3" t="s">
        <v>175</v>
      </c>
      <c r="C163" s="7" t="s">
        <v>6</v>
      </c>
      <c r="D163" s="8" t="s">
        <v>538</v>
      </c>
      <c r="E163" s="10">
        <v>13.8</v>
      </c>
      <c r="F163" s="16">
        <f t="shared" si="2"/>
        <v>15.525</v>
      </c>
    </row>
    <row r="164" spans="1:6" x14ac:dyDescent="0.35">
      <c r="A164" s="13">
        <v>3676458</v>
      </c>
      <c r="B164" s="3" t="s">
        <v>176</v>
      </c>
      <c r="C164" s="7" t="s">
        <v>6</v>
      </c>
      <c r="D164" s="8" t="s">
        <v>541</v>
      </c>
      <c r="E164" s="10">
        <v>100.95</v>
      </c>
      <c r="F164" s="16">
        <f t="shared" si="2"/>
        <v>113.56875000000001</v>
      </c>
    </row>
    <row r="165" spans="1:6" x14ac:dyDescent="0.35">
      <c r="A165" s="13">
        <v>3676459</v>
      </c>
      <c r="B165" s="3" t="s">
        <v>177</v>
      </c>
      <c r="C165" s="7" t="s">
        <v>6</v>
      </c>
      <c r="D165" s="8" t="s">
        <v>541</v>
      </c>
      <c r="E165" s="10">
        <v>100.95</v>
      </c>
      <c r="F165" s="16">
        <f t="shared" si="2"/>
        <v>113.56875000000001</v>
      </c>
    </row>
    <row r="166" spans="1:6" x14ac:dyDescent="0.35">
      <c r="A166" s="13">
        <v>3675161</v>
      </c>
      <c r="B166" s="3" t="s">
        <v>178</v>
      </c>
      <c r="C166" s="7" t="s">
        <v>6</v>
      </c>
      <c r="D166" s="8" t="s">
        <v>538</v>
      </c>
      <c r="E166" s="10">
        <v>15.19</v>
      </c>
      <c r="F166" s="16">
        <f t="shared" si="2"/>
        <v>17.088750000000001</v>
      </c>
    </row>
    <row r="167" spans="1:6" x14ac:dyDescent="0.35">
      <c r="A167" s="13">
        <v>3675161</v>
      </c>
      <c r="B167" s="3" t="s">
        <v>178</v>
      </c>
      <c r="C167" s="7" t="s">
        <v>6</v>
      </c>
      <c r="D167" s="8" t="s">
        <v>538</v>
      </c>
      <c r="E167" s="10">
        <v>15.19</v>
      </c>
      <c r="F167" s="16">
        <f t="shared" si="2"/>
        <v>17.088750000000001</v>
      </c>
    </row>
    <row r="168" spans="1:6" x14ac:dyDescent="0.35">
      <c r="A168" s="13">
        <v>3677249</v>
      </c>
      <c r="B168" s="3" t="s">
        <v>179</v>
      </c>
      <c r="C168" s="7" t="s">
        <v>490</v>
      </c>
      <c r="D168" s="8" t="s">
        <v>544</v>
      </c>
      <c r="E168" s="10">
        <v>9.3000000000000007</v>
      </c>
      <c r="F168" s="16">
        <f t="shared" si="2"/>
        <v>10.4625</v>
      </c>
    </row>
    <row r="169" spans="1:6" x14ac:dyDescent="0.35">
      <c r="A169" s="13">
        <v>3677252</v>
      </c>
      <c r="B169" s="3" t="s">
        <v>180</v>
      </c>
      <c r="C169" s="7" t="s">
        <v>490</v>
      </c>
      <c r="D169" s="8" t="s">
        <v>544</v>
      </c>
      <c r="E169" s="10">
        <v>9.3000000000000007</v>
      </c>
      <c r="F169" s="16">
        <f t="shared" si="2"/>
        <v>10.4625</v>
      </c>
    </row>
    <row r="170" spans="1:6" x14ac:dyDescent="0.35">
      <c r="A170" s="13">
        <v>3677160</v>
      </c>
      <c r="B170" s="3" t="s">
        <v>181</v>
      </c>
      <c r="C170" s="7" t="s">
        <v>513</v>
      </c>
      <c r="D170" s="8" t="s">
        <v>545</v>
      </c>
      <c r="E170" s="10">
        <v>3.55</v>
      </c>
      <c r="F170" s="16">
        <f t="shared" si="2"/>
        <v>3.9937499999999999</v>
      </c>
    </row>
    <row r="171" spans="1:6" x14ac:dyDescent="0.35">
      <c r="A171" s="13">
        <v>3677156</v>
      </c>
      <c r="B171" s="3" t="s">
        <v>182</v>
      </c>
      <c r="C171" s="7" t="s">
        <v>513</v>
      </c>
      <c r="D171" s="8" t="s">
        <v>545</v>
      </c>
      <c r="E171" s="10">
        <v>16.27</v>
      </c>
      <c r="F171" s="16">
        <f t="shared" si="2"/>
        <v>18.303750000000001</v>
      </c>
    </row>
    <row r="172" spans="1:6" x14ac:dyDescent="0.35">
      <c r="A172" s="13">
        <v>3676655</v>
      </c>
      <c r="B172" s="3" t="s">
        <v>183</v>
      </c>
      <c r="C172" s="7" t="s">
        <v>491</v>
      </c>
      <c r="D172" s="8" t="s">
        <v>545</v>
      </c>
      <c r="E172" s="10">
        <v>10.24</v>
      </c>
      <c r="F172" s="16">
        <f t="shared" si="2"/>
        <v>11.52</v>
      </c>
    </row>
    <row r="173" spans="1:6" x14ac:dyDescent="0.35">
      <c r="A173" s="13">
        <v>3676461</v>
      </c>
      <c r="B173" s="3" t="s">
        <v>184</v>
      </c>
      <c r="C173" s="7" t="s">
        <v>491</v>
      </c>
      <c r="D173" s="8" t="s">
        <v>545</v>
      </c>
      <c r="E173" s="10">
        <v>6.22</v>
      </c>
      <c r="F173" s="16">
        <f t="shared" si="2"/>
        <v>6.9974999999999996</v>
      </c>
    </row>
    <row r="174" spans="1:6" x14ac:dyDescent="0.35">
      <c r="A174" s="13">
        <v>3677340</v>
      </c>
      <c r="B174" s="3" t="s">
        <v>185</v>
      </c>
      <c r="C174" s="7" t="s">
        <v>513</v>
      </c>
      <c r="D174" s="8" t="s">
        <v>545</v>
      </c>
      <c r="E174" s="10">
        <v>5.14</v>
      </c>
      <c r="F174" s="16">
        <f t="shared" si="2"/>
        <v>5.7824999999999998</v>
      </c>
    </row>
    <row r="175" spans="1:6" x14ac:dyDescent="0.35">
      <c r="A175" s="13">
        <v>3677029</v>
      </c>
      <c r="B175" s="3" t="s">
        <v>186</v>
      </c>
      <c r="C175" s="7" t="s">
        <v>513</v>
      </c>
      <c r="D175" s="8" t="s">
        <v>545</v>
      </c>
      <c r="E175" s="10">
        <v>9.32</v>
      </c>
      <c r="F175" s="16">
        <f t="shared" si="2"/>
        <v>10.484999999999999</v>
      </c>
    </row>
    <row r="176" spans="1:6" x14ac:dyDescent="0.35">
      <c r="A176" s="13">
        <v>3676907</v>
      </c>
      <c r="B176" s="3" t="s">
        <v>187</v>
      </c>
      <c r="C176" s="7" t="s">
        <v>513</v>
      </c>
      <c r="D176" s="8" t="s">
        <v>545</v>
      </c>
      <c r="E176" s="10">
        <v>6.45</v>
      </c>
      <c r="F176" s="16">
        <f t="shared" si="2"/>
        <v>7.2562500000000005</v>
      </c>
    </row>
    <row r="177" spans="1:6" x14ac:dyDescent="0.35">
      <c r="A177" s="13">
        <v>3676622</v>
      </c>
      <c r="B177" s="3" t="s">
        <v>188</v>
      </c>
      <c r="C177" s="7" t="s">
        <v>491</v>
      </c>
      <c r="D177" s="8" t="s">
        <v>545</v>
      </c>
      <c r="E177" s="10">
        <v>4.34</v>
      </c>
      <c r="F177" s="16">
        <f t="shared" si="2"/>
        <v>4.8825000000000003</v>
      </c>
    </row>
    <row r="178" spans="1:6" x14ac:dyDescent="0.35">
      <c r="A178" s="13">
        <v>3676677</v>
      </c>
      <c r="B178" s="3" t="s">
        <v>189</v>
      </c>
      <c r="C178" s="7" t="s">
        <v>491</v>
      </c>
      <c r="D178" s="8" t="s">
        <v>545</v>
      </c>
      <c r="E178" s="10">
        <v>12.9</v>
      </c>
      <c r="F178" s="16">
        <f t="shared" si="2"/>
        <v>14.512500000000001</v>
      </c>
    </row>
    <row r="179" spans="1:6" x14ac:dyDescent="0.35">
      <c r="A179" s="13">
        <v>3676751</v>
      </c>
      <c r="B179" s="3" t="s">
        <v>190</v>
      </c>
      <c r="C179" s="7" t="s">
        <v>513</v>
      </c>
      <c r="D179" s="8" t="s">
        <v>545</v>
      </c>
      <c r="E179" s="10">
        <v>12.45</v>
      </c>
      <c r="F179" s="16">
        <f t="shared" si="2"/>
        <v>14.00625</v>
      </c>
    </row>
    <row r="180" spans="1:6" x14ac:dyDescent="0.35">
      <c r="A180" s="13">
        <v>3677392</v>
      </c>
      <c r="B180" s="3" t="s">
        <v>191</v>
      </c>
      <c r="C180" s="7" t="s">
        <v>491</v>
      </c>
      <c r="D180" s="8" t="s">
        <v>545</v>
      </c>
      <c r="E180" s="10">
        <v>3.69</v>
      </c>
      <c r="F180" s="16">
        <f t="shared" si="2"/>
        <v>4.1512500000000001</v>
      </c>
    </row>
    <row r="181" spans="1:6" x14ac:dyDescent="0.35">
      <c r="A181" s="13">
        <v>3677164</v>
      </c>
      <c r="B181" s="3" t="s">
        <v>192</v>
      </c>
      <c r="C181" s="7" t="s">
        <v>491</v>
      </c>
      <c r="D181" s="8" t="s">
        <v>545</v>
      </c>
      <c r="E181" s="10">
        <v>3.25</v>
      </c>
      <c r="F181" s="16">
        <f t="shared" si="2"/>
        <v>3.65625</v>
      </c>
    </row>
    <row r="182" spans="1:6" x14ac:dyDescent="0.35">
      <c r="A182" s="13">
        <v>3676753</v>
      </c>
      <c r="B182" s="3" t="s">
        <v>193</v>
      </c>
      <c r="C182" s="7" t="s">
        <v>513</v>
      </c>
      <c r="D182" s="8" t="s">
        <v>545</v>
      </c>
      <c r="E182" s="10">
        <v>12.45</v>
      </c>
      <c r="F182" s="16">
        <f t="shared" si="2"/>
        <v>14.00625</v>
      </c>
    </row>
    <row r="183" spans="1:6" x14ac:dyDescent="0.35">
      <c r="A183" s="13">
        <v>3676501</v>
      </c>
      <c r="B183" s="3" t="s">
        <v>194</v>
      </c>
      <c r="C183" s="7" t="s">
        <v>491</v>
      </c>
      <c r="D183" s="8" t="s">
        <v>545</v>
      </c>
      <c r="E183" s="10">
        <v>9.74</v>
      </c>
      <c r="F183" s="16">
        <f t="shared" si="2"/>
        <v>10.9575</v>
      </c>
    </row>
    <row r="184" spans="1:6" x14ac:dyDescent="0.35">
      <c r="A184" s="13">
        <v>3676755</v>
      </c>
      <c r="B184" s="3" t="s">
        <v>195</v>
      </c>
      <c r="C184" s="7" t="s">
        <v>513</v>
      </c>
      <c r="D184" s="8" t="s">
        <v>545</v>
      </c>
      <c r="E184" s="10">
        <v>14.49</v>
      </c>
      <c r="F184" s="16">
        <f t="shared" si="2"/>
        <v>16.30125</v>
      </c>
    </row>
    <row r="185" spans="1:6" x14ac:dyDescent="0.35">
      <c r="A185" s="13">
        <v>3676982</v>
      </c>
      <c r="B185" s="3" t="s">
        <v>196</v>
      </c>
      <c r="C185" s="7" t="s">
        <v>513</v>
      </c>
      <c r="D185" s="8" t="s">
        <v>545</v>
      </c>
      <c r="E185" s="10">
        <v>3.82</v>
      </c>
      <c r="F185" s="16">
        <f t="shared" si="2"/>
        <v>4.2974999999999994</v>
      </c>
    </row>
    <row r="186" spans="1:6" x14ac:dyDescent="0.35">
      <c r="A186" s="13">
        <v>3677085</v>
      </c>
      <c r="B186" s="3" t="s">
        <v>197</v>
      </c>
      <c r="C186" s="7" t="s">
        <v>491</v>
      </c>
      <c r="D186" s="8" t="s">
        <v>545</v>
      </c>
      <c r="E186" s="10">
        <v>1.95</v>
      </c>
      <c r="F186" s="16">
        <f t="shared" si="2"/>
        <v>2.1937500000000001</v>
      </c>
    </row>
    <row r="187" spans="1:6" x14ac:dyDescent="0.35">
      <c r="A187" s="13">
        <v>3676980</v>
      </c>
      <c r="B187" s="3" t="s">
        <v>198</v>
      </c>
      <c r="C187" s="7" t="s">
        <v>513</v>
      </c>
      <c r="D187" s="8" t="s">
        <v>545</v>
      </c>
      <c r="E187" s="10">
        <v>3.55</v>
      </c>
      <c r="F187" s="16">
        <f t="shared" si="2"/>
        <v>3.9937499999999999</v>
      </c>
    </row>
    <row r="188" spans="1:6" x14ac:dyDescent="0.35">
      <c r="A188" s="13">
        <v>3676855</v>
      </c>
      <c r="B188" s="3" t="s">
        <v>199</v>
      </c>
      <c r="C188" s="7" t="s">
        <v>513</v>
      </c>
      <c r="D188" s="8" t="s">
        <v>545</v>
      </c>
      <c r="E188" s="10">
        <v>7.98</v>
      </c>
      <c r="F188" s="16">
        <f t="shared" si="2"/>
        <v>8.9775000000000009</v>
      </c>
    </row>
    <row r="189" spans="1:6" x14ac:dyDescent="0.35">
      <c r="A189" s="13">
        <v>3676910</v>
      </c>
      <c r="B189" s="3" t="s">
        <v>200</v>
      </c>
      <c r="C189" s="7" t="s">
        <v>513</v>
      </c>
      <c r="D189" s="8" t="s">
        <v>545</v>
      </c>
      <c r="E189" s="10">
        <v>3.36</v>
      </c>
      <c r="F189" s="16">
        <f t="shared" si="2"/>
        <v>3.78</v>
      </c>
    </row>
    <row r="190" spans="1:6" x14ac:dyDescent="0.35">
      <c r="A190" s="13">
        <v>3676978</v>
      </c>
      <c r="B190" s="3" t="s">
        <v>201</v>
      </c>
      <c r="C190" s="7" t="s">
        <v>513</v>
      </c>
      <c r="D190" s="8" t="s">
        <v>545</v>
      </c>
      <c r="E190" s="10">
        <v>2.2200000000000002</v>
      </c>
      <c r="F190" s="16">
        <f t="shared" si="2"/>
        <v>2.4975000000000001</v>
      </c>
    </row>
    <row r="191" spans="1:6" x14ac:dyDescent="0.35">
      <c r="A191" s="13">
        <v>3676541</v>
      </c>
      <c r="B191" s="3" t="s">
        <v>202</v>
      </c>
      <c r="C191" s="7" t="s">
        <v>491</v>
      </c>
      <c r="D191" s="8" t="s">
        <v>545</v>
      </c>
      <c r="E191" s="10">
        <v>6.67</v>
      </c>
      <c r="F191" s="16">
        <f t="shared" si="2"/>
        <v>7.5037500000000001</v>
      </c>
    </row>
    <row r="192" spans="1:6" x14ac:dyDescent="0.35">
      <c r="A192" s="13">
        <v>3676871</v>
      </c>
      <c r="B192" s="3" t="s">
        <v>203</v>
      </c>
      <c r="C192" s="7" t="s">
        <v>491</v>
      </c>
      <c r="D192" s="8" t="s">
        <v>545</v>
      </c>
      <c r="E192" s="10">
        <v>11.56</v>
      </c>
      <c r="F192" s="16">
        <f t="shared" si="2"/>
        <v>13.005000000000001</v>
      </c>
    </row>
    <row r="193" spans="1:6" x14ac:dyDescent="0.35">
      <c r="A193" s="13">
        <v>3676450</v>
      </c>
      <c r="B193" s="3" t="s">
        <v>204</v>
      </c>
      <c r="C193" s="7" t="s">
        <v>513</v>
      </c>
      <c r="D193" s="8" t="s">
        <v>545</v>
      </c>
      <c r="E193" s="10">
        <v>9.1199999999999992</v>
      </c>
      <c r="F193" s="16">
        <f t="shared" si="2"/>
        <v>10.26</v>
      </c>
    </row>
    <row r="194" spans="1:6" x14ac:dyDescent="0.35">
      <c r="A194" s="13">
        <v>3677061</v>
      </c>
      <c r="B194" s="3" t="s">
        <v>205</v>
      </c>
      <c r="C194" s="7" t="s">
        <v>491</v>
      </c>
      <c r="D194" s="8" t="s">
        <v>545</v>
      </c>
      <c r="E194" s="10">
        <v>3.55</v>
      </c>
      <c r="F194" s="16">
        <f t="shared" si="2"/>
        <v>3.9937499999999999</v>
      </c>
    </row>
    <row r="195" spans="1:6" x14ac:dyDescent="0.35">
      <c r="A195" s="13">
        <v>3676923</v>
      </c>
      <c r="B195" s="3" t="s">
        <v>206</v>
      </c>
      <c r="C195" s="7" t="s">
        <v>513</v>
      </c>
      <c r="D195" s="8" t="s">
        <v>545</v>
      </c>
      <c r="E195" s="10">
        <v>4.43</v>
      </c>
      <c r="F195" s="16">
        <f t="shared" ref="F195:F258" si="3">E195*1.125</f>
        <v>4.9837499999999997</v>
      </c>
    </row>
    <row r="196" spans="1:6" x14ac:dyDescent="0.35">
      <c r="A196" s="13">
        <v>3676510</v>
      </c>
      <c r="B196" s="3" t="s">
        <v>207</v>
      </c>
      <c r="C196" s="7" t="s">
        <v>491</v>
      </c>
      <c r="D196" s="8" t="s">
        <v>545</v>
      </c>
      <c r="E196" s="10">
        <v>6.39</v>
      </c>
      <c r="F196" s="16">
        <f t="shared" si="3"/>
        <v>7.1887499999999998</v>
      </c>
    </row>
    <row r="197" spans="1:6" x14ac:dyDescent="0.35">
      <c r="A197" s="13">
        <v>3677020</v>
      </c>
      <c r="B197" s="3" t="s">
        <v>208</v>
      </c>
      <c r="C197" s="7" t="s">
        <v>491</v>
      </c>
      <c r="D197" s="8" t="s">
        <v>545</v>
      </c>
      <c r="E197" s="10">
        <v>9.77</v>
      </c>
      <c r="F197" s="16">
        <f t="shared" si="3"/>
        <v>10.991249999999999</v>
      </c>
    </row>
    <row r="198" spans="1:6" x14ac:dyDescent="0.35">
      <c r="A198" s="13">
        <v>3676758</v>
      </c>
      <c r="B198" s="3" t="s">
        <v>209</v>
      </c>
      <c r="C198" s="7" t="s">
        <v>491</v>
      </c>
      <c r="D198" s="8" t="s">
        <v>545</v>
      </c>
      <c r="E198" s="10">
        <v>2.39</v>
      </c>
      <c r="F198" s="16">
        <f t="shared" si="3"/>
        <v>2.6887500000000002</v>
      </c>
    </row>
    <row r="199" spans="1:6" x14ac:dyDescent="0.35">
      <c r="A199" s="13">
        <v>3676981</v>
      </c>
      <c r="B199" s="3" t="s">
        <v>210</v>
      </c>
      <c r="C199" s="7" t="s">
        <v>491</v>
      </c>
      <c r="D199" s="8" t="s">
        <v>545</v>
      </c>
      <c r="E199" s="10">
        <v>3.55</v>
      </c>
      <c r="F199" s="16">
        <f t="shared" si="3"/>
        <v>3.9937499999999999</v>
      </c>
    </row>
    <row r="200" spans="1:6" x14ac:dyDescent="0.35">
      <c r="A200" s="13">
        <v>3676897</v>
      </c>
      <c r="B200" s="3" t="s">
        <v>211</v>
      </c>
      <c r="C200" s="7" t="s">
        <v>513</v>
      </c>
      <c r="D200" s="8" t="s">
        <v>545</v>
      </c>
      <c r="E200" s="10">
        <v>6.45</v>
      </c>
      <c r="F200" s="16">
        <f t="shared" si="3"/>
        <v>7.2562500000000005</v>
      </c>
    </row>
    <row r="201" spans="1:6" x14ac:dyDescent="0.35">
      <c r="A201" s="13">
        <v>3677362</v>
      </c>
      <c r="B201" s="3" t="s">
        <v>212</v>
      </c>
      <c r="C201" s="7" t="s">
        <v>513</v>
      </c>
      <c r="D201" s="8" t="s">
        <v>545</v>
      </c>
      <c r="E201" s="10">
        <v>2.39</v>
      </c>
      <c r="F201" s="16">
        <f t="shared" si="3"/>
        <v>2.6887500000000002</v>
      </c>
    </row>
    <row r="202" spans="1:6" x14ac:dyDescent="0.35">
      <c r="A202" s="13">
        <v>3651500</v>
      </c>
      <c r="B202" s="3" t="s">
        <v>213</v>
      </c>
      <c r="C202" s="7" t="s">
        <v>492</v>
      </c>
      <c r="D202" s="8" t="s">
        <v>552</v>
      </c>
      <c r="E202" s="10">
        <v>0.25</v>
      </c>
      <c r="F202" s="16">
        <f t="shared" si="3"/>
        <v>0.28125</v>
      </c>
    </row>
    <row r="203" spans="1:6" x14ac:dyDescent="0.35">
      <c r="A203" s="13">
        <v>3651358</v>
      </c>
      <c r="B203" s="3" t="s">
        <v>214</v>
      </c>
      <c r="C203" s="7" t="s">
        <v>492</v>
      </c>
      <c r="D203" s="8" t="s">
        <v>546</v>
      </c>
      <c r="E203" s="10">
        <v>0.42</v>
      </c>
      <c r="F203" s="16">
        <f t="shared" si="3"/>
        <v>0.47249999999999998</v>
      </c>
    </row>
    <row r="204" spans="1:6" x14ac:dyDescent="0.35">
      <c r="A204" s="13">
        <v>3655902</v>
      </c>
      <c r="B204" s="3" t="s">
        <v>215</v>
      </c>
      <c r="C204" s="7" t="s">
        <v>492</v>
      </c>
      <c r="D204" s="8" t="s">
        <v>546</v>
      </c>
      <c r="E204" s="10">
        <v>0.44</v>
      </c>
      <c r="F204" s="16">
        <f t="shared" si="3"/>
        <v>0.495</v>
      </c>
    </row>
    <row r="205" spans="1:6" x14ac:dyDescent="0.35">
      <c r="A205" s="13">
        <v>3651248</v>
      </c>
      <c r="B205" s="3" t="s">
        <v>216</v>
      </c>
      <c r="C205" s="7" t="s">
        <v>492</v>
      </c>
      <c r="D205" s="8" t="s">
        <v>546</v>
      </c>
      <c r="E205" s="10">
        <v>0.5</v>
      </c>
      <c r="F205" s="16">
        <f t="shared" si="3"/>
        <v>0.5625</v>
      </c>
    </row>
    <row r="206" spans="1:6" x14ac:dyDescent="0.35">
      <c r="A206" s="13">
        <v>3653804</v>
      </c>
      <c r="B206" s="3" t="s">
        <v>217</v>
      </c>
      <c r="C206" s="7" t="s">
        <v>492</v>
      </c>
      <c r="D206" s="8" t="s">
        <v>551</v>
      </c>
      <c r="E206" s="10">
        <v>0.61</v>
      </c>
      <c r="F206" s="16">
        <f t="shared" si="3"/>
        <v>0.68625000000000003</v>
      </c>
    </row>
    <row r="207" spans="1:6" x14ac:dyDescent="0.35">
      <c r="A207" s="13">
        <v>3654644</v>
      </c>
      <c r="B207" s="3" t="s">
        <v>218</v>
      </c>
      <c r="C207" s="7" t="s">
        <v>493</v>
      </c>
      <c r="D207" s="8" t="s">
        <v>549</v>
      </c>
      <c r="E207" s="10">
        <v>0.61</v>
      </c>
      <c r="F207" s="16">
        <f t="shared" si="3"/>
        <v>0.68625000000000003</v>
      </c>
    </row>
    <row r="208" spans="1:6" x14ac:dyDescent="0.35">
      <c r="A208" s="13">
        <v>3652886</v>
      </c>
      <c r="B208" s="3" t="s">
        <v>219</v>
      </c>
      <c r="C208" s="7" t="s">
        <v>493</v>
      </c>
      <c r="D208" s="8" t="s">
        <v>548</v>
      </c>
      <c r="E208" s="10">
        <v>0.64</v>
      </c>
      <c r="F208" s="16">
        <f t="shared" si="3"/>
        <v>0.72</v>
      </c>
    </row>
    <row r="209" spans="1:6" x14ac:dyDescent="0.35">
      <c r="A209" s="13">
        <v>3654628</v>
      </c>
      <c r="B209" s="3" t="s">
        <v>220</v>
      </c>
      <c r="C209" s="7" t="s">
        <v>493</v>
      </c>
      <c r="D209" s="8" t="s">
        <v>549</v>
      </c>
      <c r="E209" s="10">
        <v>0.65</v>
      </c>
      <c r="F209" s="16">
        <f t="shared" si="3"/>
        <v>0.73125000000000007</v>
      </c>
    </row>
    <row r="210" spans="1:6" x14ac:dyDescent="0.35">
      <c r="A210" s="13">
        <v>3652224</v>
      </c>
      <c r="B210" s="3" t="s">
        <v>221</v>
      </c>
      <c r="C210" s="7" t="s">
        <v>493</v>
      </c>
      <c r="D210" s="8" t="s">
        <v>548</v>
      </c>
      <c r="E210" s="10">
        <v>0.66</v>
      </c>
      <c r="F210" s="16">
        <f t="shared" si="3"/>
        <v>0.74250000000000005</v>
      </c>
    </row>
    <row r="211" spans="1:6" x14ac:dyDescent="0.35">
      <c r="A211" s="13">
        <v>3654750</v>
      </c>
      <c r="B211" s="3" t="s">
        <v>222</v>
      </c>
      <c r="C211" s="7" t="s">
        <v>492</v>
      </c>
      <c r="D211" s="8" t="s">
        <v>550</v>
      </c>
      <c r="E211" s="10">
        <v>0.7</v>
      </c>
      <c r="F211" s="16">
        <f t="shared" si="3"/>
        <v>0.78749999999999998</v>
      </c>
    </row>
    <row r="212" spans="1:6" x14ac:dyDescent="0.35">
      <c r="A212" s="13">
        <v>3651472</v>
      </c>
      <c r="B212" s="3" t="s">
        <v>223</v>
      </c>
      <c r="C212" s="7" t="s">
        <v>492</v>
      </c>
      <c r="D212" s="8" t="s">
        <v>551</v>
      </c>
      <c r="E212" s="10">
        <v>0.71</v>
      </c>
      <c r="F212" s="16">
        <f t="shared" si="3"/>
        <v>0.79874999999999996</v>
      </c>
    </row>
    <row r="213" spans="1:6" x14ac:dyDescent="0.35">
      <c r="A213" s="13">
        <v>3655889</v>
      </c>
      <c r="B213" s="3" t="s">
        <v>224</v>
      </c>
      <c r="C213" s="7" t="s">
        <v>492</v>
      </c>
      <c r="D213" s="8" t="s">
        <v>546</v>
      </c>
      <c r="E213" s="10">
        <v>0.73</v>
      </c>
      <c r="F213" s="16">
        <f t="shared" si="3"/>
        <v>0.82125000000000004</v>
      </c>
    </row>
    <row r="214" spans="1:6" x14ac:dyDescent="0.35">
      <c r="A214" s="13">
        <v>3653289</v>
      </c>
      <c r="B214" s="3" t="s">
        <v>225</v>
      </c>
      <c r="C214" s="7" t="s">
        <v>492</v>
      </c>
      <c r="D214" s="8" t="s">
        <v>550</v>
      </c>
      <c r="E214" s="10">
        <v>0.77</v>
      </c>
      <c r="F214" s="16">
        <f t="shared" si="3"/>
        <v>0.86624999999999996</v>
      </c>
    </row>
    <row r="215" spans="1:6" x14ac:dyDescent="0.35">
      <c r="A215" s="13">
        <v>3655863</v>
      </c>
      <c r="B215" s="3" t="s">
        <v>226</v>
      </c>
      <c r="C215" s="7" t="s">
        <v>492</v>
      </c>
      <c r="D215" s="8" t="s">
        <v>546</v>
      </c>
      <c r="E215" s="10">
        <v>0.77</v>
      </c>
      <c r="F215" s="16">
        <f t="shared" si="3"/>
        <v>0.86624999999999996</v>
      </c>
    </row>
    <row r="216" spans="1:6" x14ac:dyDescent="0.35">
      <c r="A216" s="13">
        <v>3653002</v>
      </c>
      <c r="B216" s="3" t="s">
        <v>227</v>
      </c>
      <c r="C216" s="7" t="s">
        <v>519</v>
      </c>
      <c r="D216" s="8" t="s">
        <v>554</v>
      </c>
      <c r="E216" s="10">
        <v>0.78</v>
      </c>
      <c r="F216" s="16">
        <f t="shared" si="3"/>
        <v>0.87750000000000006</v>
      </c>
    </row>
    <row r="217" spans="1:6" x14ac:dyDescent="0.35">
      <c r="A217" s="13">
        <v>3653015</v>
      </c>
      <c r="B217" s="3" t="s">
        <v>228</v>
      </c>
      <c r="C217" s="7" t="s">
        <v>519</v>
      </c>
      <c r="D217" s="8" t="s">
        <v>554</v>
      </c>
      <c r="E217" s="10">
        <v>0.8</v>
      </c>
      <c r="F217" s="16">
        <f t="shared" si="3"/>
        <v>0.9</v>
      </c>
    </row>
    <row r="218" spans="1:6" x14ac:dyDescent="0.35">
      <c r="A218" s="13">
        <v>3652889</v>
      </c>
      <c r="B218" s="3" t="s">
        <v>229</v>
      </c>
      <c r="C218" s="7" t="s">
        <v>493</v>
      </c>
      <c r="D218" s="8" t="s">
        <v>546</v>
      </c>
      <c r="E218" s="10">
        <v>0.87</v>
      </c>
      <c r="F218" s="16">
        <f t="shared" si="3"/>
        <v>0.97875000000000001</v>
      </c>
    </row>
    <row r="219" spans="1:6" x14ac:dyDescent="0.35">
      <c r="A219" s="13">
        <v>3655847</v>
      </c>
      <c r="B219" s="3" t="s">
        <v>230</v>
      </c>
      <c r="C219" s="7" t="s">
        <v>492</v>
      </c>
      <c r="D219" s="8" t="s">
        <v>546</v>
      </c>
      <c r="E219" s="10">
        <v>0.87</v>
      </c>
      <c r="F219" s="16">
        <f t="shared" si="3"/>
        <v>0.97875000000000001</v>
      </c>
    </row>
    <row r="220" spans="1:6" x14ac:dyDescent="0.35">
      <c r="A220" s="13">
        <v>3655726</v>
      </c>
      <c r="B220" s="3" t="s">
        <v>231</v>
      </c>
      <c r="C220" s="7" t="s">
        <v>492</v>
      </c>
      <c r="D220" s="8" t="s">
        <v>546</v>
      </c>
      <c r="E220" s="10">
        <v>0.87</v>
      </c>
      <c r="F220" s="16">
        <f t="shared" si="3"/>
        <v>0.97875000000000001</v>
      </c>
    </row>
    <row r="221" spans="1:6" x14ac:dyDescent="0.35">
      <c r="A221" s="13">
        <v>3654720</v>
      </c>
      <c r="B221" s="3" t="s">
        <v>232</v>
      </c>
      <c r="C221" s="7" t="s">
        <v>492</v>
      </c>
      <c r="D221" s="8" t="s">
        <v>550</v>
      </c>
      <c r="E221" s="10">
        <v>0.88</v>
      </c>
      <c r="F221" s="16">
        <f t="shared" si="3"/>
        <v>0.99</v>
      </c>
    </row>
    <row r="222" spans="1:6" x14ac:dyDescent="0.35">
      <c r="A222" s="13">
        <v>3651184</v>
      </c>
      <c r="B222" s="3" t="s">
        <v>233</v>
      </c>
      <c r="C222" s="7" t="s">
        <v>492</v>
      </c>
      <c r="D222" s="8" t="s">
        <v>550</v>
      </c>
      <c r="E222" s="10">
        <v>0.94</v>
      </c>
      <c r="F222" s="16">
        <f t="shared" si="3"/>
        <v>1.0574999999999999</v>
      </c>
    </row>
    <row r="223" spans="1:6" x14ac:dyDescent="0.35">
      <c r="A223" s="13">
        <v>3653374</v>
      </c>
      <c r="B223" s="3" t="s">
        <v>234</v>
      </c>
      <c r="C223" s="7" t="s">
        <v>492</v>
      </c>
      <c r="D223" s="8" t="s">
        <v>546</v>
      </c>
      <c r="E223" s="10">
        <v>0.97</v>
      </c>
      <c r="F223" s="16">
        <f t="shared" si="3"/>
        <v>1.0912500000000001</v>
      </c>
    </row>
    <row r="224" spans="1:6" x14ac:dyDescent="0.35">
      <c r="A224" s="13">
        <v>3654670</v>
      </c>
      <c r="B224" s="3" t="s">
        <v>235</v>
      </c>
      <c r="C224" s="7" t="s">
        <v>493</v>
      </c>
      <c r="D224" s="8" t="s">
        <v>546</v>
      </c>
      <c r="E224" s="10">
        <v>1</v>
      </c>
      <c r="F224" s="16">
        <f t="shared" si="3"/>
        <v>1.125</v>
      </c>
    </row>
    <row r="225" spans="1:6" x14ac:dyDescent="0.35">
      <c r="A225" s="13">
        <v>3651207</v>
      </c>
      <c r="B225" s="3" t="s">
        <v>236</v>
      </c>
      <c r="C225" s="7" t="s">
        <v>492</v>
      </c>
      <c r="D225" s="8" t="s">
        <v>549</v>
      </c>
      <c r="E225" s="10">
        <v>1</v>
      </c>
      <c r="F225" s="16">
        <f t="shared" si="3"/>
        <v>1.125</v>
      </c>
    </row>
    <row r="226" spans="1:6" x14ac:dyDescent="0.35">
      <c r="A226" s="13">
        <v>3655728</v>
      </c>
      <c r="B226" s="3" t="s">
        <v>237</v>
      </c>
      <c r="C226" s="7" t="s">
        <v>492</v>
      </c>
      <c r="D226" s="8" t="s">
        <v>550</v>
      </c>
      <c r="E226" s="10">
        <v>1</v>
      </c>
      <c r="F226" s="16">
        <f t="shared" si="3"/>
        <v>1.125</v>
      </c>
    </row>
    <row r="227" spans="1:6" x14ac:dyDescent="0.35">
      <c r="A227" s="13">
        <v>3653276</v>
      </c>
      <c r="B227" s="3" t="s">
        <v>238</v>
      </c>
      <c r="C227" s="7" t="s">
        <v>492</v>
      </c>
      <c r="D227" s="8" t="s">
        <v>546</v>
      </c>
      <c r="E227" s="10">
        <v>1.05</v>
      </c>
      <c r="F227" s="16">
        <f t="shared" si="3"/>
        <v>1.1812500000000001</v>
      </c>
    </row>
    <row r="228" spans="1:6" x14ac:dyDescent="0.35">
      <c r="A228" s="13">
        <v>3655736</v>
      </c>
      <c r="B228" s="3" t="s">
        <v>239</v>
      </c>
      <c r="C228" s="7" t="s">
        <v>492</v>
      </c>
      <c r="D228" s="8" t="s">
        <v>546</v>
      </c>
      <c r="E228" s="10">
        <v>1.05</v>
      </c>
      <c r="F228" s="16">
        <f t="shared" si="3"/>
        <v>1.1812500000000001</v>
      </c>
    </row>
    <row r="229" spans="1:6" x14ac:dyDescent="0.35">
      <c r="A229" s="13">
        <v>3653400</v>
      </c>
      <c r="B229" s="3" t="s">
        <v>240</v>
      </c>
      <c r="C229" s="7" t="s">
        <v>492</v>
      </c>
      <c r="D229" s="8" t="s">
        <v>546</v>
      </c>
      <c r="E229" s="10">
        <v>1.05</v>
      </c>
      <c r="F229" s="16">
        <f t="shared" si="3"/>
        <v>1.1812500000000001</v>
      </c>
    </row>
    <row r="230" spans="1:6" x14ac:dyDescent="0.35">
      <c r="A230" s="13">
        <v>3651891</v>
      </c>
      <c r="B230" s="3" t="s">
        <v>241</v>
      </c>
      <c r="C230" s="7" t="s">
        <v>492</v>
      </c>
      <c r="D230" s="8" t="s">
        <v>550</v>
      </c>
      <c r="E230" s="10">
        <v>1.05</v>
      </c>
      <c r="F230" s="16">
        <f t="shared" si="3"/>
        <v>1.1812500000000001</v>
      </c>
    </row>
    <row r="231" spans="1:6" x14ac:dyDescent="0.35">
      <c r="A231" s="13">
        <v>3655500</v>
      </c>
      <c r="B231" s="3" t="s">
        <v>242</v>
      </c>
      <c r="C231" s="7" t="s">
        <v>520</v>
      </c>
      <c r="D231" s="8" t="s">
        <v>550</v>
      </c>
      <c r="E231" s="10">
        <v>1.0900000000000001</v>
      </c>
      <c r="F231" s="16">
        <f t="shared" si="3"/>
        <v>1.2262500000000001</v>
      </c>
    </row>
    <row r="232" spans="1:6" x14ac:dyDescent="0.35">
      <c r="A232" s="13">
        <v>3652016</v>
      </c>
      <c r="B232" s="3" t="s">
        <v>243</v>
      </c>
      <c r="C232" s="7" t="s">
        <v>493</v>
      </c>
      <c r="D232" s="8" t="s">
        <v>548</v>
      </c>
      <c r="E232" s="10">
        <v>1.1399999999999999</v>
      </c>
      <c r="F232" s="16">
        <f t="shared" si="3"/>
        <v>1.2825</v>
      </c>
    </row>
    <row r="233" spans="1:6" x14ac:dyDescent="0.35">
      <c r="A233" s="13">
        <v>3655752</v>
      </c>
      <c r="B233" s="3" t="s">
        <v>244</v>
      </c>
      <c r="C233" s="7" t="s">
        <v>492</v>
      </c>
      <c r="D233" s="8" t="s">
        <v>546</v>
      </c>
      <c r="E233" s="10">
        <v>1.1399999999999999</v>
      </c>
      <c r="F233" s="16">
        <f t="shared" si="3"/>
        <v>1.2825</v>
      </c>
    </row>
    <row r="234" spans="1:6" x14ac:dyDescent="0.35">
      <c r="A234" s="13">
        <v>3654400</v>
      </c>
      <c r="B234" s="3" t="s">
        <v>245</v>
      </c>
      <c r="C234" s="7" t="s">
        <v>495</v>
      </c>
      <c r="D234" s="8" t="s">
        <v>497</v>
      </c>
      <c r="E234" s="10">
        <v>1.1499999999999999</v>
      </c>
      <c r="F234" s="16">
        <f t="shared" si="3"/>
        <v>1.29375</v>
      </c>
    </row>
    <row r="235" spans="1:6" x14ac:dyDescent="0.35">
      <c r="A235" s="13">
        <v>3654401</v>
      </c>
      <c r="B235" s="3" t="s">
        <v>246</v>
      </c>
      <c r="C235" s="7" t="s">
        <v>496</v>
      </c>
      <c r="D235" s="8" t="s">
        <v>497</v>
      </c>
      <c r="E235" s="10">
        <v>1.24</v>
      </c>
      <c r="F235" s="16">
        <f t="shared" si="3"/>
        <v>1.395</v>
      </c>
    </row>
    <row r="236" spans="1:6" x14ac:dyDescent="0.35">
      <c r="A236" s="13">
        <v>3651294</v>
      </c>
      <c r="B236" s="3" t="s">
        <v>247</v>
      </c>
      <c r="C236" s="7" t="s">
        <v>492</v>
      </c>
      <c r="D236" s="8" t="s">
        <v>550</v>
      </c>
      <c r="E236" s="10">
        <v>1.4</v>
      </c>
      <c r="F236" s="16">
        <f t="shared" si="3"/>
        <v>1.575</v>
      </c>
    </row>
    <row r="237" spans="1:6" x14ac:dyDescent="0.35">
      <c r="A237" s="13">
        <v>3654402</v>
      </c>
      <c r="B237" s="3" t="s">
        <v>248</v>
      </c>
      <c r="C237" s="7" t="s">
        <v>497</v>
      </c>
      <c r="D237" s="8" t="s">
        <v>497</v>
      </c>
      <c r="E237" s="10">
        <v>4.4400000000000004</v>
      </c>
      <c r="F237" s="16">
        <f t="shared" si="3"/>
        <v>4.9950000000000001</v>
      </c>
    </row>
    <row r="238" spans="1:6" x14ac:dyDescent="0.35">
      <c r="A238" s="13">
        <v>3655876</v>
      </c>
      <c r="B238" s="3" t="s">
        <v>249</v>
      </c>
      <c r="C238" s="7" t="s">
        <v>492</v>
      </c>
      <c r="D238" s="8" t="s">
        <v>546</v>
      </c>
      <c r="E238" s="10">
        <v>1.1399999999999999</v>
      </c>
      <c r="F238" s="16">
        <f t="shared" si="3"/>
        <v>1.2825</v>
      </c>
    </row>
    <row r="239" spans="1:6" x14ac:dyDescent="0.35">
      <c r="A239" s="13">
        <v>3655725</v>
      </c>
      <c r="B239" s="3" t="s">
        <v>250</v>
      </c>
      <c r="C239" s="7" t="s">
        <v>492</v>
      </c>
      <c r="D239" s="8" t="s">
        <v>555</v>
      </c>
      <c r="E239" s="10">
        <v>1.1399999999999999</v>
      </c>
      <c r="F239" s="16">
        <f t="shared" si="3"/>
        <v>1.2825</v>
      </c>
    </row>
    <row r="240" spans="1:6" x14ac:dyDescent="0.35">
      <c r="A240" s="13">
        <v>3653797</v>
      </c>
      <c r="B240" s="3" t="s">
        <v>251</v>
      </c>
      <c r="C240" s="7" t="s">
        <v>492</v>
      </c>
      <c r="D240" s="8" t="s">
        <v>551</v>
      </c>
      <c r="E240" s="10">
        <v>1.1399999999999999</v>
      </c>
      <c r="F240" s="16">
        <f t="shared" si="3"/>
        <v>1.2825</v>
      </c>
    </row>
    <row r="241" spans="1:6" x14ac:dyDescent="0.35">
      <c r="A241" s="13">
        <v>3652034</v>
      </c>
      <c r="B241" s="3" t="s">
        <v>252</v>
      </c>
      <c r="C241" s="7" t="s">
        <v>493</v>
      </c>
      <c r="D241" s="8" t="s">
        <v>556</v>
      </c>
      <c r="E241" s="10">
        <v>1.1499999999999999</v>
      </c>
      <c r="F241" s="16">
        <f t="shared" si="3"/>
        <v>1.29375</v>
      </c>
    </row>
    <row r="242" spans="1:6" x14ac:dyDescent="0.35">
      <c r="A242" s="13">
        <v>3654418</v>
      </c>
      <c r="B242" s="3" t="s">
        <v>253</v>
      </c>
      <c r="C242" s="7" t="s">
        <v>492</v>
      </c>
      <c r="D242" s="8" t="s">
        <v>551</v>
      </c>
      <c r="E242" s="10">
        <v>1.1499999999999999</v>
      </c>
      <c r="F242" s="16">
        <f t="shared" si="3"/>
        <v>1.29375</v>
      </c>
    </row>
    <row r="243" spans="1:6" x14ac:dyDescent="0.35">
      <c r="A243" s="13">
        <v>3652891</v>
      </c>
      <c r="B243" s="3" t="s">
        <v>229</v>
      </c>
      <c r="C243" s="7" t="s">
        <v>493</v>
      </c>
      <c r="D243" s="8" t="s">
        <v>546</v>
      </c>
      <c r="E243" s="10">
        <v>1.19</v>
      </c>
      <c r="F243" s="16">
        <f t="shared" si="3"/>
        <v>1.3387499999999999</v>
      </c>
    </row>
    <row r="244" spans="1:6" x14ac:dyDescent="0.35">
      <c r="A244" s="13">
        <v>3655724</v>
      </c>
      <c r="B244" s="3" t="s">
        <v>254</v>
      </c>
      <c r="C244" s="7" t="s">
        <v>492</v>
      </c>
      <c r="D244" s="8" t="s">
        <v>555</v>
      </c>
      <c r="E244" s="10">
        <v>1.19</v>
      </c>
      <c r="F244" s="16">
        <f t="shared" si="3"/>
        <v>1.3387499999999999</v>
      </c>
    </row>
    <row r="245" spans="1:6" x14ac:dyDescent="0.35">
      <c r="A245" s="13">
        <v>3655711</v>
      </c>
      <c r="B245" s="3" t="s">
        <v>255</v>
      </c>
      <c r="C245" s="7" t="s">
        <v>492</v>
      </c>
      <c r="D245" s="8" t="s">
        <v>555</v>
      </c>
      <c r="E245" s="10">
        <v>1.19</v>
      </c>
      <c r="F245" s="16">
        <f t="shared" si="3"/>
        <v>1.3387499999999999</v>
      </c>
    </row>
    <row r="246" spans="1:6" x14ac:dyDescent="0.35">
      <c r="A246" s="13">
        <v>3653302</v>
      </c>
      <c r="B246" s="3" t="s">
        <v>256</v>
      </c>
      <c r="C246" s="7" t="s">
        <v>492</v>
      </c>
      <c r="D246" s="8" t="s">
        <v>550</v>
      </c>
      <c r="E246" s="10">
        <v>1.23</v>
      </c>
      <c r="F246" s="16">
        <f t="shared" si="3"/>
        <v>1.38375</v>
      </c>
    </row>
    <row r="247" spans="1:6" x14ac:dyDescent="0.35">
      <c r="A247" s="13">
        <v>3651240</v>
      </c>
      <c r="B247" s="3" t="s">
        <v>257</v>
      </c>
      <c r="C247" s="7" t="s">
        <v>257</v>
      </c>
      <c r="D247" s="8" t="s">
        <v>550</v>
      </c>
      <c r="E247" s="10">
        <v>1.27</v>
      </c>
      <c r="F247" s="16">
        <f t="shared" si="3"/>
        <v>1.42875</v>
      </c>
    </row>
    <row r="248" spans="1:6" x14ac:dyDescent="0.35">
      <c r="A248" s="13">
        <v>3651278</v>
      </c>
      <c r="B248" s="3" t="s">
        <v>258</v>
      </c>
      <c r="C248" s="7" t="s">
        <v>492</v>
      </c>
      <c r="D248" s="8" t="s">
        <v>550</v>
      </c>
      <c r="E248" s="10">
        <v>1.3</v>
      </c>
      <c r="F248" s="16">
        <f t="shared" si="3"/>
        <v>1.4625000000000001</v>
      </c>
    </row>
    <row r="249" spans="1:6" x14ac:dyDescent="0.35">
      <c r="A249" s="13">
        <v>3656231</v>
      </c>
      <c r="B249" s="3" t="s">
        <v>259</v>
      </c>
      <c r="C249" s="7" t="s">
        <v>492</v>
      </c>
      <c r="D249" s="8" t="s">
        <v>550</v>
      </c>
      <c r="E249" s="10">
        <v>1.32</v>
      </c>
      <c r="F249" s="16">
        <f t="shared" si="3"/>
        <v>1.4850000000000001</v>
      </c>
    </row>
    <row r="250" spans="1:6" x14ac:dyDescent="0.35">
      <c r="A250" s="13">
        <v>3651210</v>
      </c>
      <c r="B250" s="3" t="s">
        <v>260</v>
      </c>
      <c r="C250" s="7" t="s">
        <v>492</v>
      </c>
      <c r="D250" s="8" t="s">
        <v>550</v>
      </c>
      <c r="E250" s="10">
        <v>1.32</v>
      </c>
      <c r="F250" s="16">
        <f t="shared" si="3"/>
        <v>1.4850000000000001</v>
      </c>
    </row>
    <row r="251" spans="1:6" x14ac:dyDescent="0.35">
      <c r="A251" s="13">
        <v>3651065</v>
      </c>
      <c r="B251" s="3" t="s">
        <v>261</v>
      </c>
      <c r="C251" s="7" t="s">
        <v>492</v>
      </c>
      <c r="D251" s="8" t="s">
        <v>550</v>
      </c>
      <c r="E251" s="10">
        <v>1.33</v>
      </c>
      <c r="F251" s="16">
        <f t="shared" si="3"/>
        <v>1.4962500000000001</v>
      </c>
    </row>
    <row r="252" spans="1:6" x14ac:dyDescent="0.35">
      <c r="A252" s="13">
        <v>3651058</v>
      </c>
      <c r="B252" s="3" t="s">
        <v>262</v>
      </c>
      <c r="C252" s="7" t="s">
        <v>492</v>
      </c>
      <c r="D252" s="8" t="s">
        <v>555</v>
      </c>
      <c r="E252" s="10">
        <v>1.34</v>
      </c>
      <c r="F252" s="16">
        <f t="shared" si="3"/>
        <v>1.5075000000000001</v>
      </c>
    </row>
    <row r="253" spans="1:6" x14ac:dyDescent="0.35">
      <c r="A253" s="13">
        <v>3643985</v>
      </c>
      <c r="B253" s="3" t="s">
        <v>263</v>
      </c>
      <c r="C253" s="7" t="s">
        <v>492</v>
      </c>
      <c r="D253" s="8" t="s">
        <v>551</v>
      </c>
      <c r="E253" s="10">
        <v>1.38</v>
      </c>
      <c r="F253" s="16">
        <f t="shared" si="3"/>
        <v>1.5524999999999998</v>
      </c>
    </row>
    <row r="254" spans="1:6" x14ac:dyDescent="0.35">
      <c r="A254" s="13">
        <v>3656118</v>
      </c>
      <c r="B254" s="3" t="s">
        <v>264</v>
      </c>
      <c r="C254" s="7" t="s">
        <v>492</v>
      </c>
      <c r="D254" s="8" t="s">
        <v>546</v>
      </c>
      <c r="E254" s="10">
        <v>1.4</v>
      </c>
      <c r="F254" s="16">
        <f t="shared" si="3"/>
        <v>1.575</v>
      </c>
    </row>
    <row r="255" spans="1:6" x14ac:dyDescent="0.35">
      <c r="A255" s="13">
        <v>3651304</v>
      </c>
      <c r="B255" s="3" t="s">
        <v>265</v>
      </c>
      <c r="C255" s="7" t="s">
        <v>492</v>
      </c>
      <c r="D255" s="8" t="s">
        <v>550</v>
      </c>
      <c r="E255" s="10">
        <v>1.41</v>
      </c>
      <c r="F255" s="16">
        <f t="shared" si="3"/>
        <v>1.5862499999999999</v>
      </c>
    </row>
    <row r="256" spans="1:6" x14ac:dyDescent="0.35">
      <c r="A256" s="13">
        <v>3654705</v>
      </c>
      <c r="B256" s="3" t="s">
        <v>266</v>
      </c>
      <c r="C256" s="7" t="s">
        <v>492</v>
      </c>
      <c r="D256" s="8" t="s">
        <v>550</v>
      </c>
      <c r="E256" s="10">
        <v>1.41</v>
      </c>
      <c r="F256" s="16">
        <f t="shared" si="3"/>
        <v>1.5862499999999999</v>
      </c>
    </row>
    <row r="257" spans="1:6" x14ac:dyDescent="0.35">
      <c r="A257" s="13">
        <v>3654314</v>
      </c>
      <c r="B257" s="3" t="s">
        <v>267</v>
      </c>
      <c r="C257" s="7" t="s">
        <v>492</v>
      </c>
      <c r="D257" s="8" t="s">
        <v>550</v>
      </c>
      <c r="E257" s="10">
        <v>1.41</v>
      </c>
      <c r="F257" s="16">
        <f t="shared" si="3"/>
        <v>1.5862499999999999</v>
      </c>
    </row>
    <row r="258" spans="1:6" x14ac:dyDescent="0.35">
      <c r="A258" s="13">
        <v>3653505</v>
      </c>
      <c r="B258" s="3" t="s">
        <v>268</v>
      </c>
      <c r="C258" s="7" t="s">
        <v>492</v>
      </c>
      <c r="D258" s="8" t="s">
        <v>557</v>
      </c>
      <c r="E258" s="10">
        <v>1.41</v>
      </c>
      <c r="F258" s="16">
        <f t="shared" si="3"/>
        <v>1.5862499999999999</v>
      </c>
    </row>
    <row r="259" spans="1:6" x14ac:dyDescent="0.35">
      <c r="A259" s="13">
        <v>3654635</v>
      </c>
      <c r="B259" s="3" t="s">
        <v>269</v>
      </c>
      <c r="C259" s="7" t="s">
        <v>493</v>
      </c>
      <c r="D259" s="8" t="s">
        <v>565</v>
      </c>
      <c r="E259" s="10">
        <v>1.42</v>
      </c>
      <c r="F259" s="16">
        <f t="shared" ref="F259:F322" si="4">E259*1.125</f>
        <v>1.5974999999999999</v>
      </c>
    </row>
    <row r="260" spans="1:6" x14ac:dyDescent="0.35">
      <c r="A260" s="13">
        <v>3651075</v>
      </c>
      <c r="B260" s="3" t="s">
        <v>270</v>
      </c>
      <c r="C260" s="7" t="s">
        <v>492</v>
      </c>
      <c r="D260" s="8" t="s">
        <v>550</v>
      </c>
      <c r="E260" s="10">
        <v>1.42</v>
      </c>
      <c r="F260" s="16">
        <f t="shared" si="4"/>
        <v>1.5974999999999999</v>
      </c>
    </row>
    <row r="261" spans="1:6" x14ac:dyDescent="0.35">
      <c r="A261" s="13">
        <v>3654730</v>
      </c>
      <c r="B261" s="3" t="s">
        <v>271</v>
      </c>
      <c r="C261" s="7" t="s">
        <v>492</v>
      </c>
      <c r="D261" s="8" t="s">
        <v>550</v>
      </c>
      <c r="E261" s="10">
        <v>1.42</v>
      </c>
      <c r="F261" s="16">
        <f t="shared" si="4"/>
        <v>1.5974999999999999</v>
      </c>
    </row>
    <row r="262" spans="1:6" x14ac:dyDescent="0.35">
      <c r="A262" s="13">
        <v>3654405</v>
      </c>
      <c r="B262" s="3" t="s">
        <v>272</v>
      </c>
      <c r="C262" s="7" t="s">
        <v>492</v>
      </c>
      <c r="D262" s="8" t="s">
        <v>551</v>
      </c>
      <c r="E262" s="10">
        <v>1.42</v>
      </c>
      <c r="F262" s="16">
        <f t="shared" si="4"/>
        <v>1.5974999999999999</v>
      </c>
    </row>
    <row r="263" spans="1:6" x14ac:dyDescent="0.35">
      <c r="A263" s="13">
        <v>3652300</v>
      </c>
      <c r="B263" s="3" t="s">
        <v>273</v>
      </c>
      <c r="C263" s="7" t="s">
        <v>493</v>
      </c>
      <c r="D263" s="8" t="s">
        <v>548</v>
      </c>
      <c r="E263" s="10">
        <v>1.47</v>
      </c>
      <c r="F263" s="16">
        <f t="shared" si="4"/>
        <v>1.6537500000000001</v>
      </c>
    </row>
    <row r="264" spans="1:6" x14ac:dyDescent="0.35">
      <c r="A264" s="13">
        <v>3655503</v>
      </c>
      <c r="B264" s="3" t="s">
        <v>274</v>
      </c>
      <c r="C264" s="7" t="s">
        <v>520</v>
      </c>
      <c r="D264" s="8" t="s">
        <v>550</v>
      </c>
      <c r="E264" s="10">
        <v>1.49</v>
      </c>
      <c r="F264" s="16">
        <f t="shared" si="4"/>
        <v>1.67625</v>
      </c>
    </row>
    <row r="265" spans="1:6" x14ac:dyDescent="0.35">
      <c r="A265" s="13">
        <v>3655892</v>
      </c>
      <c r="B265" s="3" t="s">
        <v>275</v>
      </c>
      <c r="C265" s="7" t="s">
        <v>492</v>
      </c>
      <c r="D265" s="8" t="s">
        <v>546</v>
      </c>
      <c r="E265" s="10">
        <v>1.5</v>
      </c>
      <c r="F265" s="16">
        <f t="shared" si="4"/>
        <v>1.6875</v>
      </c>
    </row>
    <row r="266" spans="1:6" x14ac:dyDescent="0.35">
      <c r="A266" s="13">
        <v>3651003</v>
      </c>
      <c r="B266" s="3" t="s">
        <v>276</v>
      </c>
      <c r="C266" s="7" t="s">
        <v>492</v>
      </c>
      <c r="D266" s="8" t="s">
        <v>558</v>
      </c>
      <c r="E266" s="10">
        <v>1.5</v>
      </c>
      <c r="F266" s="16">
        <f t="shared" si="4"/>
        <v>1.6875</v>
      </c>
    </row>
    <row r="267" spans="1:6" x14ac:dyDescent="0.35">
      <c r="A267" s="13">
        <v>3653826</v>
      </c>
      <c r="B267" s="3" t="s">
        <v>277</v>
      </c>
      <c r="C267" s="7" t="s">
        <v>492</v>
      </c>
      <c r="D267" s="8" t="s">
        <v>551</v>
      </c>
      <c r="E267" s="10">
        <v>1.5</v>
      </c>
      <c r="F267" s="16">
        <f t="shared" si="4"/>
        <v>1.6875</v>
      </c>
    </row>
    <row r="268" spans="1:6" x14ac:dyDescent="0.35">
      <c r="A268" s="13">
        <v>3654390</v>
      </c>
      <c r="B268" s="3" t="s">
        <v>278</v>
      </c>
      <c r="C268" s="7" t="s">
        <v>492</v>
      </c>
      <c r="D268" s="8" t="s">
        <v>551</v>
      </c>
      <c r="E268" s="10">
        <v>1.52</v>
      </c>
      <c r="F268" s="16">
        <f t="shared" si="4"/>
        <v>1.71</v>
      </c>
    </row>
    <row r="269" spans="1:6" x14ac:dyDescent="0.35">
      <c r="A269" s="13">
        <v>3654350</v>
      </c>
      <c r="B269" s="3" t="s">
        <v>279</v>
      </c>
      <c r="C269" s="7" t="s">
        <v>492</v>
      </c>
      <c r="D269" s="8" t="s">
        <v>558</v>
      </c>
      <c r="E269" s="10">
        <v>1.55</v>
      </c>
      <c r="F269" s="16">
        <f t="shared" si="4"/>
        <v>1.7437500000000001</v>
      </c>
    </row>
    <row r="270" spans="1:6" x14ac:dyDescent="0.35">
      <c r="A270" s="13">
        <v>3653344</v>
      </c>
      <c r="B270" s="3" t="s">
        <v>280</v>
      </c>
      <c r="C270" s="7" t="s">
        <v>492</v>
      </c>
      <c r="D270" s="8" t="s">
        <v>550</v>
      </c>
      <c r="E270" s="10">
        <v>1.57</v>
      </c>
      <c r="F270" s="16">
        <f t="shared" si="4"/>
        <v>1.7662500000000001</v>
      </c>
    </row>
    <row r="271" spans="1:6" x14ac:dyDescent="0.35">
      <c r="A271" s="13">
        <v>3653855</v>
      </c>
      <c r="B271" s="3" t="s">
        <v>281</v>
      </c>
      <c r="C271" s="7" t="s">
        <v>492</v>
      </c>
      <c r="D271" s="8" t="s">
        <v>551</v>
      </c>
      <c r="E271" s="10">
        <v>1.58</v>
      </c>
      <c r="F271" s="16">
        <f t="shared" si="4"/>
        <v>1.7775000000000001</v>
      </c>
    </row>
    <row r="272" spans="1:6" x14ac:dyDescent="0.35">
      <c r="A272" s="13">
        <v>3651061</v>
      </c>
      <c r="B272" s="3" t="s">
        <v>282</v>
      </c>
      <c r="C272" s="7" t="s">
        <v>492</v>
      </c>
      <c r="D272" s="8" t="s">
        <v>550</v>
      </c>
      <c r="E272" s="10">
        <v>1.83</v>
      </c>
      <c r="F272" s="16">
        <f t="shared" si="4"/>
        <v>2.0587499999999999</v>
      </c>
    </row>
    <row r="273" spans="1:6" x14ac:dyDescent="0.35">
      <c r="A273" s="13">
        <v>3654073</v>
      </c>
      <c r="B273" s="3" t="s">
        <v>283</v>
      </c>
      <c r="C273" s="7" t="s">
        <v>492</v>
      </c>
      <c r="D273" s="8" t="s">
        <v>558</v>
      </c>
      <c r="E273" s="10">
        <v>1.89</v>
      </c>
      <c r="F273" s="16">
        <f t="shared" si="4"/>
        <v>2.1262499999999998</v>
      </c>
    </row>
    <row r="274" spans="1:6" x14ac:dyDescent="0.35">
      <c r="A274" s="13">
        <v>3655876</v>
      </c>
      <c r="B274" s="3" t="s">
        <v>249</v>
      </c>
      <c r="C274" s="7" t="s">
        <v>492</v>
      </c>
      <c r="D274" s="8" t="s">
        <v>546</v>
      </c>
      <c r="E274" s="10">
        <v>1.1399999999999999</v>
      </c>
      <c r="F274" s="16">
        <f t="shared" si="4"/>
        <v>1.2825</v>
      </c>
    </row>
    <row r="275" spans="1:6" x14ac:dyDescent="0.35">
      <c r="A275" s="13">
        <v>3653386</v>
      </c>
      <c r="B275" s="3" t="s">
        <v>284</v>
      </c>
      <c r="C275" s="7" t="s">
        <v>492</v>
      </c>
      <c r="D275" s="8" t="s">
        <v>546</v>
      </c>
      <c r="E275" s="10">
        <v>1.58</v>
      </c>
      <c r="F275" s="16">
        <f t="shared" si="4"/>
        <v>1.7775000000000001</v>
      </c>
    </row>
    <row r="276" spans="1:6" x14ac:dyDescent="0.35">
      <c r="A276" s="13">
        <v>3650801</v>
      </c>
      <c r="B276" s="3" t="s">
        <v>285</v>
      </c>
      <c r="C276" s="7" t="s">
        <v>492</v>
      </c>
      <c r="D276" s="8" t="s">
        <v>558</v>
      </c>
      <c r="E276" s="10">
        <v>1.58</v>
      </c>
      <c r="F276" s="16">
        <f t="shared" si="4"/>
        <v>1.7775000000000001</v>
      </c>
    </row>
    <row r="277" spans="1:6" x14ac:dyDescent="0.35">
      <c r="A277" s="13">
        <v>3655520</v>
      </c>
      <c r="B277" s="3" t="s">
        <v>286</v>
      </c>
      <c r="C277" s="7" t="s">
        <v>520</v>
      </c>
      <c r="D277" s="8" t="s">
        <v>550</v>
      </c>
      <c r="E277" s="10">
        <v>1.59</v>
      </c>
      <c r="F277" s="16">
        <f t="shared" si="4"/>
        <v>1.7887500000000001</v>
      </c>
    </row>
    <row r="278" spans="1:6" x14ac:dyDescent="0.35">
      <c r="A278" s="13">
        <v>3651508</v>
      </c>
      <c r="B278" s="3" t="s">
        <v>287</v>
      </c>
      <c r="C278" s="7" t="s">
        <v>492</v>
      </c>
      <c r="D278" s="8" t="s">
        <v>566</v>
      </c>
      <c r="E278" s="10">
        <v>1.6</v>
      </c>
      <c r="F278" s="16">
        <f t="shared" si="4"/>
        <v>1.8</v>
      </c>
    </row>
    <row r="279" spans="1:6" x14ac:dyDescent="0.35">
      <c r="A279" s="13">
        <v>3651880</v>
      </c>
      <c r="B279" s="3" t="s">
        <v>288</v>
      </c>
      <c r="C279" s="7" t="s">
        <v>492</v>
      </c>
      <c r="D279" s="8" t="s">
        <v>550</v>
      </c>
      <c r="E279" s="10">
        <v>1.63</v>
      </c>
      <c r="F279" s="16">
        <f t="shared" si="4"/>
        <v>1.8337499999999998</v>
      </c>
    </row>
    <row r="280" spans="1:6" x14ac:dyDescent="0.35">
      <c r="A280" s="13">
        <v>3655643</v>
      </c>
      <c r="B280" s="3" t="s">
        <v>289</v>
      </c>
      <c r="C280" s="7" t="s">
        <v>492</v>
      </c>
      <c r="D280" s="8" t="s">
        <v>555</v>
      </c>
      <c r="E280" s="10">
        <v>1.67</v>
      </c>
      <c r="F280" s="16">
        <f t="shared" si="4"/>
        <v>1.8787499999999999</v>
      </c>
    </row>
    <row r="281" spans="1:6" x14ac:dyDescent="0.35">
      <c r="A281" s="13">
        <v>3654301</v>
      </c>
      <c r="B281" s="3" t="s">
        <v>290</v>
      </c>
      <c r="C281" s="7" t="s">
        <v>492</v>
      </c>
      <c r="D281" s="8" t="s">
        <v>550</v>
      </c>
      <c r="E281" s="10">
        <v>1.68</v>
      </c>
      <c r="F281" s="16">
        <f t="shared" si="4"/>
        <v>1.89</v>
      </c>
    </row>
    <row r="282" spans="1:6" x14ac:dyDescent="0.35">
      <c r="A282" s="13">
        <v>3651622</v>
      </c>
      <c r="B282" s="3" t="s">
        <v>291</v>
      </c>
      <c r="C282" s="7" t="s">
        <v>521</v>
      </c>
      <c r="D282" s="8" t="s">
        <v>546</v>
      </c>
      <c r="E282" s="10">
        <v>1.74</v>
      </c>
      <c r="F282" s="16">
        <f t="shared" si="4"/>
        <v>1.9575</v>
      </c>
    </row>
    <row r="283" spans="1:6" x14ac:dyDescent="0.35">
      <c r="A283" s="13">
        <v>3651016</v>
      </c>
      <c r="B283" s="3" t="s">
        <v>292</v>
      </c>
      <c r="C283" s="7" t="s">
        <v>514</v>
      </c>
      <c r="D283" s="8" t="s">
        <v>558</v>
      </c>
      <c r="E283" s="10">
        <v>1.74</v>
      </c>
      <c r="F283" s="16">
        <f t="shared" si="4"/>
        <v>1.9575</v>
      </c>
    </row>
    <row r="284" spans="1:6" x14ac:dyDescent="0.35">
      <c r="A284" s="13">
        <v>3651142</v>
      </c>
      <c r="B284" s="3" t="s">
        <v>293</v>
      </c>
      <c r="C284" s="7" t="s">
        <v>492</v>
      </c>
      <c r="D284" s="8" t="s">
        <v>550</v>
      </c>
      <c r="E284" s="10">
        <v>1.74</v>
      </c>
      <c r="F284" s="16">
        <f t="shared" si="4"/>
        <v>1.9575</v>
      </c>
    </row>
    <row r="285" spans="1:6" x14ac:dyDescent="0.35">
      <c r="A285" s="13">
        <v>3653771</v>
      </c>
      <c r="B285" s="3" t="s">
        <v>294</v>
      </c>
      <c r="C285" s="7" t="s">
        <v>492</v>
      </c>
      <c r="D285" s="8" t="s">
        <v>551</v>
      </c>
      <c r="E285" s="10">
        <v>1.76</v>
      </c>
      <c r="F285" s="16">
        <f t="shared" si="4"/>
        <v>1.98</v>
      </c>
    </row>
    <row r="286" spans="1:6" x14ac:dyDescent="0.35">
      <c r="A286" s="13">
        <v>3653399</v>
      </c>
      <c r="B286" s="3" t="s">
        <v>295</v>
      </c>
      <c r="C286" s="7" t="s">
        <v>492</v>
      </c>
      <c r="D286" s="8" t="s">
        <v>546</v>
      </c>
      <c r="E286" s="10">
        <v>1.76</v>
      </c>
      <c r="F286" s="16">
        <f t="shared" si="4"/>
        <v>1.98</v>
      </c>
    </row>
    <row r="287" spans="1:6" x14ac:dyDescent="0.35">
      <c r="A287" s="13">
        <v>3655523</v>
      </c>
      <c r="B287" s="3" t="s">
        <v>296</v>
      </c>
      <c r="C287" s="7" t="s">
        <v>520</v>
      </c>
      <c r="D287" s="8" t="s">
        <v>550</v>
      </c>
      <c r="E287" s="10">
        <v>1.77</v>
      </c>
      <c r="F287" s="16">
        <f t="shared" si="4"/>
        <v>1.99125</v>
      </c>
    </row>
    <row r="288" spans="1:6" x14ac:dyDescent="0.35">
      <c r="A288" s="13">
        <v>3654441</v>
      </c>
      <c r="B288" s="3" t="s">
        <v>297</v>
      </c>
      <c r="C288" s="7" t="s">
        <v>514</v>
      </c>
      <c r="D288" s="8" t="s">
        <v>551</v>
      </c>
      <c r="E288" s="10">
        <v>1.77</v>
      </c>
      <c r="F288" s="16">
        <f t="shared" si="4"/>
        <v>1.99125</v>
      </c>
    </row>
    <row r="289" spans="1:6" x14ac:dyDescent="0.35">
      <c r="A289" s="13">
        <v>3651241</v>
      </c>
      <c r="B289" s="3" t="s">
        <v>298</v>
      </c>
      <c r="C289" s="7" t="s">
        <v>498</v>
      </c>
      <c r="D289" s="8" t="s">
        <v>550</v>
      </c>
      <c r="E289" s="10">
        <v>1.77</v>
      </c>
      <c r="F289" s="16">
        <f t="shared" si="4"/>
        <v>1.99125</v>
      </c>
    </row>
    <row r="290" spans="1:6" x14ac:dyDescent="0.35">
      <c r="A290" s="13">
        <v>3650978</v>
      </c>
      <c r="B290" s="3" t="s">
        <v>299</v>
      </c>
      <c r="C290" s="7" t="s">
        <v>499</v>
      </c>
      <c r="D290" s="8" t="s">
        <v>558</v>
      </c>
      <c r="E290" s="10">
        <v>1.77</v>
      </c>
      <c r="F290" s="16">
        <f t="shared" si="4"/>
        <v>1.99125</v>
      </c>
    </row>
    <row r="291" spans="1:6" x14ac:dyDescent="0.35">
      <c r="A291" s="13">
        <v>3653506</v>
      </c>
      <c r="B291" s="3" t="s">
        <v>300</v>
      </c>
      <c r="C291" s="7" t="s">
        <v>492</v>
      </c>
      <c r="D291" s="8" t="s">
        <v>557</v>
      </c>
      <c r="E291" s="10">
        <v>1.85</v>
      </c>
      <c r="F291" s="16">
        <f t="shared" si="4"/>
        <v>2.0812500000000003</v>
      </c>
    </row>
    <row r="292" spans="1:6" x14ac:dyDescent="0.35">
      <c r="A292" s="13">
        <v>3655754</v>
      </c>
      <c r="B292" s="3" t="s">
        <v>301</v>
      </c>
      <c r="C292" s="7" t="s">
        <v>492</v>
      </c>
      <c r="D292" s="8" t="s">
        <v>546</v>
      </c>
      <c r="E292" s="10">
        <v>1.89</v>
      </c>
      <c r="F292" s="16">
        <f t="shared" si="4"/>
        <v>2.1262499999999998</v>
      </c>
    </row>
    <row r="293" spans="1:6" x14ac:dyDescent="0.35">
      <c r="A293" s="13">
        <v>3654420</v>
      </c>
      <c r="B293" s="3" t="s">
        <v>302</v>
      </c>
      <c r="C293" s="7" t="s">
        <v>514</v>
      </c>
      <c r="D293" s="8" t="s">
        <v>551</v>
      </c>
      <c r="E293" s="10">
        <v>1.89</v>
      </c>
      <c r="F293" s="16">
        <f t="shared" si="4"/>
        <v>2.1262499999999998</v>
      </c>
    </row>
    <row r="294" spans="1:6" x14ac:dyDescent="0.35">
      <c r="A294" s="13">
        <v>3654050</v>
      </c>
      <c r="B294" s="3" t="s">
        <v>303</v>
      </c>
      <c r="C294" s="7" t="s">
        <v>522</v>
      </c>
      <c r="D294" s="8" t="s">
        <v>559</v>
      </c>
      <c r="E294" s="10">
        <v>1.94</v>
      </c>
      <c r="F294" s="16">
        <f t="shared" si="4"/>
        <v>2.1825000000000001</v>
      </c>
    </row>
    <row r="295" spans="1:6" x14ac:dyDescent="0.35">
      <c r="A295" s="13">
        <v>3655656</v>
      </c>
      <c r="B295" s="3" t="s">
        <v>289</v>
      </c>
      <c r="C295" s="7" t="s">
        <v>514</v>
      </c>
      <c r="D295" s="8" t="s">
        <v>555</v>
      </c>
      <c r="E295" s="10">
        <v>1.94</v>
      </c>
      <c r="F295" s="16">
        <f t="shared" si="4"/>
        <v>2.1825000000000001</v>
      </c>
    </row>
    <row r="296" spans="1:6" x14ac:dyDescent="0.35">
      <c r="A296" s="13">
        <v>3654394</v>
      </c>
      <c r="B296" s="3" t="s">
        <v>304</v>
      </c>
      <c r="C296" s="7" t="s">
        <v>514</v>
      </c>
      <c r="D296" s="8" t="s">
        <v>551</v>
      </c>
      <c r="E296" s="10">
        <v>1.94</v>
      </c>
      <c r="F296" s="16">
        <f t="shared" si="4"/>
        <v>2.1825000000000001</v>
      </c>
    </row>
    <row r="297" spans="1:6" x14ac:dyDescent="0.35">
      <c r="A297" s="13">
        <v>3654397</v>
      </c>
      <c r="B297" s="3" t="s">
        <v>305</v>
      </c>
      <c r="C297" s="7" t="s">
        <v>492</v>
      </c>
      <c r="D297" s="8" t="s">
        <v>551</v>
      </c>
      <c r="E297" s="10">
        <v>1.94</v>
      </c>
      <c r="F297" s="16">
        <f t="shared" si="4"/>
        <v>2.1825000000000001</v>
      </c>
    </row>
    <row r="298" spans="1:6" x14ac:dyDescent="0.35">
      <c r="A298" s="13">
        <v>3651281</v>
      </c>
      <c r="B298" s="3" t="s">
        <v>306</v>
      </c>
      <c r="C298" s="7" t="s">
        <v>492</v>
      </c>
      <c r="D298" s="8" t="s">
        <v>550</v>
      </c>
      <c r="E298" s="10">
        <v>1.94</v>
      </c>
      <c r="F298" s="16">
        <f t="shared" si="4"/>
        <v>2.1825000000000001</v>
      </c>
    </row>
    <row r="299" spans="1:6" x14ac:dyDescent="0.35">
      <c r="A299" s="13">
        <v>3651000</v>
      </c>
      <c r="B299" s="3" t="s">
        <v>307</v>
      </c>
      <c r="C299" s="7" t="s">
        <v>492</v>
      </c>
      <c r="D299" s="8" t="s">
        <v>558</v>
      </c>
      <c r="E299" s="10">
        <v>1.96</v>
      </c>
      <c r="F299" s="16">
        <f t="shared" si="4"/>
        <v>2.2050000000000001</v>
      </c>
    </row>
    <row r="300" spans="1:6" x14ac:dyDescent="0.35">
      <c r="A300" s="13">
        <v>3650871</v>
      </c>
      <c r="B300" s="3" t="s">
        <v>308</v>
      </c>
      <c r="C300" s="7" t="s">
        <v>523</v>
      </c>
      <c r="D300" s="8" t="s">
        <v>558</v>
      </c>
      <c r="E300" s="10">
        <v>2.0499999999999998</v>
      </c>
      <c r="F300" s="16">
        <f t="shared" si="4"/>
        <v>2.3062499999999999</v>
      </c>
    </row>
    <row r="301" spans="1:6" x14ac:dyDescent="0.35">
      <c r="A301" s="13">
        <v>3651689</v>
      </c>
      <c r="B301" s="3" t="s">
        <v>309</v>
      </c>
      <c r="C301" s="7" t="s">
        <v>514</v>
      </c>
      <c r="D301" s="8" t="s">
        <v>550</v>
      </c>
      <c r="E301" s="10">
        <v>2.0499999999999998</v>
      </c>
      <c r="F301" s="16">
        <f t="shared" si="4"/>
        <v>2.3062499999999999</v>
      </c>
    </row>
    <row r="302" spans="1:6" x14ac:dyDescent="0.35">
      <c r="A302" s="13">
        <v>3655766</v>
      </c>
      <c r="B302" s="3" t="s">
        <v>310</v>
      </c>
      <c r="C302" s="7" t="s">
        <v>492</v>
      </c>
      <c r="D302" s="8" t="s">
        <v>546</v>
      </c>
      <c r="E302" s="10">
        <v>2.06</v>
      </c>
      <c r="F302" s="16">
        <f t="shared" si="4"/>
        <v>2.3174999999999999</v>
      </c>
    </row>
    <row r="303" spans="1:6" x14ac:dyDescent="0.35">
      <c r="A303" s="13">
        <v>3654290</v>
      </c>
      <c r="B303" s="3" t="s">
        <v>311</v>
      </c>
      <c r="C303" s="7" t="s">
        <v>492</v>
      </c>
      <c r="D303" s="8" t="s">
        <v>550</v>
      </c>
      <c r="E303" s="10">
        <v>2.0699999999999998</v>
      </c>
      <c r="F303" s="16">
        <f t="shared" si="4"/>
        <v>2.3287499999999999</v>
      </c>
    </row>
    <row r="304" spans="1:6" x14ac:dyDescent="0.35">
      <c r="A304" s="13">
        <v>3655603</v>
      </c>
      <c r="B304" s="3" t="s">
        <v>312</v>
      </c>
      <c r="C304" s="7" t="s">
        <v>520</v>
      </c>
      <c r="D304" s="8" t="s">
        <v>548</v>
      </c>
      <c r="E304" s="10">
        <v>2.13</v>
      </c>
      <c r="F304" s="16">
        <f t="shared" si="4"/>
        <v>2.3962499999999998</v>
      </c>
    </row>
    <row r="305" spans="1:6" x14ac:dyDescent="0.35">
      <c r="A305" s="13">
        <v>3656480</v>
      </c>
      <c r="B305" s="3" t="s">
        <v>313</v>
      </c>
      <c r="C305" s="7" t="s">
        <v>492</v>
      </c>
      <c r="D305" s="8" t="s">
        <v>560</v>
      </c>
      <c r="E305" s="10">
        <v>2.15</v>
      </c>
      <c r="F305" s="16">
        <f t="shared" si="4"/>
        <v>2.4187499999999997</v>
      </c>
    </row>
    <row r="306" spans="1:6" x14ac:dyDescent="0.35">
      <c r="A306" s="13">
        <v>3656494</v>
      </c>
      <c r="B306" s="3" t="s">
        <v>314</v>
      </c>
      <c r="C306" s="7" t="s">
        <v>492</v>
      </c>
      <c r="D306" s="8" t="s">
        <v>561</v>
      </c>
      <c r="E306" s="10">
        <v>2.2000000000000002</v>
      </c>
      <c r="F306" s="16">
        <f t="shared" si="4"/>
        <v>2.4750000000000001</v>
      </c>
    </row>
    <row r="307" spans="1:6" x14ac:dyDescent="0.35">
      <c r="A307" s="13">
        <v>3653894</v>
      </c>
      <c r="B307" s="3" t="s">
        <v>315</v>
      </c>
      <c r="C307" s="7" t="s">
        <v>492</v>
      </c>
      <c r="D307" s="8" t="s">
        <v>562</v>
      </c>
      <c r="E307" s="10">
        <v>2.21</v>
      </c>
      <c r="F307" s="16">
        <f t="shared" si="4"/>
        <v>2.4862500000000001</v>
      </c>
    </row>
    <row r="308" spans="1:6" x14ac:dyDescent="0.35">
      <c r="A308" s="13">
        <v>3655600</v>
      </c>
      <c r="B308" s="3" t="s">
        <v>316</v>
      </c>
      <c r="C308" s="7" t="s">
        <v>520</v>
      </c>
      <c r="D308" s="8" t="s">
        <v>548</v>
      </c>
      <c r="E308" s="10">
        <v>2.2200000000000002</v>
      </c>
      <c r="F308" s="16">
        <f t="shared" si="4"/>
        <v>2.4975000000000001</v>
      </c>
    </row>
    <row r="309" spans="1:6" x14ac:dyDescent="0.35">
      <c r="A309" s="13">
        <v>3652977</v>
      </c>
      <c r="B309" s="3" t="s">
        <v>317</v>
      </c>
      <c r="C309" s="7" t="s">
        <v>519</v>
      </c>
      <c r="D309" s="8" t="s">
        <v>554</v>
      </c>
      <c r="E309" s="10">
        <v>2.39</v>
      </c>
      <c r="F309" s="16">
        <f t="shared" si="4"/>
        <v>2.6887500000000002</v>
      </c>
    </row>
    <row r="310" spans="1:6" x14ac:dyDescent="0.35">
      <c r="A310" s="13">
        <v>3655824</v>
      </c>
      <c r="B310" s="3" t="s">
        <v>230</v>
      </c>
      <c r="C310" s="7" t="s">
        <v>492</v>
      </c>
      <c r="D310" s="8" t="s">
        <v>546</v>
      </c>
      <c r="E310" s="10">
        <v>1.58</v>
      </c>
      <c r="F310" s="16">
        <f t="shared" si="4"/>
        <v>1.7775000000000001</v>
      </c>
    </row>
    <row r="311" spans="1:6" x14ac:dyDescent="0.35">
      <c r="A311" s="13">
        <v>3653386</v>
      </c>
      <c r="B311" s="3" t="s">
        <v>284</v>
      </c>
      <c r="C311" s="7" t="s">
        <v>492</v>
      </c>
      <c r="D311" s="8" t="s">
        <v>546</v>
      </c>
      <c r="E311" s="10">
        <v>1.58</v>
      </c>
      <c r="F311" s="16">
        <f t="shared" si="4"/>
        <v>1.7775000000000001</v>
      </c>
    </row>
    <row r="312" spans="1:6" x14ac:dyDescent="0.35">
      <c r="A312" s="13">
        <v>3655513</v>
      </c>
      <c r="B312" s="3" t="s">
        <v>318</v>
      </c>
      <c r="C312" s="7" t="s">
        <v>520</v>
      </c>
      <c r="D312" s="8" t="s">
        <v>550</v>
      </c>
      <c r="E312" s="10">
        <v>2.31</v>
      </c>
      <c r="F312" s="16">
        <f t="shared" si="4"/>
        <v>2.5987499999999999</v>
      </c>
    </row>
    <row r="313" spans="1:6" x14ac:dyDescent="0.35">
      <c r="A313" s="13">
        <v>3653950</v>
      </c>
      <c r="B313" s="3" t="s">
        <v>319</v>
      </c>
      <c r="C313" s="7" t="s">
        <v>492</v>
      </c>
      <c r="D313" s="8" t="s">
        <v>550</v>
      </c>
      <c r="E313" s="10">
        <v>2.4</v>
      </c>
      <c r="F313" s="16">
        <f t="shared" si="4"/>
        <v>2.6999999999999997</v>
      </c>
    </row>
    <row r="314" spans="1:6" x14ac:dyDescent="0.35">
      <c r="A314" s="13">
        <v>3655512</v>
      </c>
      <c r="B314" s="3" t="s">
        <v>320</v>
      </c>
      <c r="C314" s="7" t="s">
        <v>520</v>
      </c>
      <c r="D314" s="8" t="s">
        <v>550</v>
      </c>
      <c r="E314" s="10">
        <v>2.4500000000000002</v>
      </c>
      <c r="F314" s="16">
        <f t="shared" si="4"/>
        <v>2.7562500000000001</v>
      </c>
    </row>
    <row r="315" spans="1:6" x14ac:dyDescent="0.35">
      <c r="A315" s="13">
        <v>3653500</v>
      </c>
      <c r="B315" s="3" t="s">
        <v>321</v>
      </c>
      <c r="C315" s="7" t="s">
        <v>514</v>
      </c>
      <c r="D315" s="8" t="s">
        <v>567</v>
      </c>
      <c r="E315" s="10">
        <v>2.4700000000000002</v>
      </c>
      <c r="F315" s="16">
        <f t="shared" si="4"/>
        <v>2.7787500000000001</v>
      </c>
    </row>
    <row r="316" spans="1:6" x14ac:dyDescent="0.35">
      <c r="A316" s="13">
        <v>3655620</v>
      </c>
      <c r="B316" s="3" t="s">
        <v>322</v>
      </c>
      <c r="C316" s="7" t="s">
        <v>520</v>
      </c>
      <c r="D316" s="8" t="s">
        <v>548</v>
      </c>
      <c r="E316" s="10">
        <v>2.48</v>
      </c>
      <c r="F316" s="16">
        <f t="shared" si="4"/>
        <v>2.79</v>
      </c>
    </row>
    <row r="317" spans="1:6" x14ac:dyDescent="0.35">
      <c r="A317" s="13">
        <v>3654387</v>
      </c>
      <c r="B317" s="3" t="s">
        <v>323</v>
      </c>
      <c r="C317" s="7" t="s">
        <v>514</v>
      </c>
      <c r="D317" s="8" t="s">
        <v>551</v>
      </c>
      <c r="E317" s="10">
        <v>2.52</v>
      </c>
      <c r="F317" s="16">
        <f t="shared" si="4"/>
        <v>2.835</v>
      </c>
    </row>
    <row r="318" spans="1:6" x14ac:dyDescent="0.35">
      <c r="A318" s="13">
        <v>3654052</v>
      </c>
      <c r="B318" s="3" t="s">
        <v>324</v>
      </c>
      <c r="C318" s="7" t="s">
        <v>524</v>
      </c>
      <c r="D318" s="8" t="s">
        <v>554</v>
      </c>
      <c r="E318" s="10">
        <v>2.57</v>
      </c>
      <c r="F318" s="16">
        <f t="shared" si="4"/>
        <v>2.8912499999999999</v>
      </c>
    </row>
    <row r="319" spans="1:6" x14ac:dyDescent="0.35">
      <c r="A319" s="13">
        <v>3650868</v>
      </c>
      <c r="B319" s="3" t="s">
        <v>325</v>
      </c>
      <c r="C319" s="7" t="s">
        <v>500</v>
      </c>
      <c r="D319" s="8" t="s">
        <v>551</v>
      </c>
      <c r="E319" s="10">
        <v>2.58</v>
      </c>
      <c r="F319" s="16">
        <f t="shared" si="4"/>
        <v>2.9024999999999999</v>
      </c>
    </row>
    <row r="320" spans="1:6" x14ac:dyDescent="0.35">
      <c r="A320" s="13">
        <v>3655931</v>
      </c>
      <c r="B320" s="3" t="s">
        <v>326</v>
      </c>
      <c r="C320" s="7" t="s">
        <v>492</v>
      </c>
      <c r="D320" s="8" t="s">
        <v>546</v>
      </c>
      <c r="E320" s="10">
        <v>2.59</v>
      </c>
      <c r="F320" s="16">
        <f t="shared" si="4"/>
        <v>2.9137499999999998</v>
      </c>
    </row>
    <row r="321" spans="1:6" x14ac:dyDescent="0.35">
      <c r="A321" s="13">
        <v>3653564</v>
      </c>
      <c r="B321" s="3" t="s">
        <v>327</v>
      </c>
      <c r="C321" s="7" t="s">
        <v>492</v>
      </c>
      <c r="D321" s="8" t="s">
        <v>551</v>
      </c>
      <c r="E321" s="10">
        <v>2.62</v>
      </c>
      <c r="F321" s="16">
        <f t="shared" si="4"/>
        <v>2.9475000000000002</v>
      </c>
    </row>
    <row r="322" spans="1:6" x14ac:dyDescent="0.35">
      <c r="A322" s="13">
        <v>3654026</v>
      </c>
      <c r="B322" s="3" t="s">
        <v>328</v>
      </c>
      <c r="C322" s="7" t="s">
        <v>492</v>
      </c>
      <c r="D322" s="8" t="s">
        <v>568</v>
      </c>
      <c r="E322" s="10">
        <v>2.62</v>
      </c>
      <c r="F322" s="16">
        <f t="shared" si="4"/>
        <v>2.9475000000000002</v>
      </c>
    </row>
    <row r="323" spans="1:6" x14ac:dyDescent="0.35">
      <c r="A323" s="13">
        <v>3655623</v>
      </c>
      <c r="B323" s="3" t="s">
        <v>329</v>
      </c>
      <c r="C323" s="7" t="s">
        <v>520</v>
      </c>
      <c r="D323" s="8" t="s">
        <v>548</v>
      </c>
      <c r="E323" s="10">
        <v>2.63</v>
      </c>
      <c r="F323" s="16">
        <f t="shared" ref="F323:F386" si="5">E323*1.125</f>
        <v>2.9587499999999998</v>
      </c>
    </row>
    <row r="324" spans="1:6" x14ac:dyDescent="0.35">
      <c r="A324" s="13">
        <v>3656420</v>
      </c>
      <c r="B324" s="3" t="s">
        <v>330</v>
      </c>
      <c r="C324" s="7" t="s">
        <v>492</v>
      </c>
      <c r="D324" s="8" t="s">
        <v>546</v>
      </c>
      <c r="E324" s="10">
        <v>2.64</v>
      </c>
      <c r="F324" s="16">
        <f t="shared" si="5"/>
        <v>2.97</v>
      </c>
    </row>
    <row r="325" spans="1:6" x14ac:dyDescent="0.35">
      <c r="A325" s="13">
        <v>3654409</v>
      </c>
      <c r="B325" s="3" t="s">
        <v>331</v>
      </c>
      <c r="C325" s="7" t="s">
        <v>492</v>
      </c>
      <c r="D325" s="8" t="s">
        <v>547</v>
      </c>
      <c r="E325" s="10">
        <v>2.65</v>
      </c>
      <c r="F325" s="16">
        <f t="shared" si="5"/>
        <v>2.9812499999999997</v>
      </c>
    </row>
    <row r="326" spans="1:6" x14ac:dyDescent="0.35">
      <c r="A326" s="13">
        <v>3655300</v>
      </c>
      <c r="B326" s="3" t="s">
        <v>332</v>
      </c>
      <c r="C326" s="7" t="s">
        <v>501</v>
      </c>
      <c r="D326" s="8" t="s">
        <v>548</v>
      </c>
      <c r="E326" s="10">
        <v>2.65</v>
      </c>
      <c r="F326" s="16">
        <f t="shared" si="5"/>
        <v>2.9812499999999997</v>
      </c>
    </row>
    <row r="327" spans="1:6" x14ac:dyDescent="0.35">
      <c r="A327" s="13">
        <v>3653865</v>
      </c>
      <c r="B327" s="3" t="s">
        <v>333</v>
      </c>
      <c r="C327" s="7" t="s">
        <v>492</v>
      </c>
      <c r="D327" s="8" t="s">
        <v>547</v>
      </c>
      <c r="E327" s="10">
        <v>2.65</v>
      </c>
      <c r="F327" s="16">
        <f t="shared" si="5"/>
        <v>2.9812499999999997</v>
      </c>
    </row>
    <row r="328" spans="1:6" x14ac:dyDescent="0.35">
      <c r="A328" s="13">
        <v>3651692</v>
      </c>
      <c r="B328" s="3" t="s">
        <v>334</v>
      </c>
      <c r="C328" s="7" t="s">
        <v>492</v>
      </c>
      <c r="D328" s="8" t="s">
        <v>550</v>
      </c>
      <c r="E328" s="10">
        <v>2.65</v>
      </c>
      <c r="F328" s="16">
        <f t="shared" si="5"/>
        <v>2.9812499999999997</v>
      </c>
    </row>
    <row r="329" spans="1:6" x14ac:dyDescent="0.35">
      <c r="A329" s="13">
        <v>3650994</v>
      </c>
      <c r="B329" s="3" t="s">
        <v>335</v>
      </c>
      <c r="C329" s="7" t="s">
        <v>525</v>
      </c>
      <c r="D329" s="8" t="s">
        <v>558</v>
      </c>
      <c r="E329" s="10">
        <v>2.66</v>
      </c>
      <c r="F329" s="16">
        <f t="shared" si="5"/>
        <v>2.9925000000000002</v>
      </c>
    </row>
    <row r="330" spans="1:6" x14ac:dyDescent="0.35">
      <c r="A330" s="13">
        <v>3655290</v>
      </c>
      <c r="B330" s="3" t="s">
        <v>336</v>
      </c>
      <c r="C330" s="7" t="s">
        <v>501</v>
      </c>
      <c r="D330" s="8" t="s">
        <v>548</v>
      </c>
      <c r="E330" s="10">
        <v>2.75</v>
      </c>
      <c r="F330" s="16">
        <f t="shared" si="5"/>
        <v>3.09375</v>
      </c>
    </row>
    <row r="331" spans="1:6" x14ac:dyDescent="0.35">
      <c r="A331" s="13">
        <v>3654395</v>
      </c>
      <c r="B331" s="3" t="s">
        <v>337</v>
      </c>
      <c r="C331" s="7" t="s">
        <v>492</v>
      </c>
      <c r="D331" s="8" t="s">
        <v>551</v>
      </c>
      <c r="E331" s="10">
        <v>2.79</v>
      </c>
      <c r="F331" s="16">
        <f t="shared" si="5"/>
        <v>3.1387499999999999</v>
      </c>
    </row>
    <row r="332" spans="1:6" x14ac:dyDescent="0.35">
      <c r="A332" s="13">
        <v>3651260</v>
      </c>
      <c r="B332" s="3" t="s">
        <v>338</v>
      </c>
      <c r="C332" s="7" t="s">
        <v>494</v>
      </c>
      <c r="D332" s="8" t="s">
        <v>550</v>
      </c>
      <c r="E332" s="10">
        <v>2.89</v>
      </c>
      <c r="F332" s="16">
        <f t="shared" si="5"/>
        <v>3.2512500000000002</v>
      </c>
    </row>
    <row r="333" spans="1:6" x14ac:dyDescent="0.35">
      <c r="A333" s="13">
        <v>3655606</v>
      </c>
      <c r="B333" s="3" t="s">
        <v>339</v>
      </c>
      <c r="C333" s="7" t="s">
        <v>494</v>
      </c>
      <c r="D333" s="8" t="s">
        <v>548</v>
      </c>
      <c r="E333" s="10">
        <v>2.93</v>
      </c>
      <c r="F333" s="16">
        <f t="shared" si="5"/>
        <v>3.2962500000000001</v>
      </c>
    </row>
    <row r="334" spans="1:6" x14ac:dyDescent="0.35">
      <c r="A334" s="13">
        <v>3653910</v>
      </c>
      <c r="B334" s="3" t="s">
        <v>340</v>
      </c>
      <c r="C334" s="7" t="s">
        <v>492</v>
      </c>
      <c r="D334" s="8" t="s">
        <v>547</v>
      </c>
      <c r="E334" s="10">
        <v>2.94</v>
      </c>
      <c r="F334" s="16">
        <f t="shared" si="5"/>
        <v>3.3075000000000001</v>
      </c>
    </row>
    <row r="335" spans="1:6" x14ac:dyDescent="0.35">
      <c r="A335" s="13">
        <v>3655553</v>
      </c>
      <c r="B335" s="3" t="s">
        <v>341</v>
      </c>
      <c r="C335" s="7" t="s">
        <v>520</v>
      </c>
      <c r="D335" s="8" t="s">
        <v>546</v>
      </c>
      <c r="E335" s="10">
        <v>3.02</v>
      </c>
      <c r="F335" s="16">
        <f t="shared" si="5"/>
        <v>3.3975</v>
      </c>
    </row>
    <row r="336" spans="1:6" x14ac:dyDescent="0.35">
      <c r="A336" s="13">
        <v>3654987</v>
      </c>
      <c r="B336" s="3" t="s">
        <v>342</v>
      </c>
      <c r="C336" s="7" t="s">
        <v>493</v>
      </c>
      <c r="D336" s="8" t="s">
        <v>553</v>
      </c>
      <c r="E336" s="10">
        <v>3.03</v>
      </c>
      <c r="F336" s="16">
        <f t="shared" si="5"/>
        <v>3.4087499999999999</v>
      </c>
    </row>
    <row r="337" spans="1:6" x14ac:dyDescent="0.35">
      <c r="A337" s="13">
        <v>3654976</v>
      </c>
      <c r="B337" s="3" t="s">
        <v>343</v>
      </c>
      <c r="C337" s="7" t="s">
        <v>493</v>
      </c>
      <c r="D337" s="8" t="s">
        <v>553</v>
      </c>
      <c r="E337" s="10">
        <v>3.03</v>
      </c>
      <c r="F337" s="16">
        <f t="shared" si="5"/>
        <v>3.4087499999999999</v>
      </c>
    </row>
    <row r="338" spans="1:6" x14ac:dyDescent="0.35">
      <c r="A338" s="13">
        <v>3652400</v>
      </c>
      <c r="B338" s="3" t="s">
        <v>344</v>
      </c>
      <c r="C338" s="7" t="s">
        <v>493</v>
      </c>
      <c r="D338" s="8" t="s">
        <v>553</v>
      </c>
      <c r="E338" s="10">
        <v>3.07</v>
      </c>
      <c r="F338" s="16">
        <f t="shared" si="5"/>
        <v>3.4537499999999999</v>
      </c>
    </row>
    <row r="339" spans="1:6" x14ac:dyDescent="0.35">
      <c r="A339" s="13">
        <v>3653031</v>
      </c>
      <c r="B339" s="3" t="s">
        <v>345</v>
      </c>
      <c r="C339" s="7" t="s">
        <v>492</v>
      </c>
      <c r="D339" s="8" t="s">
        <v>553</v>
      </c>
      <c r="E339" s="10">
        <v>3.08</v>
      </c>
      <c r="F339" s="16">
        <f t="shared" si="5"/>
        <v>3.4649999999999999</v>
      </c>
    </row>
    <row r="340" spans="1:6" x14ac:dyDescent="0.35">
      <c r="A340" s="13">
        <v>3656011</v>
      </c>
      <c r="B340" s="3" t="s">
        <v>346</v>
      </c>
      <c r="C340" s="7" t="s">
        <v>492</v>
      </c>
      <c r="D340" s="8" t="s">
        <v>546</v>
      </c>
      <c r="E340" s="10">
        <v>3.08</v>
      </c>
      <c r="F340" s="16">
        <f t="shared" si="5"/>
        <v>3.4649999999999999</v>
      </c>
    </row>
    <row r="341" spans="1:6" x14ac:dyDescent="0.35">
      <c r="A341" s="13">
        <v>3651893</v>
      </c>
      <c r="B341" s="3" t="s">
        <v>241</v>
      </c>
      <c r="C341" s="7" t="s">
        <v>492</v>
      </c>
      <c r="D341" s="8" t="s">
        <v>550</v>
      </c>
      <c r="E341" s="10">
        <v>3.1</v>
      </c>
      <c r="F341" s="16">
        <f t="shared" si="5"/>
        <v>3.4875000000000003</v>
      </c>
    </row>
    <row r="342" spans="1:6" x14ac:dyDescent="0.35">
      <c r="A342" s="13">
        <v>3655877</v>
      </c>
      <c r="B342" s="3" t="s">
        <v>347</v>
      </c>
      <c r="C342" s="7" t="s">
        <v>492</v>
      </c>
      <c r="D342" s="8" t="s">
        <v>546</v>
      </c>
      <c r="E342" s="10">
        <v>3.1</v>
      </c>
      <c r="F342" s="16">
        <f t="shared" si="5"/>
        <v>3.4875000000000003</v>
      </c>
    </row>
    <row r="343" spans="1:6" x14ac:dyDescent="0.35">
      <c r="A343" s="13">
        <v>3654058</v>
      </c>
      <c r="B343" s="3" t="s">
        <v>348</v>
      </c>
      <c r="C343" s="7" t="s">
        <v>492</v>
      </c>
      <c r="D343" s="8" t="s">
        <v>558</v>
      </c>
      <c r="E343" s="10">
        <v>3.18</v>
      </c>
      <c r="F343" s="16">
        <f t="shared" si="5"/>
        <v>3.5775000000000001</v>
      </c>
    </row>
    <row r="344" spans="1:6" x14ac:dyDescent="0.35">
      <c r="A344" s="13">
        <v>3653959</v>
      </c>
      <c r="B344" s="3" t="s">
        <v>349</v>
      </c>
      <c r="C344" s="7" t="s">
        <v>492</v>
      </c>
      <c r="D344" s="8" t="s">
        <v>550</v>
      </c>
      <c r="E344" s="10">
        <v>3.19</v>
      </c>
      <c r="F344" s="16">
        <f t="shared" si="5"/>
        <v>3.5887500000000001</v>
      </c>
    </row>
    <row r="345" spans="1:6" x14ac:dyDescent="0.35">
      <c r="A345" s="13">
        <v>3654903</v>
      </c>
      <c r="B345" s="3" t="s">
        <v>350</v>
      </c>
      <c r="C345" s="7" t="s">
        <v>493</v>
      </c>
      <c r="D345" s="8" t="s">
        <v>548</v>
      </c>
      <c r="E345" s="10">
        <v>3.28</v>
      </c>
      <c r="F345" s="16">
        <f t="shared" si="5"/>
        <v>3.69</v>
      </c>
    </row>
    <row r="346" spans="1:6" x14ac:dyDescent="0.35">
      <c r="A346" s="13">
        <v>3654699</v>
      </c>
      <c r="B346" s="3" t="s">
        <v>351</v>
      </c>
      <c r="C346" s="7" t="s">
        <v>492</v>
      </c>
      <c r="D346" s="8" t="s">
        <v>550</v>
      </c>
      <c r="E346" s="10">
        <v>2.2400000000000002</v>
      </c>
      <c r="F346" s="16">
        <f t="shared" si="5"/>
        <v>2.5200000000000005</v>
      </c>
    </row>
    <row r="347" spans="1:6" x14ac:dyDescent="0.35">
      <c r="A347" s="13">
        <v>3651032</v>
      </c>
      <c r="B347" s="3" t="s">
        <v>352</v>
      </c>
      <c r="C347" s="7" t="s">
        <v>492</v>
      </c>
      <c r="D347" s="8" t="s">
        <v>546</v>
      </c>
      <c r="E347" s="10">
        <v>2.2999999999999998</v>
      </c>
      <c r="F347" s="16">
        <f t="shared" si="5"/>
        <v>2.5874999999999999</v>
      </c>
    </row>
    <row r="348" spans="1:6" x14ac:dyDescent="0.35">
      <c r="A348" s="13">
        <v>3655513</v>
      </c>
      <c r="B348" s="3" t="s">
        <v>318</v>
      </c>
      <c r="C348" s="7" t="s">
        <v>520</v>
      </c>
      <c r="D348" s="8" t="s">
        <v>550</v>
      </c>
      <c r="E348" s="10">
        <v>2.31</v>
      </c>
      <c r="F348" s="16">
        <f t="shared" si="5"/>
        <v>2.5987499999999999</v>
      </c>
    </row>
    <row r="349" spans="1:6" x14ac:dyDescent="0.35">
      <c r="A349" s="13">
        <v>3655639</v>
      </c>
      <c r="B349" s="3" t="s">
        <v>353</v>
      </c>
      <c r="C349" s="7" t="s">
        <v>494</v>
      </c>
      <c r="D349" s="8" t="s">
        <v>548</v>
      </c>
      <c r="E349" s="10">
        <v>3.11</v>
      </c>
      <c r="F349" s="16">
        <f t="shared" si="5"/>
        <v>3.4987499999999998</v>
      </c>
    </row>
    <row r="350" spans="1:6" x14ac:dyDescent="0.35">
      <c r="A350" s="13">
        <v>3654246</v>
      </c>
      <c r="B350" s="3" t="s">
        <v>272</v>
      </c>
      <c r="C350" s="7" t="s">
        <v>492</v>
      </c>
      <c r="D350" s="8" t="s">
        <v>551</v>
      </c>
      <c r="E350" s="10">
        <v>3.11</v>
      </c>
      <c r="F350" s="16">
        <f t="shared" si="5"/>
        <v>3.4987499999999998</v>
      </c>
    </row>
    <row r="351" spans="1:6" x14ac:dyDescent="0.35">
      <c r="A351" s="13">
        <v>3653315</v>
      </c>
      <c r="B351" s="3" t="s">
        <v>354</v>
      </c>
      <c r="C351" s="7" t="s">
        <v>492</v>
      </c>
      <c r="D351" s="8" t="s">
        <v>550</v>
      </c>
      <c r="E351" s="10">
        <v>3.11</v>
      </c>
      <c r="F351" s="16">
        <f t="shared" si="5"/>
        <v>3.4987499999999998</v>
      </c>
    </row>
    <row r="352" spans="1:6" x14ac:dyDescent="0.35">
      <c r="A352" s="13">
        <v>3655550</v>
      </c>
      <c r="B352" s="3" t="s">
        <v>355</v>
      </c>
      <c r="C352" s="7" t="s">
        <v>520</v>
      </c>
      <c r="D352" s="8" t="s">
        <v>546</v>
      </c>
      <c r="E352" s="10">
        <v>3.16</v>
      </c>
      <c r="F352" s="16">
        <f t="shared" si="5"/>
        <v>3.5550000000000002</v>
      </c>
    </row>
    <row r="353" spans="1:6" x14ac:dyDescent="0.35">
      <c r="A353" s="13">
        <v>3654998</v>
      </c>
      <c r="B353" s="3" t="s">
        <v>356</v>
      </c>
      <c r="C353" s="7" t="s">
        <v>493</v>
      </c>
      <c r="D353" s="8" t="s">
        <v>553</v>
      </c>
      <c r="E353" s="10">
        <v>3.26</v>
      </c>
      <c r="F353" s="16">
        <f t="shared" si="5"/>
        <v>3.6674999999999995</v>
      </c>
    </row>
    <row r="354" spans="1:6" x14ac:dyDescent="0.35">
      <c r="A354" s="13">
        <v>3654115</v>
      </c>
      <c r="B354" s="3" t="s">
        <v>357</v>
      </c>
      <c r="C354" s="7" t="s">
        <v>492</v>
      </c>
      <c r="D354" s="8" t="s">
        <v>547</v>
      </c>
      <c r="E354" s="10">
        <v>3.28</v>
      </c>
      <c r="F354" s="16">
        <f t="shared" si="5"/>
        <v>3.69</v>
      </c>
    </row>
    <row r="355" spans="1:6" x14ac:dyDescent="0.35">
      <c r="A355" s="13">
        <v>3654110</v>
      </c>
      <c r="B355" s="3" t="s">
        <v>358</v>
      </c>
      <c r="C355" s="7" t="s">
        <v>526</v>
      </c>
      <c r="D355" s="8" t="s">
        <v>547</v>
      </c>
      <c r="E355" s="10">
        <v>3.33</v>
      </c>
      <c r="F355" s="16">
        <f t="shared" si="5"/>
        <v>3.7462499999999999</v>
      </c>
    </row>
    <row r="356" spans="1:6" x14ac:dyDescent="0.35">
      <c r="A356" s="13">
        <v>3653593</v>
      </c>
      <c r="B356" s="3" t="s">
        <v>359</v>
      </c>
      <c r="C356" s="7" t="s">
        <v>514</v>
      </c>
      <c r="D356" s="8" t="s">
        <v>558</v>
      </c>
      <c r="E356" s="10">
        <v>3.35</v>
      </c>
      <c r="F356" s="16">
        <f t="shared" si="5"/>
        <v>3.7687500000000003</v>
      </c>
    </row>
    <row r="357" spans="1:6" x14ac:dyDescent="0.35">
      <c r="A357" s="13">
        <v>3654429</v>
      </c>
      <c r="B357" s="3" t="s">
        <v>360</v>
      </c>
      <c r="C357" s="7" t="s">
        <v>492</v>
      </c>
      <c r="D357" s="8" t="s">
        <v>551</v>
      </c>
      <c r="E357" s="10">
        <v>3.36</v>
      </c>
      <c r="F357" s="16">
        <f t="shared" si="5"/>
        <v>3.78</v>
      </c>
    </row>
    <row r="358" spans="1:6" x14ac:dyDescent="0.35">
      <c r="A358" s="13">
        <v>3654084</v>
      </c>
      <c r="B358" s="3" t="s">
        <v>361</v>
      </c>
      <c r="C358" s="7" t="s">
        <v>503</v>
      </c>
      <c r="D358" s="8" t="s">
        <v>547</v>
      </c>
      <c r="E358" s="10">
        <v>3.42</v>
      </c>
      <c r="F358" s="16">
        <f t="shared" si="5"/>
        <v>3.8475000000000001</v>
      </c>
    </row>
    <row r="359" spans="1:6" x14ac:dyDescent="0.35">
      <c r="A359" s="13">
        <v>3654570</v>
      </c>
      <c r="B359" s="3" t="s">
        <v>362</v>
      </c>
      <c r="C359" s="7" t="s">
        <v>527</v>
      </c>
      <c r="D359" s="8" t="s">
        <v>547</v>
      </c>
      <c r="E359" s="10">
        <v>3.44</v>
      </c>
      <c r="F359" s="16">
        <f t="shared" si="5"/>
        <v>3.87</v>
      </c>
    </row>
    <row r="360" spans="1:6" x14ac:dyDescent="0.35">
      <c r="A360" s="13">
        <v>3655533</v>
      </c>
      <c r="B360" s="3" t="s">
        <v>296</v>
      </c>
      <c r="C360" s="7" t="s">
        <v>520</v>
      </c>
      <c r="D360" s="8" t="s">
        <v>550</v>
      </c>
      <c r="E360" s="10">
        <v>3.46</v>
      </c>
      <c r="F360" s="16">
        <f t="shared" si="5"/>
        <v>3.8925000000000001</v>
      </c>
    </row>
    <row r="361" spans="1:6" x14ac:dyDescent="0.35">
      <c r="A361" s="13">
        <v>3655532</v>
      </c>
      <c r="B361" s="3" t="s">
        <v>363</v>
      </c>
      <c r="C361" s="7" t="s">
        <v>520</v>
      </c>
      <c r="D361" s="8" t="s">
        <v>550</v>
      </c>
      <c r="E361" s="10">
        <v>3.52</v>
      </c>
      <c r="F361" s="16">
        <f t="shared" si="5"/>
        <v>3.96</v>
      </c>
    </row>
    <row r="362" spans="1:6" x14ac:dyDescent="0.35">
      <c r="A362" s="13">
        <v>3653638</v>
      </c>
      <c r="B362" s="3" t="s">
        <v>364</v>
      </c>
      <c r="C362" s="7" t="s">
        <v>492</v>
      </c>
      <c r="D362" s="8" t="s">
        <v>546</v>
      </c>
      <c r="E362" s="10">
        <v>3.52</v>
      </c>
      <c r="F362" s="16">
        <f t="shared" si="5"/>
        <v>3.96</v>
      </c>
    </row>
    <row r="363" spans="1:6" x14ac:dyDescent="0.35">
      <c r="A363" s="13">
        <v>3653917</v>
      </c>
      <c r="B363" s="3" t="s">
        <v>365</v>
      </c>
      <c r="C363" s="7" t="s">
        <v>492</v>
      </c>
      <c r="D363" s="8" t="s">
        <v>550</v>
      </c>
      <c r="E363" s="10">
        <v>3.52</v>
      </c>
      <c r="F363" s="16">
        <f t="shared" si="5"/>
        <v>3.96</v>
      </c>
    </row>
    <row r="364" spans="1:6" x14ac:dyDescent="0.35">
      <c r="A364" s="13">
        <v>3654000</v>
      </c>
      <c r="B364" s="3" t="s">
        <v>366</v>
      </c>
      <c r="C364" s="7" t="s">
        <v>492</v>
      </c>
      <c r="D364" s="8" t="s">
        <v>550</v>
      </c>
      <c r="E364" s="10">
        <v>3.52</v>
      </c>
      <c r="F364" s="16">
        <f t="shared" si="5"/>
        <v>3.96</v>
      </c>
    </row>
    <row r="365" spans="1:6" x14ac:dyDescent="0.35">
      <c r="A365" s="13">
        <v>3651080</v>
      </c>
      <c r="B365" s="3" t="s">
        <v>367</v>
      </c>
      <c r="C365" s="7" t="s">
        <v>494</v>
      </c>
      <c r="D365" s="8" t="s">
        <v>550</v>
      </c>
      <c r="E365" s="10">
        <v>3.55</v>
      </c>
      <c r="F365" s="16">
        <f t="shared" si="5"/>
        <v>3.9937499999999999</v>
      </c>
    </row>
    <row r="366" spans="1:6" x14ac:dyDescent="0.35">
      <c r="A366" s="13">
        <v>3655506</v>
      </c>
      <c r="B366" s="3" t="s">
        <v>368</v>
      </c>
      <c r="C366" s="7" t="s">
        <v>520</v>
      </c>
      <c r="D366" s="8" t="s">
        <v>550</v>
      </c>
      <c r="E366" s="10">
        <v>3.55</v>
      </c>
      <c r="F366" s="16">
        <f t="shared" si="5"/>
        <v>3.9937499999999999</v>
      </c>
    </row>
    <row r="367" spans="1:6" x14ac:dyDescent="0.35">
      <c r="A367" s="13">
        <v>3656037</v>
      </c>
      <c r="B367" s="3" t="s">
        <v>369</v>
      </c>
      <c r="C367" s="7" t="s">
        <v>492</v>
      </c>
      <c r="D367" s="8" t="s">
        <v>546</v>
      </c>
      <c r="E367" s="10">
        <v>3.72</v>
      </c>
      <c r="F367" s="16">
        <f t="shared" si="5"/>
        <v>4.1850000000000005</v>
      </c>
    </row>
    <row r="368" spans="1:6" x14ac:dyDescent="0.35">
      <c r="A368" s="13">
        <v>3656053</v>
      </c>
      <c r="B368" s="3" t="s">
        <v>370</v>
      </c>
      <c r="C368" s="7" t="s">
        <v>492</v>
      </c>
      <c r="D368" s="8" t="s">
        <v>546</v>
      </c>
      <c r="E368" s="10">
        <v>3.72</v>
      </c>
      <c r="F368" s="16">
        <f t="shared" si="5"/>
        <v>4.1850000000000005</v>
      </c>
    </row>
    <row r="369" spans="1:6" x14ac:dyDescent="0.35">
      <c r="A369" s="13">
        <v>3651883</v>
      </c>
      <c r="B369" s="3" t="s">
        <v>288</v>
      </c>
      <c r="C369" s="7" t="s">
        <v>492</v>
      </c>
      <c r="D369" s="8" t="s">
        <v>550</v>
      </c>
      <c r="E369" s="10">
        <v>3.81</v>
      </c>
      <c r="F369" s="16">
        <f t="shared" si="5"/>
        <v>4.2862499999999999</v>
      </c>
    </row>
    <row r="370" spans="1:6" x14ac:dyDescent="0.35">
      <c r="A370" s="13">
        <v>3656047</v>
      </c>
      <c r="B370" s="3" t="s">
        <v>371</v>
      </c>
      <c r="C370" s="7" t="s">
        <v>492</v>
      </c>
      <c r="D370" s="8" t="s">
        <v>553</v>
      </c>
      <c r="E370" s="10">
        <v>3.81</v>
      </c>
      <c r="F370" s="16">
        <f t="shared" si="5"/>
        <v>4.2862499999999999</v>
      </c>
    </row>
    <row r="371" spans="1:6" x14ac:dyDescent="0.35">
      <c r="A371" s="13">
        <v>3654574</v>
      </c>
      <c r="B371" s="3" t="s">
        <v>372</v>
      </c>
      <c r="C371" s="7" t="s">
        <v>504</v>
      </c>
      <c r="D371" s="8" t="s">
        <v>547</v>
      </c>
      <c r="E371" s="10">
        <v>3.96</v>
      </c>
      <c r="F371" s="16">
        <f t="shared" si="5"/>
        <v>4.4550000000000001</v>
      </c>
    </row>
    <row r="372" spans="1:6" x14ac:dyDescent="0.35">
      <c r="A372" s="13">
        <v>3653535</v>
      </c>
      <c r="B372" s="3" t="s">
        <v>373</v>
      </c>
      <c r="C372" s="7" t="s">
        <v>492</v>
      </c>
      <c r="D372" s="8" t="s">
        <v>560</v>
      </c>
      <c r="E372" s="10">
        <v>3.98</v>
      </c>
      <c r="F372" s="16">
        <f t="shared" si="5"/>
        <v>4.4775</v>
      </c>
    </row>
    <row r="373" spans="1:6" x14ac:dyDescent="0.35">
      <c r="A373" s="13">
        <v>3650981</v>
      </c>
      <c r="B373" s="3" t="s">
        <v>374</v>
      </c>
      <c r="C373" s="7" t="s">
        <v>499</v>
      </c>
      <c r="D373" s="8" t="s">
        <v>558</v>
      </c>
      <c r="E373" s="10">
        <v>4</v>
      </c>
      <c r="F373" s="16">
        <f t="shared" si="5"/>
        <v>4.5</v>
      </c>
    </row>
    <row r="374" spans="1:6" x14ac:dyDescent="0.35">
      <c r="A374" s="13">
        <v>3651110</v>
      </c>
      <c r="B374" s="3" t="s">
        <v>375</v>
      </c>
      <c r="C374" s="7" t="s">
        <v>528</v>
      </c>
      <c r="D374" s="8" t="s">
        <v>548</v>
      </c>
      <c r="E374" s="10">
        <v>4</v>
      </c>
      <c r="F374" s="16">
        <f t="shared" si="5"/>
        <v>4.5</v>
      </c>
    </row>
    <row r="375" spans="1:6" x14ac:dyDescent="0.35">
      <c r="A375" s="13">
        <v>3651081</v>
      </c>
      <c r="B375" s="3" t="s">
        <v>376</v>
      </c>
      <c r="C375" s="7" t="s">
        <v>494</v>
      </c>
      <c r="D375" s="8" t="s">
        <v>550</v>
      </c>
      <c r="E375" s="10">
        <v>4</v>
      </c>
      <c r="F375" s="16">
        <f t="shared" si="5"/>
        <v>4.5</v>
      </c>
    </row>
    <row r="376" spans="1:6" x14ac:dyDescent="0.35">
      <c r="A376" s="13">
        <v>3656496</v>
      </c>
      <c r="B376" s="3" t="s">
        <v>377</v>
      </c>
      <c r="C376" s="7" t="s">
        <v>492</v>
      </c>
      <c r="D376" s="8" t="s">
        <v>561</v>
      </c>
      <c r="E376" s="10">
        <v>4.0199999999999996</v>
      </c>
      <c r="F376" s="16">
        <f t="shared" si="5"/>
        <v>4.5224999999999991</v>
      </c>
    </row>
    <row r="377" spans="1:6" x14ac:dyDescent="0.35">
      <c r="A377" s="13">
        <v>3656409</v>
      </c>
      <c r="B377" s="3" t="s">
        <v>378</v>
      </c>
      <c r="C377" s="7" t="s">
        <v>492</v>
      </c>
      <c r="D377" s="8" t="s">
        <v>506</v>
      </c>
      <c r="E377" s="10">
        <v>4.3600000000000003</v>
      </c>
      <c r="F377" s="16">
        <f t="shared" si="5"/>
        <v>4.9050000000000002</v>
      </c>
    </row>
    <row r="378" spans="1:6" x14ac:dyDescent="0.35">
      <c r="A378" s="13">
        <v>3655526</v>
      </c>
      <c r="B378" s="3" t="s">
        <v>379</v>
      </c>
      <c r="C378" s="7" t="s">
        <v>520</v>
      </c>
      <c r="D378" s="8" t="s">
        <v>550</v>
      </c>
      <c r="E378" s="10">
        <v>4.42</v>
      </c>
      <c r="F378" s="16">
        <f t="shared" si="5"/>
        <v>4.9725000000000001</v>
      </c>
    </row>
    <row r="379" spans="1:6" x14ac:dyDescent="0.35">
      <c r="A379" s="13">
        <v>3655760</v>
      </c>
      <c r="B379" s="3" t="s">
        <v>380</v>
      </c>
      <c r="C379" s="7" t="s">
        <v>492</v>
      </c>
      <c r="D379" s="8" t="s">
        <v>546</v>
      </c>
      <c r="E379" s="10">
        <v>4.43</v>
      </c>
      <c r="F379" s="16">
        <f t="shared" si="5"/>
        <v>4.9837499999999997</v>
      </c>
    </row>
    <row r="380" spans="1:6" x14ac:dyDescent="0.35">
      <c r="A380" s="13">
        <v>3655864</v>
      </c>
      <c r="B380" s="3" t="s">
        <v>381</v>
      </c>
      <c r="C380" s="7" t="s">
        <v>492</v>
      </c>
      <c r="D380" s="8" t="s">
        <v>546</v>
      </c>
      <c r="E380" s="10">
        <v>4.43</v>
      </c>
      <c r="F380" s="16">
        <f t="shared" si="5"/>
        <v>4.9837499999999997</v>
      </c>
    </row>
    <row r="381" spans="1:6" x14ac:dyDescent="0.35">
      <c r="A381" s="13">
        <v>3652028</v>
      </c>
      <c r="B381" s="3" t="s">
        <v>382</v>
      </c>
      <c r="C381" s="7" t="s">
        <v>493</v>
      </c>
      <c r="D381" s="8" t="s">
        <v>548</v>
      </c>
      <c r="E381" s="10">
        <v>6.53</v>
      </c>
      <c r="F381" s="16">
        <f t="shared" si="5"/>
        <v>7.3462500000000004</v>
      </c>
    </row>
    <row r="382" spans="1:6" x14ac:dyDescent="0.35">
      <c r="A382" s="13">
        <v>3655599</v>
      </c>
      <c r="B382" s="3" t="s">
        <v>383</v>
      </c>
      <c r="C382" s="7" t="s">
        <v>494</v>
      </c>
      <c r="D382" s="8" t="s">
        <v>570</v>
      </c>
      <c r="E382" s="10">
        <v>3.11</v>
      </c>
      <c r="F382" s="16">
        <f t="shared" si="5"/>
        <v>3.4987499999999998</v>
      </c>
    </row>
    <row r="383" spans="1:6" x14ac:dyDescent="0.35">
      <c r="A383" s="13">
        <v>3655548</v>
      </c>
      <c r="B383" s="3" t="s">
        <v>384</v>
      </c>
      <c r="C383" s="7" t="s">
        <v>494</v>
      </c>
      <c r="D383" s="8" t="s">
        <v>571</v>
      </c>
      <c r="E383" s="10">
        <v>3.11</v>
      </c>
      <c r="F383" s="16">
        <f t="shared" si="5"/>
        <v>3.4987499999999998</v>
      </c>
    </row>
    <row r="384" spans="1:6" x14ac:dyDescent="0.35">
      <c r="A384" s="13">
        <v>3655549</v>
      </c>
      <c r="B384" s="3" t="s">
        <v>385</v>
      </c>
      <c r="C384" s="7" t="s">
        <v>494</v>
      </c>
      <c r="D384" s="8" t="s">
        <v>572</v>
      </c>
      <c r="E384" s="10">
        <v>3.11</v>
      </c>
      <c r="F384" s="16">
        <f t="shared" si="5"/>
        <v>3.4987499999999998</v>
      </c>
    </row>
    <row r="385" spans="1:6" x14ac:dyDescent="0.35">
      <c r="A385" s="13">
        <v>3655639</v>
      </c>
      <c r="B385" s="3" t="s">
        <v>353</v>
      </c>
      <c r="C385" s="7" t="s">
        <v>494</v>
      </c>
      <c r="D385" s="8" t="s">
        <v>548</v>
      </c>
      <c r="E385" s="10">
        <v>3.11</v>
      </c>
      <c r="F385" s="16">
        <f t="shared" si="5"/>
        <v>3.4987499999999998</v>
      </c>
    </row>
    <row r="386" spans="1:6" x14ac:dyDescent="0.35">
      <c r="A386" s="13">
        <v>3651621</v>
      </c>
      <c r="B386" s="3" t="s">
        <v>386</v>
      </c>
      <c r="C386" s="7" t="s">
        <v>492</v>
      </c>
      <c r="D386" s="8" t="s">
        <v>561</v>
      </c>
      <c r="E386" s="10">
        <v>4.79</v>
      </c>
      <c r="F386" s="16">
        <f t="shared" si="5"/>
        <v>5.3887499999999999</v>
      </c>
    </row>
    <row r="387" spans="1:6" x14ac:dyDescent="0.35">
      <c r="A387" s="13">
        <v>3654097</v>
      </c>
      <c r="B387" s="3" t="s">
        <v>387</v>
      </c>
      <c r="C387" s="7" t="s">
        <v>505</v>
      </c>
      <c r="D387" s="8" t="s">
        <v>547</v>
      </c>
      <c r="E387" s="10">
        <v>4.79</v>
      </c>
      <c r="F387" s="16">
        <f t="shared" ref="F387:F450" si="6">E387*1.125</f>
        <v>5.3887499999999999</v>
      </c>
    </row>
    <row r="388" spans="1:6" x14ac:dyDescent="0.35">
      <c r="A388" s="13">
        <v>3655556</v>
      </c>
      <c r="B388" s="3" t="s">
        <v>388</v>
      </c>
      <c r="C388" s="7" t="s">
        <v>520</v>
      </c>
      <c r="D388" s="8" t="s">
        <v>546</v>
      </c>
      <c r="E388" s="10">
        <v>4.8</v>
      </c>
      <c r="F388" s="16">
        <f t="shared" si="6"/>
        <v>5.3999999999999995</v>
      </c>
    </row>
    <row r="389" spans="1:6" x14ac:dyDescent="0.35">
      <c r="A389" s="13">
        <v>3651711</v>
      </c>
      <c r="B389" s="3" t="s">
        <v>389</v>
      </c>
      <c r="C389" s="7" t="s">
        <v>492</v>
      </c>
      <c r="D389" s="8" t="s">
        <v>573</v>
      </c>
      <c r="E389" s="10">
        <v>4.8099999999999996</v>
      </c>
      <c r="F389" s="16">
        <f t="shared" si="6"/>
        <v>5.4112499999999999</v>
      </c>
    </row>
    <row r="390" spans="1:6" x14ac:dyDescent="0.35">
      <c r="A390" s="13">
        <v>3653913</v>
      </c>
      <c r="B390" s="3" t="s">
        <v>390</v>
      </c>
      <c r="C390" s="7" t="s">
        <v>492</v>
      </c>
      <c r="D390" s="8" t="s">
        <v>547</v>
      </c>
      <c r="E390" s="10">
        <v>4.88</v>
      </c>
      <c r="F390" s="16">
        <f t="shared" si="6"/>
        <v>5.49</v>
      </c>
    </row>
    <row r="391" spans="1:6" x14ac:dyDescent="0.35">
      <c r="A391" s="13">
        <v>3656464</v>
      </c>
      <c r="B391" s="3" t="s">
        <v>391</v>
      </c>
      <c r="C391" s="7" t="s">
        <v>492</v>
      </c>
      <c r="D391" s="8" t="s">
        <v>557</v>
      </c>
      <c r="E391" s="10">
        <v>4.88</v>
      </c>
      <c r="F391" s="16">
        <f t="shared" si="6"/>
        <v>5.49</v>
      </c>
    </row>
    <row r="392" spans="1:6" x14ac:dyDescent="0.35">
      <c r="A392" s="13">
        <v>3651111</v>
      </c>
      <c r="B392" s="3" t="s">
        <v>392</v>
      </c>
      <c r="C392" s="7" t="s">
        <v>529</v>
      </c>
      <c r="D392" s="8" t="s">
        <v>553</v>
      </c>
      <c r="E392" s="10">
        <v>4.8899999999999997</v>
      </c>
      <c r="F392" s="16">
        <f t="shared" si="6"/>
        <v>5.5012499999999998</v>
      </c>
    </row>
    <row r="393" spans="1:6" x14ac:dyDescent="0.35">
      <c r="A393" s="13">
        <v>3655626</v>
      </c>
      <c r="B393" s="3" t="s">
        <v>393</v>
      </c>
      <c r="C393" s="7" t="s">
        <v>494</v>
      </c>
      <c r="D393" s="8" t="s">
        <v>548</v>
      </c>
      <c r="E393" s="10">
        <v>4.9800000000000004</v>
      </c>
      <c r="F393" s="16">
        <f t="shared" si="6"/>
        <v>5.6025000000000009</v>
      </c>
    </row>
    <row r="394" spans="1:6" x14ac:dyDescent="0.35">
      <c r="A394" s="13">
        <v>3653881</v>
      </c>
      <c r="B394" s="3" t="s">
        <v>394</v>
      </c>
      <c r="C394" s="7" t="s">
        <v>492</v>
      </c>
      <c r="D394" s="8" t="s">
        <v>547</v>
      </c>
      <c r="E394" s="10">
        <v>5.14</v>
      </c>
      <c r="F394" s="16">
        <f t="shared" si="6"/>
        <v>5.7824999999999998</v>
      </c>
    </row>
    <row r="395" spans="1:6" x14ac:dyDescent="0.35">
      <c r="A395" s="13">
        <v>3652855</v>
      </c>
      <c r="B395" s="3" t="s">
        <v>395</v>
      </c>
      <c r="C395" s="7" t="s">
        <v>493</v>
      </c>
      <c r="D395" s="8" t="s">
        <v>546</v>
      </c>
      <c r="E395" s="10">
        <v>5.46</v>
      </c>
      <c r="F395" s="16">
        <f t="shared" si="6"/>
        <v>6.1425000000000001</v>
      </c>
    </row>
    <row r="396" spans="1:6" x14ac:dyDescent="0.35">
      <c r="A396" s="13">
        <v>3655957</v>
      </c>
      <c r="B396" s="3" t="s">
        <v>396</v>
      </c>
      <c r="C396" s="7" t="s">
        <v>492</v>
      </c>
      <c r="D396" s="8" t="s">
        <v>546</v>
      </c>
      <c r="E396" s="10">
        <v>5.59</v>
      </c>
      <c r="F396" s="16">
        <f t="shared" si="6"/>
        <v>6.2887500000000003</v>
      </c>
    </row>
    <row r="397" spans="1:6" x14ac:dyDescent="0.35">
      <c r="A397" s="13">
        <v>3655509</v>
      </c>
      <c r="B397" s="3" t="s">
        <v>397</v>
      </c>
      <c r="C397" s="7" t="s">
        <v>520</v>
      </c>
      <c r="D397" s="8" t="s">
        <v>550</v>
      </c>
      <c r="E397" s="10">
        <v>5.65</v>
      </c>
      <c r="F397" s="16">
        <f t="shared" si="6"/>
        <v>6.3562500000000002</v>
      </c>
    </row>
    <row r="398" spans="1:6" x14ac:dyDescent="0.35">
      <c r="A398" s="13">
        <v>3650855</v>
      </c>
      <c r="B398" s="3" t="s">
        <v>398</v>
      </c>
      <c r="C398" s="7" t="s">
        <v>530</v>
      </c>
      <c r="D398" s="8" t="s">
        <v>551</v>
      </c>
      <c r="E398" s="10">
        <v>5.76</v>
      </c>
      <c r="F398" s="16">
        <f t="shared" si="6"/>
        <v>6.4799999999999995</v>
      </c>
    </row>
    <row r="399" spans="1:6" x14ac:dyDescent="0.35">
      <c r="A399" s="13">
        <v>3656516</v>
      </c>
      <c r="B399" s="3" t="s">
        <v>399</v>
      </c>
      <c r="C399" s="7" t="s">
        <v>492</v>
      </c>
      <c r="D399" s="8" t="s">
        <v>561</v>
      </c>
      <c r="E399" s="10">
        <v>5.95</v>
      </c>
      <c r="F399" s="16">
        <f t="shared" si="6"/>
        <v>6.6937500000000005</v>
      </c>
    </row>
    <row r="400" spans="1:6" x14ac:dyDescent="0.35">
      <c r="A400" s="13">
        <v>3653690</v>
      </c>
      <c r="B400" s="3" t="s">
        <v>400</v>
      </c>
      <c r="C400" s="7" t="s">
        <v>492</v>
      </c>
      <c r="D400" s="8" t="s">
        <v>550</v>
      </c>
      <c r="E400" s="10">
        <v>6.44</v>
      </c>
      <c r="F400" s="16">
        <f t="shared" si="6"/>
        <v>7.2450000000000001</v>
      </c>
    </row>
    <row r="401" spans="1:6" x14ac:dyDescent="0.35">
      <c r="A401" s="13">
        <v>3655576</v>
      </c>
      <c r="B401" s="3" t="s">
        <v>401</v>
      </c>
      <c r="C401" s="7" t="s">
        <v>520</v>
      </c>
      <c r="D401" s="8" t="s">
        <v>546</v>
      </c>
      <c r="E401" s="10">
        <v>6.49</v>
      </c>
      <c r="F401" s="16">
        <f t="shared" si="6"/>
        <v>7.3012500000000005</v>
      </c>
    </row>
    <row r="402" spans="1:6" x14ac:dyDescent="0.35">
      <c r="A402" s="13">
        <v>3654437</v>
      </c>
      <c r="B402" s="3" t="s">
        <v>402</v>
      </c>
      <c r="C402" s="7" t="s">
        <v>506</v>
      </c>
      <c r="D402" s="8" t="s">
        <v>563</v>
      </c>
      <c r="E402" s="10">
        <v>6.74</v>
      </c>
      <c r="F402" s="16">
        <f t="shared" si="6"/>
        <v>7.5825000000000005</v>
      </c>
    </row>
    <row r="403" spans="1:6" x14ac:dyDescent="0.35">
      <c r="A403" s="13">
        <v>3654439</v>
      </c>
      <c r="B403" s="3" t="s">
        <v>403</v>
      </c>
      <c r="C403" s="7" t="s">
        <v>507</v>
      </c>
      <c r="D403" s="8" t="s">
        <v>563</v>
      </c>
      <c r="E403" s="10">
        <v>7.11</v>
      </c>
      <c r="F403" s="16">
        <f t="shared" si="6"/>
        <v>7.9987500000000002</v>
      </c>
    </row>
    <row r="404" spans="1:6" x14ac:dyDescent="0.35">
      <c r="A404" s="13">
        <v>3651935</v>
      </c>
      <c r="B404" s="3" t="s">
        <v>404</v>
      </c>
      <c r="C404" s="7" t="s">
        <v>492</v>
      </c>
      <c r="D404" s="8" t="s">
        <v>574</v>
      </c>
      <c r="E404" s="10">
        <v>7.3</v>
      </c>
      <c r="F404" s="16">
        <f t="shared" si="6"/>
        <v>8.2125000000000004</v>
      </c>
    </row>
    <row r="405" spans="1:6" x14ac:dyDescent="0.35">
      <c r="A405" s="13">
        <v>3644528</v>
      </c>
      <c r="B405" s="3" t="s">
        <v>405</v>
      </c>
      <c r="C405" s="7" t="s">
        <v>492</v>
      </c>
      <c r="D405" s="8" t="s">
        <v>561</v>
      </c>
      <c r="E405" s="10">
        <v>8.0500000000000007</v>
      </c>
      <c r="F405" s="16">
        <f t="shared" si="6"/>
        <v>9.0562500000000004</v>
      </c>
    </row>
    <row r="406" spans="1:6" x14ac:dyDescent="0.35">
      <c r="A406" s="13">
        <v>3655529</v>
      </c>
      <c r="B406" s="3" t="s">
        <v>406</v>
      </c>
      <c r="C406" s="7" t="s">
        <v>520</v>
      </c>
      <c r="D406" s="8" t="s">
        <v>550</v>
      </c>
      <c r="E406" s="10">
        <v>8.36</v>
      </c>
      <c r="F406" s="16">
        <f t="shared" si="6"/>
        <v>9.4049999999999994</v>
      </c>
    </row>
    <row r="407" spans="1:6" x14ac:dyDescent="0.35">
      <c r="A407" s="13">
        <v>3653633</v>
      </c>
      <c r="B407" s="3" t="s">
        <v>407</v>
      </c>
      <c r="C407" s="7" t="s">
        <v>492</v>
      </c>
      <c r="D407" s="8" t="s">
        <v>550</v>
      </c>
      <c r="E407" s="10">
        <v>8.8800000000000008</v>
      </c>
      <c r="F407" s="16">
        <f t="shared" si="6"/>
        <v>9.99</v>
      </c>
    </row>
    <row r="408" spans="1:6" x14ac:dyDescent="0.35">
      <c r="A408" s="13">
        <v>3644515</v>
      </c>
      <c r="B408" s="3" t="s">
        <v>408</v>
      </c>
      <c r="C408" s="7" t="s">
        <v>514</v>
      </c>
      <c r="D408" s="8" t="s">
        <v>547</v>
      </c>
      <c r="E408" s="10">
        <v>9.1</v>
      </c>
      <c r="F408" s="16">
        <f t="shared" si="6"/>
        <v>10.237499999999999</v>
      </c>
    </row>
    <row r="409" spans="1:6" x14ac:dyDescent="0.35">
      <c r="A409" s="13">
        <v>3656341</v>
      </c>
      <c r="B409" s="3" t="s">
        <v>409</v>
      </c>
      <c r="C409" s="7" t="s">
        <v>514</v>
      </c>
      <c r="D409" s="8" t="s">
        <v>574</v>
      </c>
      <c r="E409" s="10">
        <v>9.33</v>
      </c>
      <c r="F409" s="16">
        <f t="shared" si="6"/>
        <v>10.49625</v>
      </c>
    </row>
    <row r="410" spans="1:6" x14ac:dyDescent="0.35">
      <c r="A410" s="13">
        <v>3651049</v>
      </c>
      <c r="B410" s="3" t="s">
        <v>410</v>
      </c>
      <c r="C410" s="7" t="s">
        <v>514</v>
      </c>
      <c r="D410" s="8" t="s">
        <v>550</v>
      </c>
      <c r="E410" s="10">
        <v>9.7899999999999991</v>
      </c>
      <c r="F410" s="16">
        <f t="shared" si="6"/>
        <v>11.013749999999998</v>
      </c>
    </row>
    <row r="411" spans="1:6" x14ac:dyDescent="0.35">
      <c r="A411" s="13">
        <v>3653933</v>
      </c>
      <c r="B411" s="3" t="s">
        <v>411</v>
      </c>
      <c r="C411" s="7" t="s">
        <v>492</v>
      </c>
      <c r="D411" s="8" t="s">
        <v>550</v>
      </c>
      <c r="E411" s="10">
        <v>10.039999999999999</v>
      </c>
      <c r="F411" s="16">
        <f t="shared" si="6"/>
        <v>11.294999999999998</v>
      </c>
    </row>
    <row r="412" spans="1:6" x14ac:dyDescent="0.35">
      <c r="A412" s="13">
        <v>3650995</v>
      </c>
      <c r="B412" s="3" t="s">
        <v>412</v>
      </c>
      <c r="C412" s="7" t="s">
        <v>502</v>
      </c>
      <c r="D412" s="8" t="s">
        <v>547</v>
      </c>
      <c r="E412" s="10">
        <v>10.23</v>
      </c>
      <c r="F412" s="16">
        <f t="shared" si="6"/>
        <v>11.508750000000001</v>
      </c>
    </row>
    <row r="413" spans="1:6" x14ac:dyDescent="0.35">
      <c r="A413" s="13">
        <v>3655559</v>
      </c>
      <c r="B413" s="3" t="s">
        <v>413</v>
      </c>
      <c r="C413" s="7" t="s">
        <v>520</v>
      </c>
      <c r="D413" s="8" t="s">
        <v>546</v>
      </c>
      <c r="E413" s="10">
        <v>10.46</v>
      </c>
      <c r="F413" s="16">
        <f t="shared" si="6"/>
        <v>11.767500000000002</v>
      </c>
    </row>
    <row r="414" spans="1:6" x14ac:dyDescent="0.35">
      <c r="A414" s="13">
        <v>3654369</v>
      </c>
      <c r="B414" s="3" t="s">
        <v>414</v>
      </c>
      <c r="C414" s="7" t="s">
        <v>492</v>
      </c>
      <c r="D414" s="8" t="s">
        <v>550</v>
      </c>
      <c r="E414" s="10">
        <v>11.93</v>
      </c>
      <c r="F414" s="16">
        <f t="shared" si="6"/>
        <v>13.421250000000001</v>
      </c>
    </row>
    <row r="415" spans="1:6" x14ac:dyDescent="0.35">
      <c r="A415" s="13">
        <v>3650979</v>
      </c>
      <c r="B415" s="3" t="s">
        <v>415</v>
      </c>
      <c r="C415" s="7" t="s">
        <v>499</v>
      </c>
      <c r="D415" s="8" t="s">
        <v>547</v>
      </c>
      <c r="E415" s="10">
        <v>13.53</v>
      </c>
      <c r="F415" s="16">
        <f t="shared" si="6"/>
        <v>15.22125</v>
      </c>
    </row>
    <row r="416" spans="1:6" x14ac:dyDescent="0.35">
      <c r="A416" s="13">
        <v>3655579</v>
      </c>
      <c r="B416" s="3" t="s">
        <v>416</v>
      </c>
      <c r="C416" s="7" t="s">
        <v>520</v>
      </c>
      <c r="D416" s="8" t="s">
        <v>546</v>
      </c>
      <c r="E416" s="10">
        <v>15.21</v>
      </c>
      <c r="F416" s="16">
        <f t="shared" si="6"/>
        <v>17.111250000000002</v>
      </c>
    </row>
    <row r="417" spans="1:7" x14ac:dyDescent="0.35">
      <c r="A417" s="13">
        <v>3654417</v>
      </c>
      <c r="B417" s="3" t="s">
        <v>417</v>
      </c>
      <c r="C417" s="7" t="s">
        <v>492</v>
      </c>
      <c r="D417" s="8" t="s">
        <v>551</v>
      </c>
      <c r="E417" s="10">
        <v>17.79</v>
      </c>
      <c r="F417" s="16">
        <f t="shared" si="6"/>
        <v>20.013749999999998</v>
      </c>
    </row>
    <row r="418" spans="1:7" x14ac:dyDescent="0.35">
      <c r="A418" s="13">
        <v>3655573</v>
      </c>
      <c r="B418" s="3" t="s">
        <v>418</v>
      </c>
      <c r="C418" s="7" t="s">
        <v>520</v>
      </c>
      <c r="D418" s="8" t="s">
        <v>546</v>
      </c>
      <c r="E418" s="10">
        <v>4.4400000000000004</v>
      </c>
      <c r="F418" s="16">
        <f t="shared" si="6"/>
        <v>4.9950000000000001</v>
      </c>
    </row>
    <row r="419" spans="1:7" x14ac:dyDescent="0.35">
      <c r="A419" s="13">
        <v>3655570</v>
      </c>
      <c r="B419" s="3" t="s">
        <v>419</v>
      </c>
      <c r="C419" s="7" t="s">
        <v>520</v>
      </c>
      <c r="D419" s="8" t="s">
        <v>546</v>
      </c>
      <c r="E419" s="10">
        <v>4.4400000000000004</v>
      </c>
      <c r="F419" s="16">
        <f t="shared" si="6"/>
        <v>4.9950000000000001</v>
      </c>
    </row>
    <row r="420" spans="1:7" x14ac:dyDescent="0.35">
      <c r="A420" s="4">
        <v>3611409</v>
      </c>
      <c r="B420" s="3" t="s">
        <v>420</v>
      </c>
      <c r="C420" s="7" t="s">
        <v>515</v>
      </c>
      <c r="D420" s="8" t="s">
        <v>575</v>
      </c>
      <c r="E420" s="11">
        <v>0.56999999999999995</v>
      </c>
      <c r="F420" s="16">
        <f t="shared" si="6"/>
        <v>0.64124999999999999</v>
      </c>
      <c r="G420" s="12"/>
    </row>
    <row r="421" spans="1:7" x14ac:dyDescent="0.35">
      <c r="A421" s="4">
        <v>3613025</v>
      </c>
      <c r="B421" s="3" t="s">
        <v>421</v>
      </c>
      <c r="C421" s="7" t="s">
        <v>532</v>
      </c>
      <c r="D421" s="8" t="s">
        <v>575</v>
      </c>
      <c r="E421" s="11">
        <v>0.59</v>
      </c>
      <c r="F421" s="16">
        <f t="shared" si="6"/>
        <v>0.66374999999999995</v>
      </c>
      <c r="G421" s="12"/>
    </row>
    <row r="422" spans="1:7" x14ac:dyDescent="0.35">
      <c r="A422" s="4">
        <v>3615683</v>
      </c>
      <c r="B422" s="3" t="s">
        <v>422</v>
      </c>
      <c r="C422" s="7" t="s">
        <v>509</v>
      </c>
      <c r="D422" s="8" t="s">
        <v>575</v>
      </c>
      <c r="E422" s="11">
        <v>0.61</v>
      </c>
      <c r="F422" s="16">
        <f t="shared" si="6"/>
        <v>0.68625000000000003</v>
      </c>
      <c r="G422" s="12"/>
    </row>
    <row r="423" spans="1:7" x14ac:dyDescent="0.35">
      <c r="A423" s="4">
        <v>3613135</v>
      </c>
      <c r="B423" s="3" t="s">
        <v>423</v>
      </c>
      <c r="C423" s="7" t="s">
        <v>532</v>
      </c>
      <c r="D423" s="8" t="s">
        <v>575</v>
      </c>
      <c r="E423" s="11">
        <v>0.61</v>
      </c>
      <c r="F423" s="16">
        <f t="shared" si="6"/>
        <v>0.68625000000000003</v>
      </c>
      <c r="G423" s="12"/>
    </row>
    <row r="424" spans="1:7" x14ac:dyDescent="0.35">
      <c r="A424" s="4">
        <v>3611645</v>
      </c>
      <c r="B424" s="3" t="s">
        <v>424</v>
      </c>
      <c r="C424" s="7" t="s">
        <v>515</v>
      </c>
      <c r="D424" s="8" t="s">
        <v>575</v>
      </c>
      <c r="E424" s="11">
        <v>0.7</v>
      </c>
      <c r="F424" s="16">
        <f t="shared" si="6"/>
        <v>0.78749999999999998</v>
      </c>
      <c r="G424" s="12"/>
    </row>
    <row r="425" spans="1:7" x14ac:dyDescent="0.35">
      <c r="A425" s="4">
        <v>3614642</v>
      </c>
      <c r="B425" s="3" t="s">
        <v>425</v>
      </c>
      <c r="C425" s="7" t="s">
        <v>510</v>
      </c>
      <c r="D425" s="8" t="s">
        <v>577</v>
      </c>
      <c r="E425" s="11">
        <v>1.1499999999999999</v>
      </c>
      <c r="F425" s="16">
        <f t="shared" si="6"/>
        <v>1.29375</v>
      </c>
      <c r="G425" s="12"/>
    </row>
    <row r="426" spans="1:7" x14ac:dyDescent="0.35">
      <c r="A426" s="4">
        <v>3613026</v>
      </c>
      <c r="B426" s="3" t="s">
        <v>426</v>
      </c>
      <c r="C426" s="7" t="s">
        <v>532</v>
      </c>
      <c r="D426" s="8" t="s">
        <v>575</v>
      </c>
      <c r="E426" s="11">
        <v>1.1599999999999999</v>
      </c>
      <c r="F426" s="16">
        <f t="shared" si="6"/>
        <v>1.3049999999999999</v>
      </c>
      <c r="G426" s="12"/>
    </row>
    <row r="427" spans="1:7" x14ac:dyDescent="0.35">
      <c r="A427" s="4">
        <v>3611331</v>
      </c>
      <c r="B427" s="3" t="s">
        <v>427</v>
      </c>
      <c r="C427" s="7" t="s">
        <v>510</v>
      </c>
      <c r="D427" s="8" t="s">
        <v>577</v>
      </c>
      <c r="E427" s="11">
        <v>1.24</v>
      </c>
      <c r="F427" s="16">
        <f t="shared" si="6"/>
        <v>1.395</v>
      </c>
      <c r="G427" s="12"/>
    </row>
    <row r="428" spans="1:7" x14ac:dyDescent="0.35">
      <c r="A428" s="4">
        <v>3615722</v>
      </c>
      <c r="B428" s="3" t="s">
        <v>428</v>
      </c>
      <c r="C428" s="7" t="s">
        <v>509</v>
      </c>
      <c r="D428" s="8" t="s">
        <v>576</v>
      </c>
      <c r="E428" s="11">
        <v>1.33</v>
      </c>
      <c r="F428" s="16">
        <f t="shared" si="6"/>
        <v>1.4962500000000001</v>
      </c>
      <c r="G428" s="12"/>
    </row>
    <row r="429" spans="1:7" x14ac:dyDescent="0.35">
      <c r="A429" s="4">
        <v>3614644</v>
      </c>
      <c r="B429" s="3" t="s">
        <v>425</v>
      </c>
      <c r="C429" s="7" t="s">
        <v>510</v>
      </c>
      <c r="D429" s="8" t="s">
        <v>577</v>
      </c>
      <c r="E429" s="11">
        <v>1.39</v>
      </c>
      <c r="F429" s="16">
        <f t="shared" si="6"/>
        <v>1.56375</v>
      </c>
      <c r="G429" s="12"/>
    </row>
    <row r="430" spans="1:7" x14ac:dyDescent="0.35">
      <c r="A430" s="4">
        <v>3614646</v>
      </c>
      <c r="B430" s="3" t="s">
        <v>429</v>
      </c>
      <c r="C430" s="7" t="s">
        <v>510</v>
      </c>
      <c r="D430" s="8" t="s">
        <v>577</v>
      </c>
      <c r="E430" s="11">
        <v>1.42</v>
      </c>
      <c r="F430" s="16">
        <f t="shared" si="6"/>
        <v>1.5974999999999999</v>
      </c>
      <c r="G430" s="12"/>
    </row>
    <row r="431" spans="1:7" x14ac:dyDescent="0.35">
      <c r="A431" s="4">
        <v>3611852</v>
      </c>
      <c r="B431" s="3" t="s">
        <v>430</v>
      </c>
      <c r="C431" s="7" t="s">
        <v>510</v>
      </c>
      <c r="D431" s="8" t="s">
        <v>577</v>
      </c>
      <c r="E431" s="11">
        <v>1.45</v>
      </c>
      <c r="F431" s="16">
        <f t="shared" si="6"/>
        <v>1.6312499999999999</v>
      </c>
      <c r="G431" s="12"/>
    </row>
    <row r="432" spans="1:7" x14ac:dyDescent="0.35">
      <c r="A432" s="4">
        <v>3611849</v>
      </c>
      <c r="B432" s="3" t="s">
        <v>425</v>
      </c>
      <c r="C432" s="7" t="s">
        <v>510</v>
      </c>
      <c r="D432" s="8" t="s">
        <v>577</v>
      </c>
      <c r="E432" s="11">
        <v>1.47</v>
      </c>
      <c r="F432" s="16">
        <f t="shared" si="6"/>
        <v>1.6537500000000001</v>
      </c>
      <c r="G432" s="12"/>
    </row>
    <row r="433" spans="1:7" x14ac:dyDescent="0.35">
      <c r="A433" s="4">
        <v>3611438</v>
      </c>
      <c r="B433" s="3" t="s">
        <v>431</v>
      </c>
      <c r="C433" s="7" t="s">
        <v>515</v>
      </c>
      <c r="D433" s="8" t="s">
        <v>575</v>
      </c>
      <c r="E433" s="11">
        <v>1.5</v>
      </c>
      <c r="F433" s="16">
        <f t="shared" si="6"/>
        <v>1.6875</v>
      </c>
      <c r="G433" s="12"/>
    </row>
    <row r="434" spans="1:7" x14ac:dyDescent="0.35">
      <c r="A434" s="4">
        <v>3611218</v>
      </c>
      <c r="B434" s="3" t="s">
        <v>432</v>
      </c>
      <c r="C434" s="7" t="s">
        <v>510</v>
      </c>
      <c r="D434" s="8" t="s">
        <v>577</v>
      </c>
      <c r="E434" s="11">
        <v>1.58</v>
      </c>
      <c r="F434" s="16">
        <f t="shared" si="6"/>
        <v>1.7775000000000001</v>
      </c>
      <c r="G434" s="12"/>
    </row>
    <row r="435" spans="1:7" x14ac:dyDescent="0.35">
      <c r="A435" s="4">
        <v>3611506</v>
      </c>
      <c r="B435" s="3" t="s">
        <v>433</v>
      </c>
      <c r="C435" s="7" t="s">
        <v>515</v>
      </c>
      <c r="D435" s="8" t="s">
        <v>569</v>
      </c>
      <c r="E435" s="11">
        <v>1.59</v>
      </c>
      <c r="F435" s="16">
        <f t="shared" si="6"/>
        <v>1.7887500000000001</v>
      </c>
      <c r="G435" s="12"/>
    </row>
    <row r="436" spans="1:7" x14ac:dyDescent="0.35">
      <c r="A436" s="4">
        <v>3613177</v>
      </c>
      <c r="B436" s="3" t="s">
        <v>434</v>
      </c>
      <c r="C436" s="7" t="s">
        <v>532</v>
      </c>
      <c r="D436" s="8" t="s">
        <v>575</v>
      </c>
      <c r="E436" s="11">
        <v>1.61</v>
      </c>
      <c r="F436" s="16">
        <f t="shared" si="6"/>
        <v>1.81125</v>
      </c>
      <c r="G436" s="12"/>
    </row>
    <row r="437" spans="1:7" x14ac:dyDescent="0.35">
      <c r="A437" s="4">
        <v>3613009</v>
      </c>
      <c r="B437" s="3" t="s">
        <v>435</v>
      </c>
      <c r="C437" s="7" t="s">
        <v>532</v>
      </c>
      <c r="D437" s="8" t="s">
        <v>575</v>
      </c>
      <c r="E437" s="11">
        <v>1.66</v>
      </c>
      <c r="F437" s="16">
        <f t="shared" si="6"/>
        <v>1.8674999999999999</v>
      </c>
      <c r="G437" s="12"/>
    </row>
    <row r="438" spans="1:7" x14ac:dyDescent="0.35">
      <c r="A438" s="4">
        <v>3613067</v>
      </c>
      <c r="B438" s="3" t="s">
        <v>436</v>
      </c>
      <c r="C438" s="7" t="s">
        <v>531</v>
      </c>
      <c r="D438" s="8" t="s">
        <v>575</v>
      </c>
      <c r="E438" s="11">
        <v>1.66</v>
      </c>
      <c r="F438" s="16">
        <f t="shared" si="6"/>
        <v>1.8674999999999999</v>
      </c>
      <c r="G438" s="12"/>
    </row>
    <row r="439" spans="1:7" x14ac:dyDescent="0.35">
      <c r="A439" s="4">
        <v>3611441</v>
      </c>
      <c r="B439" s="3" t="s">
        <v>437</v>
      </c>
      <c r="C439" s="7" t="s">
        <v>515</v>
      </c>
      <c r="D439" s="8" t="s">
        <v>576</v>
      </c>
      <c r="E439" s="11">
        <v>1.75</v>
      </c>
      <c r="F439" s="16">
        <f t="shared" si="6"/>
        <v>1.96875</v>
      </c>
      <c r="G439" s="12"/>
    </row>
    <row r="440" spans="1:7" x14ac:dyDescent="0.35">
      <c r="A440" s="4">
        <v>3612307</v>
      </c>
      <c r="B440" s="3" t="s">
        <v>432</v>
      </c>
      <c r="C440" s="7" t="s">
        <v>510</v>
      </c>
      <c r="D440" s="8" t="s">
        <v>577</v>
      </c>
      <c r="E440" s="11">
        <v>1.94</v>
      </c>
      <c r="F440" s="16">
        <f t="shared" si="6"/>
        <v>2.1825000000000001</v>
      </c>
      <c r="G440" s="12"/>
    </row>
    <row r="441" spans="1:7" x14ac:dyDescent="0.35">
      <c r="A441" s="4">
        <v>3611496</v>
      </c>
      <c r="B441" s="3" t="s">
        <v>438</v>
      </c>
      <c r="C441" s="7" t="s">
        <v>508</v>
      </c>
      <c r="D441" s="8" t="s">
        <v>564</v>
      </c>
      <c r="E441" s="11">
        <v>1.96</v>
      </c>
      <c r="F441" s="16">
        <f t="shared" si="6"/>
        <v>2.2050000000000001</v>
      </c>
      <c r="G441" s="12"/>
    </row>
    <row r="442" spans="1:7" x14ac:dyDescent="0.35">
      <c r="A442" s="4">
        <v>3611388</v>
      </c>
      <c r="B442" s="3" t="s">
        <v>439</v>
      </c>
      <c r="C442" s="7" t="s">
        <v>493</v>
      </c>
      <c r="D442" s="8" t="s">
        <v>575</v>
      </c>
      <c r="E442" s="11">
        <v>1.99</v>
      </c>
      <c r="F442" s="16">
        <f t="shared" si="6"/>
        <v>2.23875</v>
      </c>
      <c r="G442" s="12"/>
    </row>
    <row r="443" spans="1:7" x14ac:dyDescent="0.35">
      <c r="A443" s="4">
        <v>3613300</v>
      </c>
      <c r="B443" s="3" t="s">
        <v>440</v>
      </c>
      <c r="C443" s="7" t="s">
        <v>532</v>
      </c>
      <c r="D443" s="8" t="s">
        <v>575</v>
      </c>
      <c r="E443" s="11">
        <v>2.06</v>
      </c>
      <c r="F443" s="16">
        <f t="shared" si="6"/>
        <v>2.3174999999999999</v>
      </c>
      <c r="G443" s="12"/>
    </row>
    <row r="444" spans="1:7" x14ac:dyDescent="0.35">
      <c r="A444" s="4">
        <v>3613313</v>
      </c>
      <c r="B444" s="3" t="s">
        <v>440</v>
      </c>
      <c r="C444" s="7" t="s">
        <v>532</v>
      </c>
      <c r="D444" s="8" t="s">
        <v>575</v>
      </c>
      <c r="E444" s="11">
        <v>2.14</v>
      </c>
      <c r="F444" s="16">
        <f t="shared" si="6"/>
        <v>2.4075000000000002</v>
      </c>
      <c r="G444" s="12"/>
    </row>
    <row r="445" spans="1:7" x14ac:dyDescent="0.35">
      <c r="A445" s="4">
        <v>3611108</v>
      </c>
      <c r="B445" s="3" t="s">
        <v>425</v>
      </c>
      <c r="C445" s="7" t="s">
        <v>510</v>
      </c>
      <c r="D445" s="8" t="s">
        <v>577</v>
      </c>
      <c r="E445" s="11">
        <v>2.15</v>
      </c>
      <c r="F445" s="16">
        <f t="shared" si="6"/>
        <v>2.4187499999999997</v>
      </c>
      <c r="G445" s="12"/>
    </row>
    <row r="446" spans="1:7" x14ac:dyDescent="0.35">
      <c r="A446" s="4">
        <v>3612327</v>
      </c>
      <c r="B446" s="3" t="s">
        <v>441</v>
      </c>
      <c r="C446" s="7" t="s">
        <v>510</v>
      </c>
      <c r="D446" s="8" t="s">
        <v>577</v>
      </c>
      <c r="E446" s="11">
        <v>2.31</v>
      </c>
      <c r="F446" s="16">
        <f t="shared" si="6"/>
        <v>2.5987499999999999</v>
      </c>
      <c r="G446" s="12"/>
    </row>
    <row r="447" spans="1:7" x14ac:dyDescent="0.35">
      <c r="A447" s="4">
        <v>3611219</v>
      </c>
      <c r="B447" s="3" t="s">
        <v>442</v>
      </c>
      <c r="C447" s="7" t="s">
        <v>510</v>
      </c>
      <c r="D447" s="8" t="s">
        <v>577</v>
      </c>
      <c r="E447" s="11">
        <v>2.35</v>
      </c>
      <c r="F447" s="16">
        <f t="shared" si="6"/>
        <v>2.6437500000000003</v>
      </c>
      <c r="G447" s="12"/>
    </row>
    <row r="448" spans="1:7" x14ac:dyDescent="0.35">
      <c r="A448" s="4">
        <v>3611292</v>
      </c>
      <c r="B448" s="3" t="s">
        <v>442</v>
      </c>
      <c r="C448" s="7" t="s">
        <v>510</v>
      </c>
      <c r="D448" s="8" t="s">
        <v>577</v>
      </c>
      <c r="E448" s="11">
        <v>2.39</v>
      </c>
      <c r="F448" s="16">
        <f t="shared" si="6"/>
        <v>2.6887500000000002</v>
      </c>
      <c r="G448" s="12"/>
    </row>
    <row r="449" spans="1:7" x14ac:dyDescent="0.35">
      <c r="A449" s="4">
        <v>3612343</v>
      </c>
      <c r="B449" s="3" t="s">
        <v>443</v>
      </c>
      <c r="C449" s="7" t="s">
        <v>510</v>
      </c>
      <c r="D449" s="8" t="s">
        <v>577</v>
      </c>
      <c r="E449" s="11">
        <v>2.4500000000000002</v>
      </c>
      <c r="F449" s="16">
        <f t="shared" si="6"/>
        <v>2.7562500000000001</v>
      </c>
      <c r="G449" s="12"/>
    </row>
    <row r="450" spans="1:7" x14ac:dyDescent="0.35">
      <c r="A450" s="4">
        <v>3612308</v>
      </c>
      <c r="B450" s="3" t="s">
        <v>432</v>
      </c>
      <c r="C450" s="7" t="s">
        <v>510</v>
      </c>
      <c r="D450" s="8" t="s">
        <v>577</v>
      </c>
      <c r="E450" s="11">
        <v>2.4700000000000002</v>
      </c>
      <c r="F450" s="16">
        <f t="shared" si="6"/>
        <v>2.7787500000000001</v>
      </c>
      <c r="G450" s="12"/>
    </row>
    <row r="451" spans="1:7" x14ac:dyDescent="0.35">
      <c r="A451" s="4">
        <v>3611425</v>
      </c>
      <c r="B451" s="3" t="s">
        <v>444</v>
      </c>
      <c r="C451" s="7" t="s">
        <v>515</v>
      </c>
      <c r="D451" s="8" t="s">
        <v>576</v>
      </c>
      <c r="E451" s="11">
        <v>2.48</v>
      </c>
      <c r="F451" s="16">
        <f t="shared" ref="F451:F508" si="7">E451*1.125</f>
        <v>2.79</v>
      </c>
      <c r="G451" s="12"/>
    </row>
    <row r="452" spans="1:7" x14ac:dyDescent="0.35">
      <c r="A452" s="4">
        <v>3611043</v>
      </c>
      <c r="B452" s="3" t="s">
        <v>427</v>
      </c>
      <c r="C452" s="7" t="s">
        <v>510</v>
      </c>
      <c r="D452" s="8" t="s">
        <v>577</v>
      </c>
      <c r="E452" s="11">
        <v>2.4900000000000002</v>
      </c>
      <c r="F452" s="16">
        <f t="shared" si="7"/>
        <v>2.8012500000000005</v>
      </c>
      <c r="G452" s="12"/>
    </row>
    <row r="453" spans="1:7" x14ac:dyDescent="0.35">
      <c r="A453" s="4">
        <v>3612305</v>
      </c>
      <c r="B453" s="3" t="s">
        <v>432</v>
      </c>
      <c r="C453" s="7" t="s">
        <v>510</v>
      </c>
      <c r="D453" s="8" t="s">
        <v>577</v>
      </c>
      <c r="E453" s="11">
        <v>2.56</v>
      </c>
      <c r="F453" s="16">
        <f t="shared" si="7"/>
        <v>2.88</v>
      </c>
      <c r="G453" s="12"/>
    </row>
    <row r="454" spans="1:7" x14ac:dyDescent="0.35">
      <c r="A454" s="4">
        <v>3612314</v>
      </c>
      <c r="B454" s="3" t="s">
        <v>445</v>
      </c>
      <c r="C454" s="7" t="s">
        <v>510</v>
      </c>
      <c r="D454" s="8" t="s">
        <v>577</v>
      </c>
      <c r="E454" s="11">
        <v>3.19</v>
      </c>
      <c r="F454" s="16">
        <f t="shared" si="7"/>
        <v>3.5887500000000001</v>
      </c>
      <c r="G454" s="12"/>
    </row>
    <row r="455" spans="1:7" x14ac:dyDescent="0.35">
      <c r="A455" s="4">
        <v>3613065</v>
      </c>
      <c r="B455" s="3" t="s">
        <v>446</v>
      </c>
      <c r="C455" s="7" t="s">
        <v>531</v>
      </c>
      <c r="D455" s="8" t="s">
        <v>575</v>
      </c>
      <c r="E455" s="11">
        <v>2.5099999999999998</v>
      </c>
      <c r="F455" s="16">
        <f t="shared" si="7"/>
        <v>2.8237499999999995</v>
      </c>
      <c r="G455" s="12"/>
    </row>
    <row r="456" spans="1:7" x14ac:dyDescent="0.35">
      <c r="A456" s="4">
        <v>3613216</v>
      </c>
      <c r="B456" s="3" t="s">
        <v>447</v>
      </c>
      <c r="C456" s="7" t="s">
        <v>532</v>
      </c>
      <c r="D456" s="8" t="s">
        <v>575</v>
      </c>
      <c r="E456" s="11">
        <v>2.5099999999999998</v>
      </c>
      <c r="F456" s="16">
        <f t="shared" si="7"/>
        <v>2.8237499999999995</v>
      </c>
      <c r="G456" s="12"/>
    </row>
    <row r="457" spans="1:7" x14ac:dyDescent="0.35">
      <c r="A457" s="4">
        <v>3613181</v>
      </c>
      <c r="B457" s="3" t="s">
        <v>448</v>
      </c>
      <c r="C457" s="7" t="s">
        <v>493</v>
      </c>
      <c r="D457" s="8" t="s">
        <v>575</v>
      </c>
      <c r="E457" s="11">
        <v>2.5099999999999998</v>
      </c>
      <c r="F457" s="16">
        <f t="shared" si="7"/>
        <v>2.8237499999999995</v>
      </c>
      <c r="G457" s="12"/>
    </row>
    <row r="458" spans="1:7" x14ac:dyDescent="0.35">
      <c r="A458" s="4">
        <v>3612506</v>
      </c>
      <c r="B458" s="3" t="s">
        <v>449</v>
      </c>
      <c r="C458" s="7" t="s">
        <v>531</v>
      </c>
      <c r="D458" s="8" t="s">
        <v>575</v>
      </c>
      <c r="E458" s="11">
        <v>2.56</v>
      </c>
      <c r="F458" s="16">
        <f t="shared" si="7"/>
        <v>2.88</v>
      </c>
      <c r="G458" s="12"/>
    </row>
    <row r="459" spans="1:7" x14ac:dyDescent="0.35">
      <c r="A459" s="4">
        <v>3613288</v>
      </c>
      <c r="B459" s="3" t="s">
        <v>450</v>
      </c>
      <c r="C459" s="7" t="s">
        <v>493</v>
      </c>
      <c r="D459" s="8" t="s">
        <v>578</v>
      </c>
      <c r="E459" s="11">
        <v>2.63</v>
      </c>
      <c r="F459" s="16">
        <f t="shared" si="7"/>
        <v>2.9587499999999998</v>
      </c>
      <c r="G459" s="12"/>
    </row>
    <row r="460" spans="1:7" x14ac:dyDescent="0.35">
      <c r="A460" s="4">
        <v>3611454</v>
      </c>
      <c r="B460" s="3" t="s">
        <v>451</v>
      </c>
      <c r="C460" s="7" t="s">
        <v>515</v>
      </c>
      <c r="D460" s="8" t="s">
        <v>580</v>
      </c>
      <c r="E460" s="11">
        <v>2.82</v>
      </c>
      <c r="F460" s="16">
        <f t="shared" si="7"/>
        <v>3.1724999999999999</v>
      </c>
      <c r="G460" s="12"/>
    </row>
    <row r="461" spans="1:7" x14ac:dyDescent="0.35">
      <c r="A461" s="4">
        <v>3613039</v>
      </c>
      <c r="B461" s="3" t="s">
        <v>452</v>
      </c>
      <c r="C461" s="7" t="s">
        <v>516</v>
      </c>
      <c r="D461" s="8" t="s">
        <v>576</v>
      </c>
      <c r="E461" s="11">
        <v>2.88</v>
      </c>
      <c r="F461" s="16">
        <f t="shared" si="7"/>
        <v>3.2399999999999998</v>
      </c>
      <c r="G461" s="12"/>
    </row>
    <row r="462" spans="1:7" x14ac:dyDescent="0.35">
      <c r="A462" s="4">
        <v>3611685</v>
      </c>
      <c r="B462" s="3" t="s">
        <v>430</v>
      </c>
      <c r="C462" s="7" t="s">
        <v>510</v>
      </c>
      <c r="D462" s="8" t="s">
        <v>577</v>
      </c>
      <c r="E462" s="11">
        <v>2.92</v>
      </c>
      <c r="F462" s="16">
        <f t="shared" si="7"/>
        <v>3.2850000000000001</v>
      </c>
      <c r="G462" s="12"/>
    </row>
    <row r="463" spans="1:7" x14ac:dyDescent="0.35">
      <c r="A463" s="4">
        <v>3611357</v>
      </c>
      <c r="B463" s="3" t="s">
        <v>442</v>
      </c>
      <c r="C463" s="7" t="s">
        <v>510</v>
      </c>
      <c r="D463" s="8" t="s">
        <v>577</v>
      </c>
      <c r="E463" s="11">
        <v>3.11</v>
      </c>
      <c r="F463" s="16">
        <f t="shared" si="7"/>
        <v>3.4987499999999998</v>
      </c>
      <c r="G463" s="12"/>
    </row>
    <row r="464" spans="1:7" x14ac:dyDescent="0.35">
      <c r="A464" s="4">
        <v>3612181</v>
      </c>
      <c r="B464" s="3" t="s">
        <v>453</v>
      </c>
      <c r="C464" s="7" t="s">
        <v>510</v>
      </c>
      <c r="D464" s="8" t="s">
        <v>577</v>
      </c>
      <c r="E464" s="11">
        <v>3.2</v>
      </c>
      <c r="F464" s="16">
        <f t="shared" si="7"/>
        <v>3.6</v>
      </c>
      <c r="G464" s="12"/>
    </row>
    <row r="465" spans="1:7" x14ac:dyDescent="0.35">
      <c r="A465" s="4">
        <v>3611014</v>
      </c>
      <c r="B465" s="3" t="s">
        <v>427</v>
      </c>
      <c r="C465" s="7" t="s">
        <v>510</v>
      </c>
      <c r="D465" s="8" t="s">
        <v>577</v>
      </c>
      <c r="E465" s="11">
        <v>3.23</v>
      </c>
      <c r="F465" s="16">
        <f t="shared" si="7"/>
        <v>3.63375</v>
      </c>
      <c r="G465" s="12"/>
    </row>
    <row r="466" spans="1:7" x14ac:dyDescent="0.35">
      <c r="A466" s="4">
        <v>3613054</v>
      </c>
      <c r="B466" s="3" t="s">
        <v>454</v>
      </c>
      <c r="C466" s="7" t="s">
        <v>535</v>
      </c>
      <c r="D466" s="8" t="s">
        <v>578</v>
      </c>
      <c r="E466" s="11">
        <v>3.28</v>
      </c>
      <c r="F466" s="16">
        <f t="shared" si="7"/>
        <v>3.69</v>
      </c>
      <c r="G466" s="12"/>
    </row>
    <row r="467" spans="1:7" x14ac:dyDescent="0.35">
      <c r="A467" s="4">
        <v>3615719</v>
      </c>
      <c r="B467" s="3" t="s">
        <v>455</v>
      </c>
      <c r="C467" s="7" t="s">
        <v>509</v>
      </c>
      <c r="D467" s="8" t="s">
        <v>576</v>
      </c>
      <c r="E467" s="11">
        <v>3.29</v>
      </c>
      <c r="F467" s="16">
        <f t="shared" si="7"/>
        <v>3.7012499999999999</v>
      </c>
      <c r="G467" s="12"/>
    </row>
    <row r="468" spans="1:7" x14ac:dyDescent="0.35">
      <c r="A468" s="4">
        <v>3613042</v>
      </c>
      <c r="B468" s="3" t="s">
        <v>456</v>
      </c>
      <c r="C468" s="7" t="s">
        <v>534</v>
      </c>
      <c r="D468" s="8" t="s">
        <v>580</v>
      </c>
      <c r="E468" s="11">
        <v>3.29</v>
      </c>
      <c r="F468" s="16">
        <f t="shared" si="7"/>
        <v>3.7012499999999999</v>
      </c>
      <c r="G468" s="12"/>
    </row>
    <row r="469" spans="1:7" x14ac:dyDescent="0.35">
      <c r="A469" s="4">
        <v>3612194</v>
      </c>
      <c r="B469" s="3" t="s">
        <v>430</v>
      </c>
      <c r="C469" s="7" t="s">
        <v>510</v>
      </c>
      <c r="D469" s="8" t="s">
        <v>577</v>
      </c>
      <c r="E469" s="11">
        <v>3.4</v>
      </c>
      <c r="F469" s="16">
        <f t="shared" si="7"/>
        <v>3.8249999999999997</v>
      </c>
      <c r="G469" s="12"/>
    </row>
    <row r="470" spans="1:7" x14ac:dyDescent="0.35">
      <c r="A470" s="4">
        <v>3612505</v>
      </c>
      <c r="B470" s="3" t="s">
        <v>457</v>
      </c>
      <c r="C470" s="7" t="s">
        <v>532</v>
      </c>
      <c r="D470" s="8" t="s">
        <v>575</v>
      </c>
      <c r="E470" s="11">
        <v>3.53</v>
      </c>
      <c r="F470" s="16">
        <f t="shared" si="7"/>
        <v>3.9712499999999999</v>
      </c>
      <c r="G470" s="12"/>
    </row>
    <row r="471" spans="1:7" x14ac:dyDescent="0.35">
      <c r="A471" s="4">
        <v>3613280</v>
      </c>
      <c r="B471" s="3" t="s">
        <v>458</v>
      </c>
      <c r="C471" s="7" t="s">
        <v>493</v>
      </c>
      <c r="D471" s="8" t="s">
        <v>578</v>
      </c>
      <c r="E471" s="11">
        <v>3.54</v>
      </c>
      <c r="F471" s="16">
        <f t="shared" si="7"/>
        <v>3.9824999999999999</v>
      </c>
      <c r="G471" s="12"/>
    </row>
    <row r="472" spans="1:7" x14ac:dyDescent="0.35">
      <c r="A472" s="4">
        <v>3612527</v>
      </c>
      <c r="B472" s="3" t="s">
        <v>459</v>
      </c>
      <c r="C472" s="7" t="s">
        <v>510</v>
      </c>
      <c r="D472" s="8" t="s">
        <v>579</v>
      </c>
      <c r="E472" s="11">
        <v>3.63</v>
      </c>
      <c r="F472" s="16">
        <f t="shared" si="7"/>
        <v>4.0837500000000002</v>
      </c>
      <c r="G472" s="12"/>
    </row>
    <row r="473" spans="1:7" x14ac:dyDescent="0.35">
      <c r="A473" s="4">
        <v>3611288</v>
      </c>
      <c r="B473" s="3" t="s">
        <v>442</v>
      </c>
      <c r="C473" s="7" t="s">
        <v>510</v>
      </c>
      <c r="D473" s="8" t="s">
        <v>577</v>
      </c>
      <c r="E473" s="11">
        <v>3.67</v>
      </c>
      <c r="F473" s="16">
        <f t="shared" si="7"/>
        <v>4.1287500000000001</v>
      </c>
      <c r="G473" s="12"/>
    </row>
    <row r="474" spans="1:7" x14ac:dyDescent="0.35">
      <c r="A474" s="4">
        <v>3613085</v>
      </c>
      <c r="B474" s="3" t="s">
        <v>460</v>
      </c>
      <c r="C474" s="7" t="s">
        <v>532</v>
      </c>
      <c r="D474" s="8" t="s">
        <v>575</v>
      </c>
      <c r="E474" s="11">
        <v>3.77</v>
      </c>
      <c r="F474" s="16">
        <f t="shared" si="7"/>
        <v>4.24125</v>
      </c>
      <c r="G474" s="12"/>
    </row>
    <row r="475" spans="1:7" x14ac:dyDescent="0.35">
      <c r="A475" s="4">
        <v>3613041</v>
      </c>
      <c r="B475" s="3" t="s">
        <v>461</v>
      </c>
      <c r="C475" s="7" t="s">
        <v>534</v>
      </c>
      <c r="D475" s="8" t="s">
        <v>580</v>
      </c>
      <c r="E475" s="11">
        <v>3.77</v>
      </c>
      <c r="F475" s="16">
        <f t="shared" si="7"/>
        <v>4.24125</v>
      </c>
      <c r="G475" s="12"/>
    </row>
    <row r="476" spans="1:7" x14ac:dyDescent="0.35">
      <c r="A476" s="4">
        <v>3613084</v>
      </c>
      <c r="B476" s="3" t="s">
        <v>462</v>
      </c>
      <c r="C476" s="7" t="s">
        <v>536</v>
      </c>
      <c r="D476" s="8" t="s">
        <v>575</v>
      </c>
      <c r="E476" s="11">
        <v>3.88</v>
      </c>
      <c r="F476" s="16">
        <f t="shared" si="7"/>
        <v>4.3650000000000002</v>
      </c>
      <c r="G476" s="12"/>
    </row>
    <row r="477" spans="1:7" x14ac:dyDescent="0.35">
      <c r="A477" s="4">
        <v>3611483</v>
      </c>
      <c r="B477" s="3" t="s">
        <v>463</v>
      </c>
      <c r="C477" s="7" t="s">
        <v>515</v>
      </c>
      <c r="D477" s="8" t="s">
        <v>582</v>
      </c>
      <c r="E477" s="11">
        <v>3.89</v>
      </c>
      <c r="F477" s="16">
        <f t="shared" si="7"/>
        <v>4.3762499999999998</v>
      </c>
      <c r="G477" s="12"/>
    </row>
    <row r="478" spans="1:7" x14ac:dyDescent="0.35">
      <c r="A478" s="4">
        <v>3611315</v>
      </c>
      <c r="B478" s="3" t="s">
        <v>442</v>
      </c>
      <c r="C478" s="7" t="s">
        <v>510</v>
      </c>
      <c r="D478" s="8" t="s">
        <v>577</v>
      </c>
      <c r="E478" s="11">
        <v>3.99</v>
      </c>
      <c r="F478" s="16">
        <f t="shared" si="7"/>
        <v>4.4887500000000005</v>
      </c>
      <c r="G478" s="12"/>
    </row>
    <row r="479" spans="1:7" x14ac:dyDescent="0.35">
      <c r="A479" s="4">
        <v>3613315</v>
      </c>
      <c r="B479" s="3" t="s">
        <v>464</v>
      </c>
      <c r="C479" s="7" t="s">
        <v>532</v>
      </c>
      <c r="D479" s="8" t="s">
        <v>575</v>
      </c>
      <c r="E479" s="11">
        <v>4.04</v>
      </c>
      <c r="F479" s="16">
        <f t="shared" si="7"/>
        <v>4.5449999999999999</v>
      </c>
      <c r="G479" s="12"/>
    </row>
    <row r="480" spans="1:7" x14ac:dyDescent="0.35">
      <c r="A480" s="4">
        <v>3611109</v>
      </c>
      <c r="B480" s="3" t="s">
        <v>425</v>
      </c>
      <c r="C480" s="7" t="s">
        <v>510</v>
      </c>
      <c r="D480" s="8" t="s">
        <v>577</v>
      </c>
      <c r="E480" s="11">
        <v>4.17</v>
      </c>
      <c r="F480" s="16">
        <f t="shared" si="7"/>
        <v>4.6912500000000001</v>
      </c>
      <c r="G480" s="12"/>
    </row>
    <row r="481" spans="1:7" x14ac:dyDescent="0.35">
      <c r="A481" s="4">
        <v>3613055</v>
      </c>
      <c r="B481" s="3" t="s">
        <v>465</v>
      </c>
      <c r="C481" s="7" t="s">
        <v>535</v>
      </c>
      <c r="D481" s="8" t="s">
        <v>581</v>
      </c>
      <c r="E481" s="11">
        <v>4.21</v>
      </c>
      <c r="F481" s="16">
        <f t="shared" si="7"/>
        <v>4.7362500000000001</v>
      </c>
      <c r="G481" s="12"/>
    </row>
    <row r="482" spans="1:7" x14ac:dyDescent="0.35">
      <c r="A482" s="4">
        <v>3614750</v>
      </c>
      <c r="B482" s="3" t="s">
        <v>466</v>
      </c>
      <c r="C482" s="7" t="s">
        <v>532</v>
      </c>
      <c r="D482" s="8" t="s">
        <v>575</v>
      </c>
      <c r="E482" s="11">
        <v>4.3099999999999996</v>
      </c>
      <c r="F482" s="16">
        <f t="shared" si="7"/>
        <v>4.8487499999999999</v>
      </c>
      <c r="G482" s="12"/>
    </row>
    <row r="483" spans="1:7" x14ac:dyDescent="0.35">
      <c r="A483" s="4">
        <v>3613031</v>
      </c>
      <c r="B483" s="3" t="s">
        <v>467</v>
      </c>
      <c r="C483" s="7" t="s">
        <v>531</v>
      </c>
      <c r="D483" s="8" t="s">
        <v>575</v>
      </c>
      <c r="E483" s="11">
        <v>4.41</v>
      </c>
      <c r="F483" s="16">
        <f t="shared" si="7"/>
        <v>4.9612499999999997</v>
      </c>
      <c r="G483" s="12"/>
    </row>
    <row r="484" spans="1:7" x14ac:dyDescent="0.35">
      <c r="A484" s="4">
        <v>3612531</v>
      </c>
      <c r="B484" s="3" t="s">
        <v>468</v>
      </c>
      <c r="C484" s="7" t="s">
        <v>510</v>
      </c>
      <c r="D484" s="8" t="s">
        <v>577</v>
      </c>
      <c r="E484" s="11">
        <v>4.42</v>
      </c>
      <c r="F484" s="16">
        <f t="shared" si="7"/>
        <v>4.9725000000000001</v>
      </c>
      <c r="G484" s="12"/>
    </row>
    <row r="485" spans="1:7" x14ac:dyDescent="0.35">
      <c r="A485" s="4">
        <v>3612576</v>
      </c>
      <c r="B485" s="3" t="s">
        <v>469</v>
      </c>
      <c r="C485" s="7" t="s">
        <v>510</v>
      </c>
      <c r="D485" s="8" t="s">
        <v>582</v>
      </c>
      <c r="E485" s="11">
        <v>4.43</v>
      </c>
      <c r="F485" s="16">
        <f t="shared" si="7"/>
        <v>4.9837499999999997</v>
      </c>
      <c r="G485" s="12"/>
    </row>
    <row r="486" spans="1:7" x14ac:dyDescent="0.35">
      <c r="A486" s="4">
        <v>3613217</v>
      </c>
      <c r="B486" s="3" t="s">
        <v>470</v>
      </c>
      <c r="C486" s="7" t="s">
        <v>532</v>
      </c>
      <c r="D486" s="8" t="s">
        <v>575</v>
      </c>
      <c r="E486" s="11">
        <v>4.49</v>
      </c>
      <c r="F486" s="16">
        <f t="shared" si="7"/>
        <v>5.0512500000000005</v>
      </c>
      <c r="G486" s="12"/>
    </row>
    <row r="487" spans="1:7" x14ac:dyDescent="0.35">
      <c r="A487" s="4">
        <v>3612529</v>
      </c>
      <c r="B487" s="3" t="s">
        <v>459</v>
      </c>
      <c r="C487" s="7" t="s">
        <v>510</v>
      </c>
      <c r="D487" s="8" t="s">
        <v>564</v>
      </c>
      <c r="E487" s="11">
        <v>4.6100000000000003</v>
      </c>
      <c r="F487" s="16">
        <f t="shared" si="7"/>
        <v>5.1862500000000002</v>
      </c>
      <c r="G487" s="12"/>
    </row>
    <row r="488" spans="1:7" x14ac:dyDescent="0.35">
      <c r="A488" s="4">
        <v>3611195</v>
      </c>
      <c r="B488" s="3" t="s">
        <v>471</v>
      </c>
      <c r="C488" s="7" t="s">
        <v>510</v>
      </c>
      <c r="D488" s="8" t="s">
        <v>577</v>
      </c>
      <c r="E488" s="11">
        <v>4.6100000000000003</v>
      </c>
      <c r="F488" s="16">
        <f t="shared" si="7"/>
        <v>5.1862500000000002</v>
      </c>
      <c r="G488" s="12"/>
    </row>
    <row r="489" spans="1:7" x14ac:dyDescent="0.35">
      <c r="A489" s="4">
        <v>3613149</v>
      </c>
      <c r="B489" s="3" t="s">
        <v>472</v>
      </c>
      <c r="C489" s="7" t="s">
        <v>516</v>
      </c>
      <c r="D489" s="8" t="s">
        <v>576</v>
      </c>
      <c r="E489" s="11">
        <v>4.68</v>
      </c>
      <c r="F489" s="16">
        <f t="shared" si="7"/>
        <v>5.2649999999999997</v>
      </c>
      <c r="G489" s="12"/>
    </row>
    <row r="490" spans="1:7" x14ac:dyDescent="0.35">
      <c r="A490" s="4">
        <v>3612530</v>
      </c>
      <c r="B490" s="3" t="s">
        <v>459</v>
      </c>
      <c r="C490" s="7" t="s">
        <v>510</v>
      </c>
      <c r="D490" s="8" t="s">
        <v>579</v>
      </c>
      <c r="E490" s="11">
        <v>6.21</v>
      </c>
      <c r="F490" s="16">
        <f t="shared" si="7"/>
        <v>6.9862500000000001</v>
      </c>
      <c r="G490" s="12"/>
    </row>
    <row r="491" spans="1:7" x14ac:dyDescent="0.35">
      <c r="A491" s="4">
        <v>3613065</v>
      </c>
      <c r="B491" s="3" t="s">
        <v>446</v>
      </c>
      <c r="C491" s="7" t="s">
        <v>531</v>
      </c>
      <c r="D491" s="8" t="s">
        <v>575</v>
      </c>
      <c r="E491" s="11">
        <v>2.5099999999999998</v>
      </c>
      <c r="F491" s="16">
        <f t="shared" si="7"/>
        <v>2.8237499999999995</v>
      </c>
      <c r="G491" s="12"/>
    </row>
    <row r="492" spans="1:7" x14ac:dyDescent="0.35">
      <c r="A492" s="4">
        <v>3612556</v>
      </c>
      <c r="B492" s="3" t="s">
        <v>473</v>
      </c>
      <c r="C492" s="7" t="s">
        <v>493</v>
      </c>
      <c r="D492" s="8" t="s">
        <v>548</v>
      </c>
      <c r="E492" s="11">
        <v>4.7300000000000004</v>
      </c>
      <c r="F492" s="16">
        <f t="shared" si="7"/>
        <v>5.3212500000000009</v>
      </c>
      <c r="G492" s="12"/>
    </row>
    <row r="493" spans="1:7" x14ac:dyDescent="0.35">
      <c r="A493" s="4">
        <v>3611294</v>
      </c>
      <c r="B493" s="3" t="s">
        <v>442</v>
      </c>
      <c r="C493" s="7" t="s">
        <v>510</v>
      </c>
      <c r="D493" s="8" t="s">
        <v>577</v>
      </c>
      <c r="E493" s="11">
        <v>5.1100000000000003</v>
      </c>
      <c r="F493" s="16">
        <f t="shared" si="7"/>
        <v>5.7487500000000002</v>
      </c>
      <c r="G493" s="12"/>
    </row>
    <row r="494" spans="1:7" x14ac:dyDescent="0.35">
      <c r="A494" s="4">
        <v>3614759</v>
      </c>
      <c r="B494" s="3" t="s">
        <v>474</v>
      </c>
      <c r="C494" s="7" t="s">
        <v>532</v>
      </c>
      <c r="D494" s="8" t="s">
        <v>575</v>
      </c>
      <c r="E494" s="11">
        <v>5.33</v>
      </c>
      <c r="F494" s="16">
        <f t="shared" si="7"/>
        <v>5.9962499999999999</v>
      </c>
      <c r="G494" s="12"/>
    </row>
    <row r="495" spans="1:7" x14ac:dyDescent="0.35">
      <c r="A495" s="4">
        <v>3614751</v>
      </c>
      <c r="B495" s="3" t="s">
        <v>475</v>
      </c>
      <c r="C495" s="7" t="s">
        <v>516</v>
      </c>
      <c r="D495" s="8" t="s">
        <v>548</v>
      </c>
      <c r="E495" s="11">
        <v>5.51</v>
      </c>
      <c r="F495" s="16">
        <f t="shared" si="7"/>
        <v>6.1987499999999995</v>
      </c>
      <c r="G495" s="12"/>
    </row>
    <row r="496" spans="1:7" x14ac:dyDescent="0.35">
      <c r="A496" s="4">
        <v>3615007</v>
      </c>
      <c r="B496" s="3" t="s">
        <v>442</v>
      </c>
      <c r="C496" s="7" t="s">
        <v>510</v>
      </c>
      <c r="D496" s="8" t="s">
        <v>577</v>
      </c>
      <c r="E496" s="11">
        <v>5.86</v>
      </c>
      <c r="F496" s="16">
        <f t="shared" si="7"/>
        <v>6.5925000000000002</v>
      </c>
      <c r="G496" s="12"/>
    </row>
    <row r="497" spans="1:7" x14ac:dyDescent="0.35">
      <c r="A497" s="4">
        <v>3613317</v>
      </c>
      <c r="B497" s="3" t="s">
        <v>476</v>
      </c>
      <c r="C497" s="7" t="s">
        <v>516</v>
      </c>
      <c r="D497" s="8" t="s">
        <v>576</v>
      </c>
      <c r="E497" s="11">
        <v>5.86</v>
      </c>
      <c r="F497" s="16">
        <f t="shared" si="7"/>
        <v>6.5925000000000002</v>
      </c>
      <c r="G497" s="12"/>
    </row>
    <row r="498" spans="1:7" x14ac:dyDescent="0.35">
      <c r="A498" s="4">
        <v>3614820</v>
      </c>
      <c r="B498" s="3" t="s">
        <v>477</v>
      </c>
      <c r="C498" s="7" t="s">
        <v>534</v>
      </c>
      <c r="D498" s="8" t="s">
        <v>580</v>
      </c>
      <c r="E498" s="11">
        <v>5.86</v>
      </c>
      <c r="F498" s="16">
        <f t="shared" si="7"/>
        <v>6.5925000000000002</v>
      </c>
      <c r="G498" s="12"/>
    </row>
    <row r="499" spans="1:7" x14ac:dyDescent="0.35">
      <c r="A499" s="4">
        <v>3612313</v>
      </c>
      <c r="B499" s="3" t="s">
        <v>478</v>
      </c>
      <c r="C499" s="7" t="s">
        <v>510</v>
      </c>
      <c r="D499" s="8" t="s">
        <v>577</v>
      </c>
      <c r="E499" s="11">
        <v>5.95</v>
      </c>
      <c r="F499" s="16">
        <f t="shared" si="7"/>
        <v>6.6937500000000005</v>
      </c>
      <c r="G499" s="12"/>
    </row>
    <row r="500" spans="1:7" x14ac:dyDescent="0.35">
      <c r="A500" s="4">
        <v>3615777</v>
      </c>
      <c r="B500" s="3" t="s">
        <v>479</v>
      </c>
      <c r="C500" s="7" t="s">
        <v>509</v>
      </c>
      <c r="D500" s="8" t="s">
        <v>564</v>
      </c>
      <c r="E500" s="11">
        <v>6.18</v>
      </c>
      <c r="F500" s="16">
        <f t="shared" si="7"/>
        <v>6.9524999999999997</v>
      </c>
      <c r="G500" s="12"/>
    </row>
    <row r="501" spans="1:7" x14ac:dyDescent="0.35">
      <c r="A501" s="4">
        <v>3612518</v>
      </c>
      <c r="B501" s="3" t="s">
        <v>480</v>
      </c>
      <c r="C501" s="7" t="s">
        <v>533</v>
      </c>
      <c r="D501" s="8" t="s">
        <v>576</v>
      </c>
      <c r="E501" s="11">
        <v>6.54</v>
      </c>
      <c r="F501" s="16">
        <f t="shared" si="7"/>
        <v>7.3574999999999999</v>
      </c>
      <c r="G501" s="12"/>
    </row>
    <row r="502" spans="1:7" x14ac:dyDescent="0.35">
      <c r="A502" s="4">
        <v>3612260</v>
      </c>
      <c r="B502" s="3" t="s">
        <v>481</v>
      </c>
      <c r="C502" s="7" t="s">
        <v>510</v>
      </c>
      <c r="D502" s="8" t="s">
        <v>577</v>
      </c>
      <c r="E502" s="11">
        <v>6.68</v>
      </c>
      <c r="F502" s="16">
        <f t="shared" si="7"/>
        <v>7.5149999999999997</v>
      </c>
      <c r="G502" s="12"/>
    </row>
    <row r="503" spans="1:7" x14ac:dyDescent="0.35">
      <c r="A503" s="4">
        <v>3614754</v>
      </c>
      <c r="B503" s="3" t="s">
        <v>482</v>
      </c>
      <c r="C503" s="7" t="s">
        <v>534</v>
      </c>
      <c r="D503" s="8" t="s">
        <v>580</v>
      </c>
      <c r="E503" s="11">
        <v>7.11</v>
      </c>
      <c r="F503" s="16">
        <f t="shared" si="7"/>
        <v>7.9987500000000002</v>
      </c>
      <c r="G503" s="12"/>
    </row>
    <row r="504" spans="1:7" x14ac:dyDescent="0.35">
      <c r="A504" s="4">
        <v>3612522</v>
      </c>
      <c r="B504" s="3" t="s">
        <v>483</v>
      </c>
      <c r="C504" s="7" t="s">
        <v>510</v>
      </c>
      <c r="D504" s="8" t="s">
        <v>569</v>
      </c>
      <c r="E504" s="11">
        <v>8.17</v>
      </c>
      <c r="F504" s="16">
        <f t="shared" si="7"/>
        <v>9.1912500000000001</v>
      </c>
      <c r="G504" s="12"/>
    </row>
    <row r="505" spans="1:7" x14ac:dyDescent="0.35">
      <c r="A505" s="4">
        <v>3614757</v>
      </c>
      <c r="B505" s="3" t="s">
        <v>484</v>
      </c>
      <c r="C505" s="7" t="s">
        <v>531</v>
      </c>
      <c r="D505" s="8" t="s">
        <v>548</v>
      </c>
      <c r="E505" s="11">
        <v>8.67</v>
      </c>
      <c r="F505" s="16">
        <f t="shared" si="7"/>
        <v>9.7537500000000001</v>
      </c>
      <c r="G505" s="12"/>
    </row>
    <row r="506" spans="1:7" x14ac:dyDescent="0.35">
      <c r="A506" s="4">
        <v>3612589</v>
      </c>
      <c r="B506" s="3" t="s">
        <v>485</v>
      </c>
      <c r="C506" s="7" t="s">
        <v>510</v>
      </c>
      <c r="D506" s="8" t="s">
        <v>580</v>
      </c>
      <c r="E506" s="11">
        <v>9.7200000000000006</v>
      </c>
      <c r="F506" s="16">
        <f t="shared" si="7"/>
        <v>10.935</v>
      </c>
      <c r="G506" s="12"/>
    </row>
    <row r="507" spans="1:7" x14ac:dyDescent="0.35">
      <c r="A507" s="4">
        <v>3610934</v>
      </c>
      <c r="B507" s="3" t="s">
        <v>486</v>
      </c>
      <c r="C507" s="7" t="s">
        <v>511</v>
      </c>
      <c r="D507" s="8" t="s">
        <v>583</v>
      </c>
      <c r="E507" s="11">
        <v>11.56</v>
      </c>
      <c r="F507" s="16">
        <f t="shared" si="7"/>
        <v>13.005000000000001</v>
      </c>
      <c r="G507" s="12"/>
    </row>
    <row r="508" spans="1:7" x14ac:dyDescent="0.35">
      <c r="A508" s="4">
        <v>3612495</v>
      </c>
      <c r="B508" s="3" t="s">
        <v>487</v>
      </c>
      <c r="C508" s="7" t="s">
        <v>512</v>
      </c>
      <c r="D508" s="8" t="s">
        <v>583</v>
      </c>
      <c r="E508" s="11">
        <v>22.24</v>
      </c>
      <c r="F508" s="16">
        <f t="shared" si="7"/>
        <v>25.02</v>
      </c>
      <c r="G508" s="12"/>
    </row>
    <row r="509" spans="1:7" x14ac:dyDescent="0.35">
      <c r="F509" s="16"/>
    </row>
    <row r="510" spans="1:7" x14ac:dyDescent="0.35">
      <c r="F510" s="16"/>
    </row>
    <row r="511" spans="1:7" x14ac:dyDescent="0.35">
      <c r="F511" s="16"/>
    </row>
    <row r="512" spans="1:7" x14ac:dyDescent="0.35">
      <c r="F512" s="16"/>
    </row>
    <row r="513" spans="6:6" x14ac:dyDescent="0.35">
      <c r="F513" s="16"/>
    </row>
    <row r="514" spans="6:6" x14ac:dyDescent="0.35">
      <c r="F514" s="16"/>
    </row>
    <row r="515" spans="6:6" x14ac:dyDescent="0.35">
      <c r="F515" s="16"/>
    </row>
    <row r="516" spans="6:6" x14ac:dyDescent="0.35">
      <c r="F516" s="16"/>
    </row>
    <row r="517" spans="6:6" x14ac:dyDescent="0.35">
      <c r="F517" s="16"/>
    </row>
    <row r="518" spans="6:6" x14ac:dyDescent="0.35">
      <c r="F518" s="16"/>
    </row>
    <row r="519" spans="6:6" x14ac:dyDescent="0.35">
      <c r="F519" s="16"/>
    </row>
    <row r="520" spans="6:6" x14ac:dyDescent="0.35">
      <c r="F520" s="16"/>
    </row>
    <row r="521" spans="6:6" x14ac:dyDescent="0.35">
      <c r="F521" s="16"/>
    </row>
    <row r="522" spans="6:6" x14ac:dyDescent="0.35">
      <c r="F522" s="16"/>
    </row>
    <row r="523" spans="6:6" x14ac:dyDescent="0.35">
      <c r="F523" s="16"/>
    </row>
    <row r="524" spans="6:6" x14ac:dyDescent="0.35">
      <c r="F524" s="16"/>
    </row>
    <row r="525" spans="6:6" x14ac:dyDescent="0.35">
      <c r="F525" s="16"/>
    </row>
    <row r="526" spans="6:6" x14ac:dyDescent="0.35">
      <c r="F526" s="16"/>
    </row>
    <row r="527" spans="6:6" x14ac:dyDescent="0.35">
      <c r="F527" s="16"/>
    </row>
    <row r="528" spans="6:6" x14ac:dyDescent="0.35">
      <c r="F528" s="16"/>
    </row>
    <row r="529" spans="6:6" x14ac:dyDescent="0.35">
      <c r="F529" s="16"/>
    </row>
    <row r="530" spans="6:6" x14ac:dyDescent="0.35">
      <c r="F530" s="16"/>
    </row>
    <row r="531" spans="6:6" x14ac:dyDescent="0.35">
      <c r="F531" s="16"/>
    </row>
    <row r="532" spans="6:6" x14ac:dyDescent="0.35">
      <c r="F532" s="16"/>
    </row>
    <row r="533" spans="6:6" x14ac:dyDescent="0.35">
      <c r="F533" s="16"/>
    </row>
    <row r="534" spans="6:6" x14ac:dyDescent="0.35">
      <c r="F534" s="16"/>
    </row>
    <row r="535" spans="6:6" x14ac:dyDescent="0.35">
      <c r="F535" s="16"/>
    </row>
    <row r="536" spans="6:6" x14ac:dyDescent="0.35">
      <c r="F536" s="16"/>
    </row>
    <row r="537" spans="6:6" x14ac:dyDescent="0.35">
      <c r="F537" s="16"/>
    </row>
    <row r="538" spans="6:6" x14ac:dyDescent="0.35">
      <c r="F538" s="16"/>
    </row>
    <row r="539" spans="6:6" x14ac:dyDescent="0.35">
      <c r="F539" s="16"/>
    </row>
    <row r="540" spans="6:6" x14ac:dyDescent="0.35">
      <c r="F540" s="16"/>
    </row>
    <row r="541" spans="6:6" x14ac:dyDescent="0.35">
      <c r="F541" s="16"/>
    </row>
    <row r="542" spans="6:6" x14ac:dyDescent="0.35">
      <c r="F542" s="16"/>
    </row>
    <row r="543" spans="6:6" x14ac:dyDescent="0.35">
      <c r="F543" s="16"/>
    </row>
    <row r="544" spans="6:6" x14ac:dyDescent="0.35">
      <c r="F544" s="16"/>
    </row>
    <row r="545" spans="6:6" x14ac:dyDescent="0.35">
      <c r="F545" s="16"/>
    </row>
    <row r="546" spans="6:6" x14ac:dyDescent="0.35">
      <c r="F546" s="16"/>
    </row>
    <row r="547" spans="6:6" x14ac:dyDescent="0.35">
      <c r="F547" s="16"/>
    </row>
    <row r="548" spans="6:6" x14ac:dyDescent="0.35">
      <c r="F548" s="16"/>
    </row>
    <row r="549" spans="6:6" x14ac:dyDescent="0.35">
      <c r="F549" s="16"/>
    </row>
    <row r="550" spans="6:6" x14ac:dyDescent="0.35">
      <c r="F550" s="16"/>
    </row>
    <row r="551" spans="6:6" x14ac:dyDescent="0.35">
      <c r="F551" s="16"/>
    </row>
    <row r="552" spans="6:6" x14ac:dyDescent="0.35">
      <c r="F552" s="16"/>
    </row>
    <row r="553" spans="6:6" x14ac:dyDescent="0.35">
      <c r="F553" s="16"/>
    </row>
    <row r="554" spans="6:6" x14ac:dyDescent="0.35">
      <c r="F554" s="16"/>
    </row>
    <row r="555" spans="6:6" x14ac:dyDescent="0.35">
      <c r="F555" s="16"/>
    </row>
    <row r="556" spans="6:6" x14ac:dyDescent="0.35">
      <c r="F556" s="16"/>
    </row>
    <row r="557" spans="6:6" x14ac:dyDescent="0.35">
      <c r="F557" s="16"/>
    </row>
    <row r="558" spans="6:6" x14ac:dyDescent="0.35">
      <c r="F558" s="16"/>
    </row>
    <row r="559" spans="6:6" x14ac:dyDescent="0.35">
      <c r="F559" s="16"/>
    </row>
    <row r="560" spans="6:6" x14ac:dyDescent="0.35">
      <c r="F560" s="16"/>
    </row>
    <row r="561" spans="6:6" x14ac:dyDescent="0.35">
      <c r="F561" s="16"/>
    </row>
    <row r="562" spans="6:6" x14ac:dyDescent="0.35">
      <c r="F562" s="16"/>
    </row>
    <row r="563" spans="6:6" x14ac:dyDescent="0.35">
      <c r="F563" s="16"/>
    </row>
    <row r="564" spans="6:6" x14ac:dyDescent="0.35">
      <c r="F564" s="16"/>
    </row>
    <row r="565" spans="6:6" x14ac:dyDescent="0.35">
      <c r="F565" s="16"/>
    </row>
    <row r="566" spans="6:6" x14ac:dyDescent="0.35">
      <c r="F566" s="16"/>
    </row>
    <row r="567" spans="6:6" x14ac:dyDescent="0.35">
      <c r="F567" s="16"/>
    </row>
    <row r="568" spans="6:6" x14ac:dyDescent="0.35">
      <c r="F568" s="16"/>
    </row>
    <row r="569" spans="6:6" x14ac:dyDescent="0.35">
      <c r="F569" s="16"/>
    </row>
    <row r="570" spans="6:6" x14ac:dyDescent="0.35">
      <c r="F570" s="16"/>
    </row>
    <row r="571" spans="6:6" x14ac:dyDescent="0.35">
      <c r="F571" s="16"/>
    </row>
    <row r="572" spans="6:6" x14ac:dyDescent="0.35">
      <c r="F572" s="16"/>
    </row>
    <row r="573" spans="6:6" x14ac:dyDescent="0.35">
      <c r="F573" s="16"/>
    </row>
    <row r="574" spans="6:6" x14ac:dyDescent="0.35">
      <c r="F574" s="16"/>
    </row>
    <row r="575" spans="6:6" x14ac:dyDescent="0.35">
      <c r="F575" s="16"/>
    </row>
    <row r="576" spans="6:6" x14ac:dyDescent="0.35">
      <c r="F576" s="16"/>
    </row>
    <row r="577" spans="6:6" x14ac:dyDescent="0.35">
      <c r="F577" s="16"/>
    </row>
    <row r="578" spans="6:6" x14ac:dyDescent="0.35">
      <c r="F578" s="16"/>
    </row>
    <row r="579" spans="6:6" x14ac:dyDescent="0.35">
      <c r="F579" s="16"/>
    </row>
    <row r="580" spans="6:6" x14ac:dyDescent="0.35">
      <c r="F580" s="16"/>
    </row>
    <row r="581" spans="6:6" x14ac:dyDescent="0.35">
      <c r="F581" s="16"/>
    </row>
    <row r="582" spans="6:6" x14ac:dyDescent="0.35">
      <c r="F582" s="16"/>
    </row>
    <row r="583" spans="6:6" x14ac:dyDescent="0.35">
      <c r="F583" s="16"/>
    </row>
    <row r="584" spans="6:6" x14ac:dyDescent="0.35">
      <c r="F584" s="16"/>
    </row>
    <row r="585" spans="6:6" x14ac:dyDescent="0.35">
      <c r="F585" s="16"/>
    </row>
    <row r="586" spans="6:6" x14ac:dyDescent="0.35">
      <c r="F586" s="16"/>
    </row>
    <row r="587" spans="6:6" x14ac:dyDescent="0.35">
      <c r="F587" s="16"/>
    </row>
    <row r="588" spans="6:6" x14ac:dyDescent="0.35">
      <c r="F588" s="16"/>
    </row>
    <row r="589" spans="6:6" x14ac:dyDescent="0.35">
      <c r="F589" s="16"/>
    </row>
    <row r="590" spans="6:6" x14ac:dyDescent="0.35">
      <c r="F590" s="16"/>
    </row>
    <row r="591" spans="6:6" x14ac:dyDescent="0.35">
      <c r="F591" s="16"/>
    </row>
    <row r="592" spans="6:6" x14ac:dyDescent="0.35">
      <c r="F592" s="16"/>
    </row>
    <row r="593" spans="6:6" x14ac:dyDescent="0.35">
      <c r="F593" s="16"/>
    </row>
    <row r="594" spans="6:6" x14ac:dyDescent="0.35">
      <c r="F594" s="16"/>
    </row>
    <row r="595" spans="6:6" x14ac:dyDescent="0.35">
      <c r="F595" s="16"/>
    </row>
    <row r="596" spans="6:6" x14ac:dyDescent="0.35">
      <c r="F596" s="16"/>
    </row>
    <row r="597" spans="6:6" x14ac:dyDescent="0.35">
      <c r="F597" s="16"/>
    </row>
    <row r="598" spans="6:6" x14ac:dyDescent="0.35">
      <c r="F598" s="16"/>
    </row>
    <row r="599" spans="6:6" x14ac:dyDescent="0.35">
      <c r="F599" s="16"/>
    </row>
    <row r="600" spans="6:6" x14ac:dyDescent="0.35">
      <c r="F600" s="16"/>
    </row>
    <row r="601" spans="6:6" x14ac:dyDescent="0.35">
      <c r="F601" s="16"/>
    </row>
    <row r="602" spans="6:6" x14ac:dyDescent="0.35">
      <c r="F602" s="16"/>
    </row>
    <row r="603" spans="6:6" x14ac:dyDescent="0.35">
      <c r="F603" s="16"/>
    </row>
    <row r="604" spans="6:6" x14ac:dyDescent="0.35">
      <c r="F604" s="16"/>
    </row>
    <row r="605" spans="6:6" x14ac:dyDescent="0.35">
      <c r="F605" s="16"/>
    </row>
    <row r="606" spans="6:6" x14ac:dyDescent="0.35">
      <c r="F606" s="16"/>
    </row>
    <row r="607" spans="6:6" x14ac:dyDescent="0.35">
      <c r="F607" s="16"/>
    </row>
    <row r="608" spans="6:6" x14ac:dyDescent="0.35">
      <c r="F608" s="16"/>
    </row>
    <row r="609" spans="6:6" x14ac:dyDescent="0.35">
      <c r="F609" s="16"/>
    </row>
    <row r="610" spans="6:6" x14ac:dyDescent="0.35">
      <c r="F610" s="16"/>
    </row>
    <row r="611" spans="6:6" x14ac:dyDescent="0.35">
      <c r="F611" s="16"/>
    </row>
    <row r="612" spans="6:6" x14ac:dyDescent="0.35">
      <c r="F612" s="16"/>
    </row>
    <row r="613" spans="6:6" x14ac:dyDescent="0.35">
      <c r="F613" s="16"/>
    </row>
    <row r="614" spans="6:6" x14ac:dyDescent="0.35">
      <c r="F614" s="16"/>
    </row>
    <row r="615" spans="6:6" x14ac:dyDescent="0.35">
      <c r="F615" s="16"/>
    </row>
    <row r="616" spans="6:6" x14ac:dyDescent="0.35">
      <c r="F616" s="16"/>
    </row>
    <row r="617" spans="6:6" x14ac:dyDescent="0.35">
      <c r="F617" s="16"/>
    </row>
    <row r="618" spans="6:6" x14ac:dyDescent="0.35">
      <c r="F618" s="16"/>
    </row>
    <row r="619" spans="6:6" x14ac:dyDescent="0.35">
      <c r="F619" s="16"/>
    </row>
    <row r="620" spans="6:6" x14ac:dyDescent="0.35">
      <c r="F620" s="16"/>
    </row>
    <row r="621" spans="6:6" x14ac:dyDescent="0.35">
      <c r="F621" s="16"/>
    </row>
    <row r="622" spans="6:6" x14ac:dyDescent="0.35">
      <c r="F622" s="16"/>
    </row>
    <row r="623" spans="6:6" x14ac:dyDescent="0.35">
      <c r="F623" s="16"/>
    </row>
    <row r="624" spans="6:6" x14ac:dyDescent="0.35">
      <c r="F624" s="16"/>
    </row>
    <row r="625" spans="6:6" x14ac:dyDescent="0.35">
      <c r="F625" s="16"/>
    </row>
    <row r="626" spans="6:6" x14ac:dyDescent="0.35">
      <c r="F626" s="16"/>
    </row>
    <row r="627" spans="6:6" x14ac:dyDescent="0.35">
      <c r="F627" s="16"/>
    </row>
    <row r="628" spans="6:6" x14ac:dyDescent="0.35">
      <c r="F628" s="16"/>
    </row>
    <row r="629" spans="6:6" x14ac:dyDescent="0.35">
      <c r="F629" s="16"/>
    </row>
    <row r="630" spans="6:6" x14ac:dyDescent="0.35">
      <c r="F630" s="16"/>
    </row>
    <row r="631" spans="6:6" x14ac:dyDescent="0.35">
      <c r="F631" s="16"/>
    </row>
    <row r="632" spans="6:6" x14ac:dyDescent="0.35">
      <c r="F632" s="16"/>
    </row>
    <row r="633" spans="6:6" x14ac:dyDescent="0.35">
      <c r="F633" s="16"/>
    </row>
    <row r="634" spans="6:6" x14ac:dyDescent="0.35">
      <c r="F634" s="16"/>
    </row>
    <row r="635" spans="6:6" x14ac:dyDescent="0.35">
      <c r="F635" s="16"/>
    </row>
    <row r="636" spans="6:6" x14ac:dyDescent="0.35">
      <c r="F636" s="16"/>
    </row>
    <row r="637" spans="6:6" x14ac:dyDescent="0.35">
      <c r="F637" s="16"/>
    </row>
    <row r="638" spans="6:6" x14ac:dyDescent="0.35">
      <c r="F638" s="16"/>
    </row>
    <row r="639" spans="6:6" x14ac:dyDescent="0.35">
      <c r="F639" s="16"/>
    </row>
    <row r="640" spans="6:6" x14ac:dyDescent="0.35">
      <c r="F640" s="16"/>
    </row>
    <row r="641" spans="6:6" x14ac:dyDescent="0.35">
      <c r="F641" s="16"/>
    </row>
    <row r="642" spans="6:6" x14ac:dyDescent="0.35">
      <c r="F642" s="16"/>
    </row>
    <row r="643" spans="6:6" x14ac:dyDescent="0.35">
      <c r="F643" s="16"/>
    </row>
    <row r="644" spans="6:6" x14ac:dyDescent="0.35">
      <c r="F644" s="16"/>
    </row>
    <row r="645" spans="6:6" x14ac:dyDescent="0.35">
      <c r="F645" s="16"/>
    </row>
    <row r="646" spans="6:6" x14ac:dyDescent="0.35">
      <c r="F646" s="16"/>
    </row>
    <row r="647" spans="6:6" x14ac:dyDescent="0.35">
      <c r="F647" s="16"/>
    </row>
    <row r="648" spans="6:6" x14ac:dyDescent="0.35">
      <c r="F648" s="16"/>
    </row>
    <row r="649" spans="6:6" x14ac:dyDescent="0.35">
      <c r="F649" s="16"/>
    </row>
    <row r="650" spans="6:6" x14ac:dyDescent="0.35">
      <c r="F650" s="16"/>
    </row>
    <row r="651" spans="6:6" x14ac:dyDescent="0.35">
      <c r="F651" s="16"/>
    </row>
    <row r="652" spans="6:6" x14ac:dyDescent="0.35">
      <c r="F652" s="16"/>
    </row>
    <row r="653" spans="6:6" x14ac:dyDescent="0.35">
      <c r="F653" s="16"/>
    </row>
    <row r="654" spans="6:6" x14ac:dyDescent="0.35">
      <c r="F654" s="16"/>
    </row>
    <row r="655" spans="6:6" x14ac:dyDescent="0.35">
      <c r="F655" s="16"/>
    </row>
    <row r="656" spans="6:6" x14ac:dyDescent="0.35">
      <c r="F656" s="16"/>
    </row>
    <row r="657" spans="6:6" x14ac:dyDescent="0.35">
      <c r="F657" s="16"/>
    </row>
    <row r="658" spans="6:6" x14ac:dyDescent="0.35">
      <c r="F658" s="16"/>
    </row>
    <row r="659" spans="6:6" x14ac:dyDescent="0.35">
      <c r="F659" s="16"/>
    </row>
    <row r="660" spans="6:6" x14ac:dyDescent="0.35">
      <c r="F660" s="16"/>
    </row>
    <row r="661" spans="6:6" x14ac:dyDescent="0.35">
      <c r="F661" s="16"/>
    </row>
    <row r="662" spans="6:6" x14ac:dyDescent="0.35">
      <c r="F662" s="16"/>
    </row>
    <row r="663" spans="6:6" x14ac:dyDescent="0.35">
      <c r="F663" s="16"/>
    </row>
    <row r="664" spans="6:6" x14ac:dyDescent="0.35">
      <c r="F664" s="16"/>
    </row>
    <row r="665" spans="6:6" x14ac:dyDescent="0.35">
      <c r="F665" s="16"/>
    </row>
    <row r="666" spans="6:6" x14ac:dyDescent="0.35">
      <c r="F666" s="16"/>
    </row>
    <row r="667" spans="6:6" x14ac:dyDescent="0.35">
      <c r="F667" s="16"/>
    </row>
    <row r="668" spans="6:6" x14ac:dyDescent="0.35">
      <c r="F668" s="16"/>
    </row>
    <row r="669" spans="6:6" x14ac:dyDescent="0.35">
      <c r="F669" s="16"/>
    </row>
    <row r="670" spans="6:6" x14ac:dyDescent="0.35">
      <c r="F670" s="16"/>
    </row>
    <row r="671" spans="6:6" x14ac:dyDescent="0.35">
      <c r="F671" s="16"/>
    </row>
    <row r="672" spans="6:6" x14ac:dyDescent="0.35">
      <c r="F672" s="16"/>
    </row>
    <row r="673" spans="6:6" x14ac:dyDescent="0.35">
      <c r="F673" s="16"/>
    </row>
    <row r="674" spans="6:6" x14ac:dyDescent="0.35">
      <c r="F674" s="16"/>
    </row>
    <row r="675" spans="6:6" x14ac:dyDescent="0.35">
      <c r="F675" s="16"/>
    </row>
    <row r="676" spans="6:6" x14ac:dyDescent="0.35">
      <c r="F676" s="16"/>
    </row>
    <row r="677" spans="6:6" x14ac:dyDescent="0.35">
      <c r="F677" s="16"/>
    </row>
    <row r="678" spans="6:6" x14ac:dyDescent="0.35">
      <c r="F678" s="16"/>
    </row>
    <row r="679" spans="6:6" x14ac:dyDescent="0.35">
      <c r="F679" s="16"/>
    </row>
    <row r="680" spans="6:6" x14ac:dyDescent="0.35">
      <c r="F680" s="16"/>
    </row>
    <row r="681" spans="6:6" x14ac:dyDescent="0.35">
      <c r="F681" s="16"/>
    </row>
    <row r="682" spans="6:6" x14ac:dyDescent="0.35">
      <c r="F682" s="16"/>
    </row>
    <row r="683" spans="6:6" x14ac:dyDescent="0.35">
      <c r="F683" s="16"/>
    </row>
    <row r="684" spans="6:6" x14ac:dyDescent="0.35">
      <c r="F684" s="16"/>
    </row>
    <row r="685" spans="6:6" x14ac:dyDescent="0.35">
      <c r="F685" s="16"/>
    </row>
    <row r="686" spans="6:6" x14ac:dyDescent="0.35">
      <c r="F686" s="16"/>
    </row>
    <row r="687" spans="6:6" x14ac:dyDescent="0.35">
      <c r="F687" s="16"/>
    </row>
    <row r="688" spans="6:6" x14ac:dyDescent="0.35">
      <c r="F688" s="16"/>
    </row>
    <row r="689" spans="6:6" x14ac:dyDescent="0.35">
      <c r="F689" s="16"/>
    </row>
    <row r="690" spans="6:6" x14ac:dyDescent="0.35">
      <c r="F690" s="16"/>
    </row>
    <row r="691" spans="6:6" x14ac:dyDescent="0.35">
      <c r="F691" s="16"/>
    </row>
    <row r="692" spans="6:6" x14ac:dyDescent="0.35">
      <c r="F692" s="16"/>
    </row>
    <row r="693" spans="6:6" x14ac:dyDescent="0.35">
      <c r="F693" s="16"/>
    </row>
    <row r="694" spans="6:6" x14ac:dyDescent="0.35">
      <c r="F694" s="16"/>
    </row>
    <row r="695" spans="6:6" x14ac:dyDescent="0.35">
      <c r="F695" s="16"/>
    </row>
    <row r="696" spans="6:6" x14ac:dyDescent="0.35">
      <c r="F696" s="16"/>
    </row>
    <row r="697" spans="6:6" x14ac:dyDescent="0.35">
      <c r="F697" s="16"/>
    </row>
    <row r="698" spans="6:6" x14ac:dyDescent="0.35">
      <c r="F698" s="16"/>
    </row>
    <row r="699" spans="6:6" x14ac:dyDescent="0.35">
      <c r="F699" s="16"/>
    </row>
    <row r="700" spans="6:6" x14ac:dyDescent="0.35">
      <c r="F700" s="16"/>
    </row>
    <row r="701" spans="6:6" x14ac:dyDescent="0.35">
      <c r="F701" s="16"/>
    </row>
    <row r="702" spans="6:6" x14ac:dyDescent="0.35">
      <c r="F702" s="16"/>
    </row>
    <row r="703" spans="6:6" x14ac:dyDescent="0.35">
      <c r="F703" s="16"/>
    </row>
    <row r="704" spans="6:6" x14ac:dyDescent="0.35">
      <c r="F704" s="16"/>
    </row>
    <row r="705" spans="6:6" x14ac:dyDescent="0.35">
      <c r="F705" s="16"/>
    </row>
    <row r="706" spans="6:6" x14ac:dyDescent="0.35">
      <c r="F706" s="16"/>
    </row>
    <row r="707" spans="6:6" x14ac:dyDescent="0.35">
      <c r="F707" s="16"/>
    </row>
    <row r="708" spans="6:6" x14ac:dyDescent="0.35">
      <c r="F708" s="16"/>
    </row>
    <row r="709" spans="6:6" x14ac:dyDescent="0.35">
      <c r="F709" s="16"/>
    </row>
    <row r="710" spans="6:6" x14ac:dyDescent="0.35">
      <c r="F710" s="16"/>
    </row>
    <row r="711" spans="6:6" x14ac:dyDescent="0.35">
      <c r="F711" s="16"/>
    </row>
    <row r="712" spans="6:6" x14ac:dyDescent="0.35">
      <c r="F712" s="16"/>
    </row>
    <row r="713" spans="6:6" x14ac:dyDescent="0.35">
      <c r="F713" s="16"/>
    </row>
    <row r="714" spans="6:6" x14ac:dyDescent="0.35">
      <c r="F714" s="16"/>
    </row>
    <row r="715" spans="6:6" x14ac:dyDescent="0.35">
      <c r="F715" s="16"/>
    </row>
    <row r="716" spans="6:6" x14ac:dyDescent="0.35">
      <c r="F716" s="16"/>
    </row>
    <row r="717" spans="6:6" x14ac:dyDescent="0.35">
      <c r="F717" s="16"/>
    </row>
    <row r="718" spans="6:6" x14ac:dyDescent="0.35">
      <c r="F718" s="16"/>
    </row>
    <row r="719" spans="6:6" x14ac:dyDescent="0.35">
      <c r="F719" s="16"/>
    </row>
    <row r="720" spans="6:6" x14ac:dyDescent="0.35">
      <c r="F720" s="16"/>
    </row>
    <row r="721" spans="6:6" x14ac:dyDescent="0.35">
      <c r="F721" s="16"/>
    </row>
    <row r="722" spans="6:6" x14ac:dyDescent="0.35">
      <c r="F722" s="16"/>
    </row>
    <row r="723" spans="6:6" x14ac:dyDescent="0.35">
      <c r="F723" s="16"/>
    </row>
    <row r="724" spans="6:6" x14ac:dyDescent="0.35">
      <c r="F724" s="16"/>
    </row>
    <row r="725" spans="6:6" x14ac:dyDescent="0.35">
      <c r="F725" s="16"/>
    </row>
    <row r="726" spans="6:6" x14ac:dyDescent="0.35">
      <c r="F726" s="16"/>
    </row>
    <row r="727" spans="6:6" x14ac:dyDescent="0.35">
      <c r="F727" s="16"/>
    </row>
    <row r="728" spans="6:6" x14ac:dyDescent="0.35">
      <c r="F728" s="16"/>
    </row>
    <row r="729" spans="6:6" x14ac:dyDescent="0.35">
      <c r="F729" s="16"/>
    </row>
    <row r="730" spans="6:6" x14ac:dyDescent="0.35">
      <c r="F730" s="16"/>
    </row>
    <row r="731" spans="6:6" x14ac:dyDescent="0.35">
      <c r="F731" s="16"/>
    </row>
    <row r="732" spans="6:6" x14ac:dyDescent="0.35">
      <c r="F732" s="16"/>
    </row>
    <row r="733" spans="6:6" x14ac:dyDescent="0.35">
      <c r="F733" s="16"/>
    </row>
    <row r="734" spans="6:6" x14ac:dyDescent="0.35">
      <c r="F734" s="16"/>
    </row>
    <row r="735" spans="6:6" x14ac:dyDescent="0.35">
      <c r="F735" s="16"/>
    </row>
    <row r="736" spans="6:6" x14ac:dyDescent="0.35">
      <c r="F736" s="16"/>
    </row>
    <row r="737" spans="6:6" x14ac:dyDescent="0.35">
      <c r="F737" s="16"/>
    </row>
    <row r="738" spans="6:6" x14ac:dyDescent="0.35">
      <c r="F738" s="16"/>
    </row>
    <row r="739" spans="6:6" x14ac:dyDescent="0.35">
      <c r="F739" s="16"/>
    </row>
    <row r="740" spans="6:6" x14ac:dyDescent="0.35">
      <c r="F740" s="16"/>
    </row>
    <row r="741" spans="6:6" x14ac:dyDescent="0.35">
      <c r="F741" s="16"/>
    </row>
    <row r="742" spans="6:6" x14ac:dyDescent="0.35">
      <c r="F742" s="16"/>
    </row>
    <row r="743" spans="6:6" x14ac:dyDescent="0.35">
      <c r="F743" s="16"/>
    </row>
    <row r="744" spans="6:6" x14ac:dyDescent="0.35">
      <c r="F744" s="16"/>
    </row>
    <row r="745" spans="6:6" x14ac:dyDescent="0.35">
      <c r="F745" s="16"/>
    </row>
    <row r="746" spans="6:6" x14ac:dyDescent="0.35">
      <c r="F746" s="16"/>
    </row>
    <row r="747" spans="6:6" x14ac:dyDescent="0.35">
      <c r="F747" s="16"/>
    </row>
    <row r="748" spans="6:6" x14ac:dyDescent="0.35">
      <c r="F748" s="16"/>
    </row>
    <row r="749" spans="6:6" x14ac:dyDescent="0.35">
      <c r="F749" s="16"/>
    </row>
    <row r="750" spans="6:6" x14ac:dyDescent="0.35">
      <c r="F750" s="16"/>
    </row>
    <row r="751" spans="6:6" x14ac:dyDescent="0.35">
      <c r="F751" s="16"/>
    </row>
    <row r="752" spans="6:6" x14ac:dyDescent="0.35">
      <c r="F752" s="16"/>
    </row>
    <row r="753" spans="6:6" x14ac:dyDescent="0.35">
      <c r="F753" s="16"/>
    </row>
    <row r="754" spans="6:6" x14ac:dyDescent="0.35">
      <c r="F754" s="16"/>
    </row>
    <row r="755" spans="6:6" x14ac:dyDescent="0.35">
      <c r="F755" s="16"/>
    </row>
    <row r="756" spans="6:6" x14ac:dyDescent="0.35">
      <c r="F756" s="16"/>
    </row>
    <row r="757" spans="6:6" x14ac:dyDescent="0.35">
      <c r="F757" s="16"/>
    </row>
    <row r="758" spans="6:6" x14ac:dyDescent="0.35">
      <c r="F758" s="16"/>
    </row>
    <row r="759" spans="6:6" x14ac:dyDescent="0.35">
      <c r="F759" s="16"/>
    </row>
    <row r="760" spans="6:6" x14ac:dyDescent="0.35">
      <c r="F760" s="16"/>
    </row>
    <row r="761" spans="6:6" x14ac:dyDescent="0.35">
      <c r="F761" s="16"/>
    </row>
    <row r="762" spans="6:6" x14ac:dyDescent="0.35">
      <c r="F762" s="16"/>
    </row>
    <row r="763" spans="6:6" x14ac:dyDescent="0.35">
      <c r="F763" s="16"/>
    </row>
    <row r="764" spans="6:6" x14ac:dyDescent="0.35">
      <c r="F764" s="16"/>
    </row>
    <row r="765" spans="6:6" x14ac:dyDescent="0.35">
      <c r="F765" s="16"/>
    </row>
    <row r="766" spans="6:6" x14ac:dyDescent="0.35">
      <c r="F766" s="16"/>
    </row>
    <row r="767" spans="6:6" x14ac:dyDescent="0.35">
      <c r="F767" s="16"/>
    </row>
    <row r="768" spans="6:6" x14ac:dyDescent="0.35">
      <c r="F768" s="16"/>
    </row>
    <row r="769" spans="6:6" x14ac:dyDescent="0.35">
      <c r="F769" s="16"/>
    </row>
    <row r="770" spans="6:6" x14ac:dyDescent="0.35">
      <c r="F770" s="16"/>
    </row>
    <row r="771" spans="6:6" x14ac:dyDescent="0.35">
      <c r="F771" s="16"/>
    </row>
    <row r="772" spans="6:6" x14ac:dyDescent="0.35">
      <c r="F772" s="16"/>
    </row>
    <row r="773" spans="6:6" x14ac:dyDescent="0.35">
      <c r="F773" s="16"/>
    </row>
    <row r="774" spans="6:6" x14ac:dyDescent="0.35">
      <c r="F774" s="16"/>
    </row>
    <row r="775" spans="6:6" x14ac:dyDescent="0.35">
      <c r="F775" s="16"/>
    </row>
    <row r="776" spans="6:6" x14ac:dyDescent="0.35">
      <c r="F776" s="16"/>
    </row>
    <row r="777" spans="6:6" x14ac:dyDescent="0.35">
      <c r="F777" s="16"/>
    </row>
    <row r="778" spans="6:6" x14ac:dyDescent="0.35">
      <c r="F778" s="16"/>
    </row>
    <row r="779" spans="6:6" x14ac:dyDescent="0.35">
      <c r="F779" s="16"/>
    </row>
    <row r="780" spans="6:6" x14ac:dyDescent="0.35">
      <c r="F780" s="16"/>
    </row>
    <row r="781" spans="6:6" x14ac:dyDescent="0.35">
      <c r="F781" s="16"/>
    </row>
    <row r="782" spans="6:6" x14ac:dyDescent="0.35">
      <c r="F782" s="16"/>
    </row>
    <row r="783" spans="6:6" x14ac:dyDescent="0.35">
      <c r="F783" s="16"/>
    </row>
    <row r="784" spans="6:6" x14ac:dyDescent="0.35">
      <c r="F784" s="16"/>
    </row>
    <row r="785" spans="6:6" x14ac:dyDescent="0.35">
      <c r="F785" s="16"/>
    </row>
    <row r="786" spans="6:6" x14ac:dyDescent="0.35">
      <c r="F786" s="16"/>
    </row>
    <row r="787" spans="6:6" x14ac:dyDescent="0.35">
      <c r="F787" s="16"/>
    </row>
    <row r="788" spans="6:6" x14ac:dyDescent="0.35">
      <c r="F788" s="16"/>
    </row>
    <row r="789" spans="6:6" x14ac:dyDescent="0.35">
      <c r="F789" s="16"/>
    </row>
    <row r="790" spans="6:6" x14ac:dyDescent="0.35">
      <c r="F790" s="16"/>
    </row>
    <row r="791" spans="6:6" x14ac:dyDescent="0.35">
      <c r="F791" s="16"/>
    </row>
    <row r="792" spans="6:6" x14ac:dyDescent="0.35">
      <c r="F792" s="16"/>
    </row>
    <row r="793" spans="6:6" x14ac:dyDescent="0.35">
      <c r="F793" s="16"/>
    </row>
    <row r="794" spans="6:6" x14ac:dyDescent="0.35">
      <c r="F794" s="16"/>
    </row>
    <row r="795" spans="6:6" x14ac:dyDescent="0.35">
      <c r="F795" s="16"/>
    </row>
    <row r="796" spans="6:6" x14ac:dyDescent="0.35">
      <c r="F796" s="16"/>
    </row>
    <row r="797" spans="6:6" x14ac:dyDescent="0.35">
      <c r="F797" s="16"/>
    </row>
    <row r="798" spans="6:6" x14ac:dyDescent="0.35">
      <c r="F798" s="16"/>
    </row>
    <row r="799" spans="6:6" x14ac:dyDescent="0.35">
      <c r="F799" s="16"/>
    </row>
    <row r="800" spans="6:6" x14ac:dyDescent="0.35">
      <c r="F800" s="1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D1C5B-E35D-4DE5-BD83-45F9D70507D0}">
  <dimension ref="A1:B4"/>
  <sheetViews>
    <sheetView workbookViewId="0">
      <selection activeCell="F7" sqref="F7"/>
    </sheetView>
  </sheetViews>
  <sheetFormatPr defaultRowHeight="14.5" x14ac:dyDescent="0.35"/>
  <cols>
    <col min="1" max="1" width="56.36328125" bestFit="1" customWidth="1"/>
    <col min="2" max="2" width="21.08984375" bestFit="1" customWidth="1"/>
    <col min="3" max="22" width="5.36328125" bestFit="1" customWidth="1"/>
    <col min="23" max="23" width="10.7265625" bestFit="1" customWidth="1"/>
    <col min="24" max="24" width="7.36328125" bestFit="1" customWidth="1"/>
    <col min="25" max="26" width="4.6328125" bestFit="1" customWidth="1"/>
    <col min="27" max="27" width="9.7265625" bestFit="1" customWidth="1"/>
    <col min="28" max="28" width="12.54296875" bestFit="1" customWidth="1"/>
    <col min="29" max="29" width="8.36328125" bestFit="1" customWidth="1"/>
    <col min="30" max="30" width="5.54296875" bestFit="1" customWidth="1"/>
    <col min="31" max="31" width="3.6328125" bestFit="1" customWidth="1"/>
    <col min="32" max="32" width="5.7265625" bestFit="1" customWidth="1"/>
    <col min="33" max="33" width="3.81640625" bestFit="1" customWidth="1"/>
    <col min="34" max="34" width="4.36328125" bestFit="1" customWidth="1"/>
    <col min="35" max="35" width="8.81640625" bestFit="1" customWidth="1"/>
    <col min="36" max="36" width="4.1796875" bestFit="1" customWidth="1"/>
    <col min="37" max="37" width="12.08984375" bestFit="1" customWidth="1"/>
    <col min="38" max="38" width="4.81640625" bestFit="1" customWidth="1"/>
    <col min="39" max="39" width="14.453125" bestFit="1" customWidth="1"/>
    <col min="40" max="40" width="5.26953125" bestFit="1" customWidth="1"/>
    <col min="41" max="41" width="6.26953125" bestFit="1" customWidth="1"/>
    <col min="42" max="42" width="12.26953125" bestFit="1" customWidth="1"/>
    <col min="43" max="43" width="11.90625" bestFit="1" customWidth="1"/>
    <col min="44" max="44" width="4.7265625" bestFit="1" customWidth="1"/>
    <col min="45" max="45" width="3.81640625" bestFit="1" customWidth="1"/>
    <col min="46" max="46" width="6.6328125" bestFit="1" customWidth="1"/>
    <col min="47" max="47" width="4" bestFit="1" customWidth="1"/>
    <col min="48" max="48" width="8.90625" bestFit="1" customWidth="1"/>
    <col min="49" max="49" width="7.1796875" bestFit="1" customWidth="1"/>
    <col min="50" max="50" width="8.453125" bestFit="1" customWidth="1"/>
    <col min="51" max="51" width="3" bestFit="1" customWidth="1"/>
    <col min="52" max="52" width="7.26953125" bestFit="1" customWidth="1"/>
    <col min="53" max="53" width="10.7265625" bestFit="1" customWidth="1"/>
    <col min="54" max="441" width="78.6328125" bestFit="1" customWidth="1"/>
    <col min="442" max="442" width="10.7265625" bestFit="1" customWidth="1"/>
  </cols>
  <sheetData>
    <row r="1" spans="1:2" x14ac:dyDescent="0.35">
      <c r="A1" s="142" t="s">
        <v>3</v>
      </c>
      <c r="B1" t="s">
        <v>582</v>
      </c>
    </row>
    <row r="3" spans="1:2" x14ac:dyDescent="0.35">
      <c r="A3" s="142" t="s">
        <v>788</v>
      </c>
      <c r="B3" s="144" t="s">
        <v>815</v>
      </c>
    </row>
    <row r="4" spans="1:2" x14ac:dyDescent="0.35">
      <c r="A4" s="18" t="s">
        <v>469</v>
      </c>
      <c r="B4" s="143">
        <v>4.9837499999999997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AFEF8-447C-4C20-BA07-882E3386718F}">
  <sheetPr>
    <tabColor theme="5" tint="0.59999389629810485"/>
  </sheetPr>
  <dimension ref="A1:T60"/>
  <sheetViews>
    <sheetView topLeftCell="A9" zoomScale="98" zoomScaleNormal="98" workbookViewId="0">
      <selection activeCell="B28" sqref="B28"/>
    </sheetView>
  </sheetViews>
  <sheetFormatPr defaultRowHeight="14.5" x14ac:dyDescent="0.35"/>
  <cols>
    <col min="1" max="1" width="10.54296875" customWidth="1"/>
    <col min="2" max="2" width="32.453125" customWidth="1"/>
    <col min="4" max="4" width="11.08984375" style="29" bestFit="1" customWidth="1"/>
    <col min="8" max="9" width="13.08984375" customWidth="1"/>
    <col min="17" max="17" width="17.26953125" customWidth="1"/>
    <col min="18" max="18" width="16.90625" customWidth="1"/>
    <col min="19" max="19" width="15.08984375" customWidth="1"/>
    <col min="20" max="20" width="13.08984375" customWidth="1"/>
  </cols>
  <sheetData>
    <row r="1" spans="1:20" ht="14.5" customHeight="1" thickBot="1" x14ac:dyDescent="0.4">
      <c r="A1" s="55" t="s">
        <v>653</v>
      </c>
      <c r="B1" s="56"/>
      <c r="C1" s="56"/>
      <c r="D1" s="56"/>
      <c r="E1" s="56"/>
      <c r="F1" s="56"/>
      <c r="G1" s="56"/>
      <c r="H1" s="57"/>
      <c r="I1" s="66"/>
      <c r="J1" s="85" t="s">
        <v>599</v>
      </c>
      <c r="K1" s="85"/>
      <c r="L1" s="85"/>
      <c r="M1" s="85"/>
      <c r="N1" s="85"/>
      <c r="O1" s="85"/>
      <c r="Q1" s="84" t="s">
        <v>550</v>
      </c>
      <c r="R1" s="84"/>
      <c r="S1" s="84"/>
      <c r="T1" s="84"/>
    </row>
    <row r="2" spans="1:20" ht="32" thickBot="1" x14ac:dyDescent="0.4">
      <c r="A2" s="58"/>
      <c r="B2" s="52"/>
      <c r="C2" s="52"/>
      <c r="D2" s="52"/>
      <c r="E2" s="52"/>
      <c r="F2" s="52"/>
      <c r="G2" s="52"/>
      <c r="H2" s="59"/>
      <c r="I2" s="66"/>
      <c r="J2" s="37" t="s">
        <v>624</v>
      </c>
      <c r="K2" s="38"/>
      <c r="L2" s="31" t="s">
        <v>625</v>
      </c>
      <c r="M2" s="30" t="s">
        <v>627</v>
      </c>
      <c r="N2" s="63"/>
      <c r="O2" s="31" t="s">
        <v>628</v>
      </c>
      <c r="Q2" s="43" t="s">
        <v>642</v>
      </c>
      <c r="R2" s="43" t="s">
        <v>643</v>
      </c>
      <c r="S2" s="44" t="s">
        <v>627</v>
      </c>
      <c r="T2" s="45"/>
    </row>
    <row r="3" spans="1:20" ht="15" thickBot="1" x14ac:dyDescent="0.4">
      <c r="A3" s="58"/>
      <c r="B3" s="52"/>
      <c r="C3" s="52"/>
      <c r="D3" s="52"/>
      <c r="E3" s="52"/>
      <c r="F3" s="52"/>
      <c r="G3" s="52"/>
      <c r="H3" s="59"/>
      <c r="I3" s="66"/>
      <c r="J3" s="39"/>
      <c r="K3" s="40"/>
      <c r="L3" s="32" t="s">
        <v>626</v>
      </c>
      <c r="M3" s="64"/>
      <c r="N3" s="65"/>
      <c r="O3" s="32"/>
      <c r="Q3" s="48" t="s">
        <v>632</v>
      </c>
      <c r="R3" s="48" t="s">
        <v>632</v>
      </c>
      <c r="S3" s="48" t="s">
        <v>632</v>
      </c>
      <c r="T3" s="48" t="s">
        <v>644</v>
      </c>
    </row>
    <row r="4" spans="1:20" ht="20.5" thickBot="1" x14ac:dyDescent="0.4">
      <c r="A4" s="58"/>
      <c r="B4" s="52"/>
      <c r="C4" s="52"/>
      <c r="D4" s="52"/>
      <c r="E4" s="52"/>
      <c r="F4" s="52"/>
      <c r="G4" s="52"/>
      <c r="H4" s="59"/>
      <c r="I4" s="66"/>
      <c r="J4" s="33" t="s">
        <v>629</v>
      </c>
      <c r="K4" s="33" t="s">
        <v>630</v>
      </c>
      <c r="L4" s="33" t="s">
        <v>631</v>
      </c>
      <c r="M4" s="33" t="s">
        <v>632</v>
      </c>
      <c r="N4" s="33" t="s">
        <v>633</v>
      </c>
      <c r="O4" s="33" t="s">
        <v>634</v>
      </c>
      <c r="Q4" s="46">
        <v>0.49299999999999999</v>
      </c>
      <c r="R4" s="46">
        <v>4.2000000000000003E-2</v>
      </c>
      <c r="S4" s="46">
        <v>0.57699999999999996</v>
      </c>
      <c r="T4" s="46" t="s">
        <v>645</v>
      </c>
    </row>
    <row r="5" spans="1:20" ht="15" thickBot="1" x14ac:dyDescent="0.4">
      <c r="A5" s="58"/>
      <c r="B5" s="52"/>
      <c r="C5" s="52"/>
      <c r="D5" s="52"/>
      <c r="E5" s="52"/>
      <c r="F5" s="52"/>
      <c r="G5" s="52"/>
      <c r="H5" s="59"/>
      <c r="I5" s="66"/>
      <c r="J5" s="41">
        <v>0.25</v>
      </c>
      <c r="K5" s="41">
        <v>18</v>
      </c>
      <c r="L5" s="34">
        <v>0.36399999999999999</v>
      </c>
      <c r="M5" s="34">
        <v>0.54</v>
      </c>
      <c r="N5" s="34" t="s">
        <v>635</v>
      </c>
      <c r="O5" s="34">
        <v>0.57499999999999996</v>
      </c>
      <c r="Q5" s="47">
        <v>0.622</v>
      </c>
      <c r="R5" s="47">
        <v>4.2000000000000003E-2</v>
      </c>
      <c r="S5" s="47">
        <v>0.70599999999999996</v>
      </c>
      <c r="T5" s="47" t="s">
        <v>645</v>
      </c>
    </row>
    <row r="6" spans="1:20" ht="15" thickBot="1" x14ac:dyDescent="0.4">
      <c r="A6" s="58"/>
      <c r="B6" s="52"/>
      <c r="C6" s="52"/>
      <c r="D6" s="52"/>
      <c r="E6" s="52"/>
      <c r="F6" s="52"/>
      <c r="G6" s="52"/>
      <c r="H6" s="59"/>
      <c r="I6" s="66"/>
      <c r="J6" s="42">
        <v>0.375</v>
      </c>
      <c r="K6" s="42">
        <v>18</v>
      </c>
      <c r="L6" s="35">
        <v>0.49299999999999999</v>
      </c>
      <c r="M6" s="35">
        <v>0.67500000000000004</v>
      </c>
      <c r="N6" s="35" t="s">
        <v>635</v>
      </c>
      <c r="O6" s="35">
        <v>0.71799999999999997</v>
      </c>
      <c r="Q6" s="46">
        <v>0.82399999999999995</v>
      </c>
      <c r="R6" s="46">
        <v>4.9000000000000002E-2</v>
      </c>
      <c r="S6" s="46">
        <v>0.92200000000000004</v>
      </c>
      <c r="T6" s="46" t="s">
        <v>645</v>
      </c>
    </row>
    <row r="7" spans="1:20" ht="15" thickBot="1" x14ac:dyDescent="0.4">
      <c r="A7" s="60"/>
      <c r="B7" s="61"/>
      <c r="C7" s="61"/>
      <c r="D7" s="61"/>
      <c r="E7" s="61"/>
      <c r="F7" s="61"/>
      <c r="G7" s="61"/>
      <c r="H7" s="62"/>
      <c r="I7" s="66"/>
      <c r="J7" s="41">
        <v>0.5</v>
      </c>
      <c r="K7" s="41">
        <v>14</v>
      </c>
      <c r="L7" s="34">
        <v>0.63400000000000001</v>
      </c>
      <c r="M7" s="34">
        <v>0.84</v>
      </c>
      <c r="N7" s="34">
        <v>0.85499999999999998</v>
      </c>
      <c r="O7" s="34">
        <v>0.875</v>
      </c>
      <c r="Q7" s="47">
        <v>1.0489999999999999</v>
      </c>
      <c r="R7" s="47">
        <v>5.7000000000000002E-2</v>
      </c>
      <c r="S7" s="47">
        <v>1.163</v>
      </c>
      <c r="T7" s="47" t="s">
        <v>645</v>
      </c>
    </row>
    <row r="8" spans="1:20" ht="15" thickBot="1" x14ac:dyDescent="0.4">
      <c r="A8" s="54" t="s">
        <v>654</v>
      </c>
      <c r="B8" s="53"/>
      <c r="C8" s="53"/>
      <c r="D8" s="53"/>
      <c r="E8" s="51"/>
      <c r="F8" s="51"/>
      <c r="G8" s="51"/>
      <c r="H8" s="51"/>
      <c r="I8" s="51"/>
      <c r="J8" s="74">
        <v>0.75</v>
      </c>
      <c r="K8" s="42">
        <v>14</v>
      </c>
      <c r="L8" s="35">
        <v>0.83599999999999997</v>
      </c>
      <c r="M8" s="35">
        <v>1.05</v>
      </c>
      <c r="N8" s="35">
        <v>1.0660000000000001</v>
      </c>
      <c r="O8" s="35">
        <v>1.109</v>
      </c>
      <c r="Q8" s="46">
        <v>1.379</v>
      </c>
      <c r="R8" s="46">
        <v>6.5000000000000002E-2</v>
      </c>
      <c r="S8" s="46">
        <v>1.5089999999999999</v>
      </c>
      <c r="T8" s="46" t="s">
        <v>645</v>
      </c>
    </row>
    <row r="9" spans="1:20" ht="21.5" customHeight="1" thickBot="1" x14ac:dyDescent="0.4">
      <c r="A9" s="1" t="s">
        <v>0</v>
      </c>
      <c r="B9" s="1" t="s">
        <v>1</v>
      </c>
      <c r="C9" s="1" t="s">
        <v>3</v>
      </c>
      <c r="D9" s="49" t="s">
        <v>4</v>
      </c>
      <c r="F9" s="79"/>
      <c r="G9" s="79"/>
      <c r="H9" s="70"/>
      <c r="I9" s="70"/>
      <c r="J9" s="75">
        <v>1</v>
      </c>
      <c r="K9" s="68" t="s">
        <v>641</v>
      </c>
      <c r="L9" s="34">
        <v>1.0629999999999999</v>
      </c>
      <c r="M9" s="34">
        <v>1.3149999999999999</v>
      </c>
      <c r="N9" s="34">
        <v>1.331</v>
      </c>
      <c r="O9" s="34">
        <v>1.375</v>
      </c>
      <c r="Q9" s="47">
        <v>1.609</v>
      </c>
      <c r="R9" s="47">
        <v>6.5000000000000002E-2</v>
      </c>
      <c r="S9" s="47">
        <v>1.74</v>
      </c>
      <c r="T9" s="47" t="s">
        <v>645</v>
      </c>
    </row>
    <row r="10" spans="1:20" ht="15" thickBot="1" x14ac:dyDescent="0.4">
      <c r="A10" s="19">
        <v>3651333</v>
      </c>
      <c r="B10" s="19" t="s">
        <v>585</v>
      </c>
      <c r="C10" s="20" t="s">
        <v>550</v>
      </c>
      <c r="D10" s="27">
        <v>5.64</v>
      </c>
      <c r="F10" s="79"/>
      <c r="G10" s="79"/>
      <c r="H10" s="70"/>
      <c r="I10" s="70"/>
      <c r="J10" s="76" t="s">
        <v>636</v>
      </c>
      <c r="K10" s="69" t="s">
        <v>641</v>
      </c>
      <c r="L10" s="35">
        <v>1.3939999999999999</v>
      </c>
      <c r="M10" s="35">
        <v>1.66</v>
      </c>
      <c r="N10" s="35">
        <v>1.6759999999999999</v>
      </c>
      <c r="O10" s="35">
        <v>1.734</v>
      </c>
      <c r="Q10" s="46">
        <v>2.0670000000000002</v>
      </c>
      <c r="R10" s="46">
        <v>6.5000000000000002E-2</v>
      </c>
      <c r="S10" s="46">
        <v>2.1970000000000001</v>
      </c>
      <c r="T10" s="46" t="s">
        <v>645</v>
      </c>
    </row>
    <row r="11" spans="1:20" ht="15" thickBot="1" x14ac:dyDescent="0.4">
      <c r="A11" s="19">
        <v>3651321</v>
      </c>
      <c r="B11" s="19" t="s">
        <v>586</v>
      </c>
      <c r="C11" s="20" t="s">
        <v>550</v>
      </c>
      <c r="D11" s="27">
        <v>11.84</v>
      </c>
      <c r="F11" s="71"/>
      <c r="G11" s="71"/>
      <c r="H11" s="71"/>
      <c r="I11" s="71"/>
      <c r="J11" s="77" t="s">
        <v>637</v>
      </c>
      <c r="K11" s="68" t="s">
        <v>641</v>
      </c>
      <c r="L11" s="34">
        <v>1.6240000000000001</v>
      </c>
      <c r="M11" s="34">
        <v>1.9</v>
      </c>
      <c r="N11" s="34">
        <v>1.9159999999999999</v>
      </c>
      <c r="O11" s="34">
        <v>1.984</v>
      </c>
      <c r="Q11" s="47">
        <v>2.7309999999999999</v>
      </c>
      <c r="R11" s="47">
        <v>7.1999999999999995E-2</v>
      </c>
      <c r="S11" s="47" t="s">
        <v>646</v>
      </c>
      <c r="T11" s="47" t="s">
        <v>647</v>
      </c>
    </row>
    <row r="12" spans="1:20" ht="15" thickBot="1" x14ac:dyDescent="0.4">
      <c r="A12" s="19">
        <v>3651346</v>
      </c>
      <c r="B12" s="19" t="s">
        <v>587</v>
      </c>
      <c r="C12" s="20" t="s">
        <v>550</v>
      </c>
      <c r="D12" s="27">
        <v>9.75</v>
      </c>
      <c r="F12" s="72"/>
      <c r="G12" s="72"/>
      <c r="H12" s="67"/>
      <c r="I12" s="67"/>
      <c r="J12" s="78">
        <v>2</v>
      </c>
      <c r="K12" s="69" t="s">
        <v>641</v>
      </c>
      <c r="L12" s="35">
        <v>2.0830000000000002</v>
      </c>
      <c r="M12" s="35">
        <v>2.375</v>
      </c>
      <c r="N12" s="35">
        <v>2.399</v>
      </c>
      <c r="O12" s="35">
        <v>2.4689999999999999</v>
      </c>
      <c r="Q12" s="46">
        <v>3.3559999999999999</v>
      </c>
      <c r="R12" s="46">
        <v>7.1999999999999995E-2</v>
      </c>
      <c r="S12" s="46" t="s">
        <v>648</v>
      </c>
      <c r="T12" s="46" t="s">
        <v>649</v>
      </c>
    </row>
    <row r="13" spans="1:20" ht="15" thickBot="1" x14ac:dyDescent="0.4">
      <c r="A13" s="19">
        <v>3651322</v>
      </c>
      <c r="B13" s="19" t="s">
        <v>588</v>
      </c>
      <c r="C13" s="20" t="s">
        <v>550</v>
      </c>
      <c r="D13" s="27">
        <v>20.48</v>
      </c>
      <c r="F13" s="72"/>
      <c r="G13" s="72"/>
      <c r="H13" s="67"/>
      <c r="I13" s="67"/>
      <c r="J13" s="77" t="s">
        <v>638</v>
      </c>
      <c r="K13" s="68">
        <v>8</v>
      </c>
      <c r="L13" s="34">
        <v>2.4889999999999999</v>
      </c>
      <c r="M13" s="34">
        <v>2.875</v>
      </c>
      <c r="N13" s="34">
        <v>2.9039999999999999</v>
      </c>
      <c r="O13" s="34">
        <v>2.9689999999999999</v>
      </c>
      <c r="Q13" s="47">
        <v>3.8340000000000001</v>
      </c>
      <c r="R13" s="47">
        <v>8.3000000000000004E-2</v>
      </c>
      <c r="S13" s="47" t="s">
        <v>650</v>
      </c>
      <c r="T13" s="47" t="s">
        <v>651</v>
      </c>
    </row>
    <row r="14" spans="1:20" ht="15" thickBot="1" x14ac:dyDescent="0.4">
      <c r="A14" s="19">
        <v>3651388</v>
      </c>
      <c r="B14" s="19" t="s">
        <v>589</v>
      </c>
      <c r="C14" s="20" t="s">
        <v>550</v>
      </c>
      <c r="D14" s="27">
        <v>16.82</v>
      </c>
      <c r="F14" s="72"/>
      <c r="G14" s="72"/>
      <c r="H14" s="67"/>
      <c r="I14" s="67"/>
      <c r="J14" s="78">
        <v>3</v>
      </c>
      <c r="K14" s="69">
        <v>8</v>
      </c>
      <c r="L14" s="35">
        <v>3.09</v>
      </c>
      <c r="M14" s="35">
        <v>3.5</v>
      </c>
      <c r="N14" s="35">
        <v>3.5350000000000001</v>
      </c>
      <c r="O14" s="35">
        <v>3.5939999999999999</v>
      </c>
      <c r="Q14" s="46">
        <v>4.3339999999999996</v>
      </c>
      <c r="R14" s="46">
        <v>8.3000000000000004E-2</v>
      </c>
      <c r="S14" s="46" t="s">
        <v>652</v>
      </c>
      <c r="T14" s="46" t="s">
        <v>651</v>
      </c>
    </row>
    <row r="15" spans="1:20" ht="15" thickBot="1" x14ac:dyDescent="0.4">
      <c r="A15" s="19">
        <v>3651323</v>
      </c>
      <c r="B15" s="19" t="s">
        <v>590</v>
      </c>
      <c r="C15" s="20" t="s">
        <v>550</v>
      </c>
      <c r="D15" s="27">
        <v>35.32</v>
      </c>
      <c r="F15" s="72"/>
      <c r="G15" s="72"/>
      <c r="H15" s="67"/>
      <c r="I15" s="67"/>
      <c r="J15" s="77" t="s">
        <v>639</v>
      </c>
      <c r="K15" s="68">
        <v>8</v>
      </c>
      <c r="L15" s="34">
        <v>3.569</v>
      </c>
      <c r="M15" s="34">
        <v>4</v>
      </c>
      <c r="N15" s="34">
        <v>4.04</v>
      </c>
      <c r="O15" s="34">
        <v>4.1230000000000002</v>
      </c>
      <c r="Q15" s="47"/>
      <c r="R15" s="47"/>
      <c r="S15" s="47"/>
      <c r="T15" s="47"/>
    </row>
    <row r="16" spans="1:20" ht="15" thickBot="1" x14ac:dyDescent="0.4">
      <c r="A16" s="19">
        <v>3651414</v>
      </c>
      <c r="B16" s="19" t="s">
        <v>591</v>
      </c>
      <c r="C16" s="20" t="s">
        <v>550</v>
      </c>
      <c r="D16" s="27">
        <v>26.56</v>
      </c>
      <c r="F16" s="72"/>
      <c r="G16" s="72"/>
      <c r="H16" s="67"/>
      <c r="I16" s="67"/>
      <c r="J16" s="78">
        <v>4</v>
      </c>
      <c r="K16" s="69">
        <v>8</v>
      </c>
      <c r="L16" s="35">
        <v>4.05</v>
      </c>
      <c r="M16" s="35">
        <v>4.5</v>
      </c>
      <c r="N16" s="35">
        <v>4.5449999999999999</v>
      </c>
      <c r="O16" s="35">
        <v>4.641</v>
      </c>
      <c r="Q16" s="46"/>
      <c r="R16" s="46"/>
      <c r="S16" s="46"/>
      <c r="T16" s="46"/>
    </row>
    <row r="17" spans="1:19" ht="15" thickBot="1" x14ac:dyDescent="0.4">
      <c r="A17" s="19">
        <v>3651324</v>
      </c>
      <c r="B17" s="19" t="s">
        <v>592</v>
      </c>
      <c r="C17" s="20" t="s">
        <v>550</v>
      </c>
      <c r="D17" s="27">
        <v>55.78</v>
      </c>
      <c r="F17" s="73"/>
      <c r="G17" s="72"/>
      <c r="H17" s="67"/>
      <c r="I17" s="67"/>
      <c r="J17" s="77" t="s">
        <v>640</v>
      </c>
      <c r="K17" s="68">
        <v>8</v>
      </c>
      <c r="L17" s="34">
        <v>4.5060000000000002</v>
      </c>
      <c r="M17" s="34">
        <v>5</v>
      </c>
      <c r="N17" s="36">
        <v>5.05</v>
      </c>
      <c r="O17" s="34">
        <v>5.109</v>
      </c>
    </row>
    <row r="18" spans="1:19" ht="15" thickBot="1" x14ac:dyDescent="0.4">
      <c r="A18" s="19">
        <v>3651401</v>
      </c>
      <c r="B18" s="19" t="s">
        <v>593</v>
      </c>
      <c r="C18" s="20" t="s">
        <v>550</v>
      </c>
      <c r="D18" s="27">
        <v>31.47</v>
      </c>
      <c r="F18" s="72"/>
      <c r="G18" s="72"/>
      <c r="H18" s="67"/>
      <c r="I18" s="67"/>
      <c r="J18" s="82">
        <v>5</v>
      </c>
      <c r="K18" s="69">
        <v>8</v>
      </c>
      <c r="L18" s="35">
        <v>5.0730000000000004</v>
      </c>
      <c r="M18" s="35">
        <v>5.5629999999999997</v>
      </c>
      <c r="N18" s="35">
        <v>5.6189999999999998</v>
      </c>
      <c r="O18" s="35">
        <v>5.7190000000000003</v>
      </c>
      <c r="Q18" s="67"/>
      <c r="R18" s="67"/>
      <c r="S18" s="80"/>
    </row>
    <row r="19" spans="1:19" ht="15" thickBot="1" x14ac:dyDescent="0.4">
      <c r="A19" s="19">
        <v>3651325</v>
      </c>
      <c r="B19" s="19" t="s">
        <v>594</v>
      </c>
      <c r="C19" s="20" t="s">
        <v>550</v>
      </c>
      <c r="D19" s="27">
        <v>66.09</v>
      </c>
      <c r="F19" s="72"/>
      <c r="G19" s="72"/>
      <c r="H19" s="67"/>
      <c r="I19" s="67"/>
      <c r="J19" s="83">
        <v>6</v>
      </c>
      <c r="K19" s="68">
        <v>8</v>
      </c>
      <c r="L19" s="34">
        <v>6.093</v>
      </c>
      <c r="M19" s="34">
        <v>6.625</v>
      </c>
      <c r="N19" s="34">
        <v>6.6909999999999998</v>
      </c>
      <c r="O19" s="34">
        <v>6.8129999999999997</v>
      </c>
      <c r="Q19" s="67"/>
      <c r="R19" s="67"/>
      <c r="S19" s="80"/>
    </row>
    <row r="20" spans="1:19" x14ac:dyDescent="0.35">
      <c r="A20" s="19">
        <v>3651427</v>
      </c>
      <c r="B20" s="19" t="s">
        <v>595</v>
      </c>
      <c r="C20" s="20" t="s">
        <v>550</v>
      </c>
      <c r="D20" s="27">
        <v>36.979999999999997</v>
      </c>
      <c r="F20" s="72"/>
      <c r="G20" s="72"/>
      <c r="H20" s="67"/>
      <c r="I20" s="67"/>
      <c r="Q20" s="67"/>
      <c r="R20" s="67"/>
      <c r="S20" s="80"/>
    </row>
    <row r="21" spans="1:19" x14ac:dyDescent="0.35">
      <c r="A21" s="19">
        <v>3651326</v>
      </c>
      <c r="B21" s="19" t="s">
        <v>596</v>
      </c>
      <c r="C21" s="20" t="s">
        <v>550</v>
      </c>
      <c r="D21" s="27">
        <v>77.66</v>
      </c>
      <c r="F21" s="72"/>
      <c r="G21" s="72"/>
      <c r="H21" s="67"/>
      <c r="I21" s="67"/>
      <c r="J21" s="67"/>
      <c r="K21" s="67"/>
      <c r="L21" s="67"/>
      <c r="M21" s="80"/>
      <c r="O21" s="67"/>
      <c r="P21" s="67"/>
      <c r="Q21" s="67"/>
      <c r="R21" s="67"/>
      <c r="S21" s="80"/>
    </row>
    <row r="22" spans="1:19" x14ac:dyDescent="0.35">
      <c r="A22" s="19">
        <v>3651428</v>
      </c>
      <c r="B22" s="19" t="s">
        <v>597</v>
      </c>
      <c r="C22" s="20" t="s">
        <v>550</v>
      </c>
      <c r="D22" s="27">
        <v>79.88</v>
      </c>
      <c r="F22" s="72"/>
      <c r="G22" s="72"/>
      <c r="H22" s="67"/>
      <c r="I22" s="67"/>
      <c r="J22" s="67"/>
      <c r="K22" s="67"/>
      <c r="L22" s="67"/>
      <c r="M22" s="80"/>
    </row>
    <row r="23" spans="1:19" x14ac:dyDescent="0.35">
      <c r="A23" s="19">
        <v>3651327</v>
      </c>
      <c r="B23" s="19" t="s">
        <v>598</v>
      </c>
      <c r="C23" s="20" t="s">
        <v>550</v>
      </c>
      <c r="D23" s="27">
        <v>167.75</v>
      </c>
      <c r="F23" s="72"/>
      <c r="G23" s="72"/>
      <c r="H23" s="67"/>
      <c r="I23" s="67"/>
      <c r="K23" s="67"/>
      <c r="L23" s="67"/>
      <c r="M23" s="80"/>
    </row>
    <row r="24" spans="1:19" ht="15" customHeight="1" x14ac:dyDescent="0.35">
      <c r="A24" s="23">
        <v>3656286</v>
      </c>
      <c r="B24" s="23" t="s">
        <v>600</v>
      </c>
      <c r="C24" s="22" t="s">
        <v>599</v>
      </c>
      <c r="D24" s="27">
        <v>29.98</v>
      </c>
      <c r="F24" s="72"/>
      <c r="G24" s="72"/>
      <c r="H24" s="67"/>
      <c r="I24" s="67"/>
      <c r="J24" s="67"/>
      <c r="K24" s="81"/>
      <c r="L24" s="67"/>
      <c r="M24" s="80"/>
    </row>
    <row r="25" spans="1:19" x14ac:dyDescent="0.35">
      <c r="A25" s="23">
        <v>3656299</v>
      </c>
      <c r="B25" s="23" t="s">
        <v>601</v>
      </c>
      <c r="C25" s="22" t="s">
        <v>599</v>
      </c>
      <c r="D25" s="27">
        <v>31.98</v>
      </c>
      <c r="F25" s="72"/>
      <c r="G25" s="72"/>
      <c r="H25" s="67"/>
      <c r="I25" s="67"/>
      <c r="J25" s="67"/>
      <c r="K25" s="67"/>
      <c r="L25" s="67"/>
      <c r="M25" s="80"/>
    </row>
    <row r="26" spans="1:19" x14ac:dyDescent="0.35">
      <c r="A26" s="23">
        <v>3656309</v>
      </c>
      <c r="B26" s="23" t="s">
        <v>602</v>
      </c>
      <c r="C26" s="22" t="s">
        <v>599</v>
      </c>
      <c r="D26" s="27">
        <v>48.64</v>
      </c>
      <c r="F26" s="72"/>
      <c r="G26" s="72"/>
      <c r="H26" s="67"/>
      <c r="I26" s="67"/>
      <c r="J26" s="67"/>
      <c r="K26" s="67"/>
      <c r="L26" s="67"/>
      <c r="M26" s="80"/>
    </row>
    <row r="27" spans="1:19" x14ac:dyDescent="0.35">
      <c r="A27" s="23">
        <v>3656312</v>
      </c>
      <c r="B27" s="23" t="s">
        <v>603</v>
      </c>
      <c r="C27" s="22" t="s">
        <v>599</v>
      </c>
      <c r="D27" s="27">
        <v>67.78</v>
      </c>
    </row>
    <row r="28" spans="1:19" x14ac:dyDescent="0.35">
      <c r="A28" s="23">
        <v>3656325</v>
      </c>
      <c r="B28" s="23" t="s">
        <v>604</v>
      </c>
      <c r="C28" s="22" t="s">
        <v>599</v>
      </c>
      <c r="D28" s="27">
        <v>79.98</v>
      </c>
    </row>
    <row r="29" spans="1:19" x14ac:dyDescent="0.35">
      <c r="A29" s="23">
        <v>3656338</v>
      </c>
      <c r="B29" s="23" t="s">
        <v>605</v>
      </c>
      <c r="C29" s="22" t="s">
        <v>599</v>
      </c>
      <c r="D29" s="27">
        <v>100</v>
      </c>
    </row>
    <row r="30" spans="1:19" x14ac:dyDescent="0.35">
      <c r="A30" s="23">
        <v>3656339</v>
      </c>
      <c r="B30" s="23" t="s">
        <v>606</v>
      </c>
      <c r="C30" s="22" t="s">
        <v>599</v>
      </c>
      <c r="D30" s="27">
        <v>199.95</v>
      </c>
    </row>
    <row r="31" spans="1:19" x14ac:dyDescent="0.35">
      <c r="A31" s="23">
        <v>3656340</v>
      </c>
      <c r="B31" s="23" t="s">
        <v>607</v>
      </c>
      <c r="C31" s="22" t="s">
        <v>599</v>
      </c>
      <c r="D31" s="27">
        <v>264.06</v>
      </c>
    </row>
    <row r="32" spans="1:19" x14ac:dyDescent="0.35">
      <c r="A32" s="23">
        <v>3656342</v>
      </c>
      <c r="B32" s="23" t="s">
        <v>608</v>
      </c>
      <c r="C32" s="22" t="s">
        <v>599</v>
      </c>
      <c r="D32" s="27">
        <v>320</v>
      </c>
    </row>
    <row r="33" spans="1:4" x14ac:dyDescent="0.35">
      <c r="A33" s="23">
        <v>3656343</v>
      </c>
      <c r="B33" s="23" t="s">
        <v>609</v>
      </c>
      <c r="C33" s="22" t="s">
        <v>599</v>
      </c>
      <c r="D33" s="27">
        <v>339.11</v>
      </c>
    </row>
    <row r="34" spans="1:4" x14ac:dyDescent="0.35">
      <c r="A34" s="26">
        <v>3652073</v>
      </c>
      <c r="B34" s="26" t="s">
        <v>610</v>
      </c>
      <c r="C34" s="25" t="s">
        <v>548</v>
      </c>
      <c r="D34" s="28">
        <v>7.38</v>
      </c>
    </row>
    <row r="35" spans="1:4" x14ac:dyDescent="0.35">
      <c r="A35" s="26">
        <v>3652054</v>
      </c>
      <c r="B35" s="26" t="s">
        <v>611</v>
      </c>
      <c r="C35" s="25" t="s">
        <v>548</v>
      </c>
      <c r="D35" s="28">
        <v>10.88</v>
      </c>
    </row>
    <row r="36" spans="1:4" x14ac:dyDescent="0.35">
      <c r="A36" s="26">
        <v>3652075</v>
      </c>
      <c r="B36" s="26" t="s">
        <v>612</v>
      </c>
      <c r="C36" s="25" t="s">
        <v>548</v>
      </c>
      <c r="D36" s="28">
        <v>7.3</v>
      </c>
    </row>
    <row r="37" spans="1:4" x14ac:dyDescent="0.35">
      <c r="A37" s="26">
        <v>3652055</v>
      </c>
      <c r="B37" s="26" t="s">
        <v>613</v>
      </c>
      <c r="C37" s="25" t="s">
        <v>548</v>
      </c>
      <c r="D37" s="28">
        <v>12.4</v>
      </c>
    </row>
    <row r="38" spans="1:4" x14ac:dyDescent="0.35">
      <c r="A38" s="26">
        <v>3652837</v>
      </c>
      <c r="B38" s="26" t="s">
        <v>614</v>
      </c>
      <c r="C38" s="25" t="s">
        <v>548</v>
      </c>
      <c r="D38" s="28">
        <v>10.15</v>
      </c>
    </row>
    <row r="39" spans="1:4" x14ac:dyDescent="0.35">
      <c r="A39" s="26">
        <v>3652056</v>
      </c>
      <c r="B39" s="26" t="s">
        <v>615</v>
      </c>
      <c r="C39" s="25" t="s">
        <v>548</v>
      </c>
      <c r="D39" s="28">
        <v>16.75</v>
      </c>
    </row>
    <row r="40" spans="1:4" x14ac:dyDescent="0.35">
      <c r="A40" s="26">
        <v>3652277</v>
      </c>
      <c r="B40" s="26" t="s">
        <v>616</v>
      </c>
      <c r="C40" s="25" t="s">
        <v>548</v>
      </c>
      <c r="D40" s="28">
        <v>18.98</v>
      </c>
    </row>
    <row r="41" spans="1:4" x14ac:dyDescent="0.35">
      <c r="A41" s="26">
        <v>3652057</v>
      </c>
      <c r="B41" s="26" t="s">
        <v>617</v>
      </c>
      <c r="C41" s="25" t="s">
        <v>548</v>
      </c>
      <c r="D41" s="28">
        <v>23.48</v>
      </c>
    </row>
    <row r="42" spans="1:4" x14ac:dyDescent="0.35">
      <c r="A42" s="26">
        <v>3652594</v>
      </c>
      <c r="B42" s="26" t="s">
        <v>618</v>
      </c>
      <c r="C42" s="25" t="s">
        <v>548</v>
      </c>
      <c r="D42" s="28">
        <v>18.690000000000001</v>
      </c>
    </row>
    <row r="43" spans="1:4" x14ac:dyDescent="0.35">
      <c r="A43" s="26">
        <v>3652604</v>
      </c>
      <c r="B43" s="26" t="s">
        <v>619</v>
      </c>
      <c r="C43" s="25" t="s">
        <v>548</v>
      </c>
      <c r="D43" s="28">
        <v>25.99</v>
      </c>
    </row>
    <row r="44" spans="1:4" x14ac:dyDescent="0.35">
      <c r="A44" s="26">
        <v>3652280</v>
      </c>
      <c r="B44" s="26" t="s">
        <v>620</v>
      </c>
      <c r="C44" s="25" t="s">
        <v>548</v>
      </c>
      <c r="D44" s="28">
        <v>26.85</v>
      </c>
    </row>
    <row r="45" spans="1:4" x14ac:dyDescent="0.35">
      <c r="A45" s="26">
        <v>3652060</v>
      </c>
      <c r="B45" s="26" t="s">
        <v>621</v>
      </c>
      <c r="C45" s="25" t="s">
        <v>548</v>
      </c>
      <c r="D45" s="28">
        <v>41.98</v>
      </c>
    </row>
    <row r="46" spans="1:4" x14ac:dyDescent="0.35">
      <c r="A46" s="26">
        <v>3652620</v>
      </c>
      <c r="B46" s="26" t="s">
        <v>622</v>
      </c>
      <c r="C46" s="25" t="s">
        <v>548</v>
      </c>
      <c r="D46" s="28">
        <v>49.98</v>
      </c>
    </row>
    <row r="47" spans="1:4" x14ac:dyDescent="0.35">
      <c r="A47" s="26">
        <v>3652633</v>
      </c>
      <c r="B47" s="26" t="s">
        <v>623</v>
      </c>
      <c r="C47" s="25" t="s">
        <v>548</v>
      </c>
      <c r="D47" s="28">
        <v>63.98</v>
      </c>
    </row>
    <row r="48" spans="1:4" x14ac:dyDescent="0.35">
      <c r="D48" s="14"/>
    </row>
    <row r="49" spans="4:4" x14ac:dyDescent="0.35">
      <c r="D49" s="14"/>
    </row>
    <row r="50" spans="4:4" x14ac:dyDescent="0.35">
      <c r="D50" s="14"/>
    </row>
    <row r="51" spans="4:4" x14ac:dyDescent="0.35">
      <c r="D51" s="14"/>
    </row>
    <row r="52" spans="4:4" x14ac:dyDescent="0.35">
      <c r="D52" s="14"/>
    </row>
    <row r="53" spans="4:4" x14ac:dyDescent="0.35">
      <c r="D53" s="14"/>
    </row>
    <row r="54" spans="4:4" x14ac:dyDescent="0.35">
      <c r="D54" s="14"/>
    </row>
    <row r="55" spans="4:4" x14ac:dyDescent="0.35">
      <c r="D55" s="14"/>
    </row>
    <row r="56" spans="4:4" x14ac:dyDescent="0.35">
      <c r="D56" s="14"/>
    </row>
    <row r="57" spans="4:4" x14ac:dyDescent="0.35">
      <c r="D57" s="14"/>
    </row>
    <row r="58" spans="4:4" x14ac:dyDescent="0.35">
      <c r="D58" s="14"/>
    </row>
    <row r="59" spans="4:4" x14ac:dyDescent="0.35">
      <c r="D59" s="14"/>
    </row>
    <row r="60" spans="4:4" x14ac:dyDescent="0.35">
      <c r="D60" s="14"/>
    </row>
  </sheetData>
  <mergeCells count="6">
    <mergeCell ref="A1:H7"/>
    <mergeCell ref="A8:D8"/>
    <mergeCell ref="J2:K3"/>
    <mergeCell ref="J1:O1"/>
    <mergeCell ref="Q1:T1"/>
    <mergeCell ref="S2:T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73DFD-BC61-4888-849F-7607688EAD8B}">
  <sheetPr>
    <tabColor theme="5" tint="0.59999389629810485"/>
  </sheetPr>
  <dimension ref="A1:BB33"/>
  <sheetViews>
    <sheetView zoomScale="32" zoomScaleNormal="70" workbookViewId="0">
      <selection activeCell="Y13" sqref="Y13"/>
    </sheetView>
  </sheetViews>
  <sheetFormatPr defaultRowHeight="14.5" x14ac:dyDescent="0.35"/>
  <sheetData>
    <row r="1" spans="1:54" ht="33" customHeight="1" thickBot="1" x14ac:dyDescent="0.4">
      <c r="A1" s="88" t="s">
        <v>655</v>
      </c>
      <c r="B1" s="89"/>
      <c r="C1" s="92" t="s">
        <v>715</v>
      </c>
      <c r="D1" s="93"/>
      <c r="E1" s="93"/>
      <c r="F1" s="93"/>
      <c r="G1" s="93"/>
      <c r="H1" s="93"/>
      <c r="I1" s="93"/>
      <c r="J1" s="93"/>
      <c r="K1" s="93"/>
      <c r="L1" s="93"/>
      <c r="M1" s="93"/>
      <c r="N1" s="93"/>
      <c r="O1" s="93"/>
      <c r="P1" s="93"/>
      <c r="Q1" s="93"/>
      <c r="R1" s="93"/>
      <c r="S1" s="93"/>
      <c r="T1" s="93"/>
      <c r="U1" s="93"/>
      <c r="V1" s="93"/>
      <c r="W1" s="94"/>
      <c r="AA1" s="111" t="s">
        <v>655</v>
      </c>
      <c r="AB1" s="112"/>
      <c r="AC1" s="113" t="s">
        <v>720</v>
      </c>
      <c r="AD1" s="114"/>
      <c r="AE1" s="114"/>
      <c r="AF1" s="114"/>
      <c r="AG1" s="114"/>
      <c r="AH1" s="114"/>
      <c r="AI1" s="114"/>
      <c r="AJ1" s="114"/>
      <c r="AK1" s="114"/>
      <c r="AL1" s="114"/>
      <c r="AM1" s="114"/>
      <c r="AN1" s="114"/>
      <c r="AO1" s="114"/>
      <c r="AP1" s="114"/>
      <c r="AQ1" s="114"/>
      <c r="AR1" s="114"/>
      <c r="AS1" s="114"/>
      <c r="AT1" s="114"/>
      <c r="AU1" s="114"/>
      <c r="AV1" s="114"/>
      <c r="AW1" s="114"/>
      <c r="AX1" s="114"/>
      <c r="AY1" s="114"/>
      <c r="AZ1" s="115"/>
      <c r="BA1" s="107"/>
      <c r="BB1" s="107"/>
    </row>
    <row r="2" spans="1:54" ht="15" customHeight="1" thickBot="1" x14ac:dyDescent="0.4">
      <c r="A2" s="90"/>
      <c r="B2" s="91"/>
      <c r="C2" s="86">
        <v>14</v>
      </c>
      <c r="D2" s="86">
        <v>12</v>
      </c>
      <c r="E2" s="86">
        <v>10</v>
      </c>
      <c r="F2" s="86">
        <v>8</v>
      </c>
      <c r="G2" s="86">
        <v>6</v>
      </c>
      <c r="H2" s="86">
        <v>4</v>
      </c>
      <c r="I2" s="86">
        <v>3</v>
      </c>
      <c r="J2" s="86">
        <v>2</v>
      </c>
      <c r="K2" s="86">
        <v>1</v>
      </c>
      <c r="L2" s="87" t="s">
        <v>721</v>
      </c>
      <c r="M2" s="87" t="s">
        <v>722</v>
      </c>
      <c r="N2" s="87" t="s">
        <v>723</v>
      </c>
      <c r="O2" s="87" t="s">
        <v>724</v>
      </c>
      <c r="P2" s="86">
        <v>250</v>
      </c>
      <c r="Q2" s="86">
        <v>300</v>
      </c>
      <c r="R2" s="86">
        <v>350</v>
      </c>
      <c r="S2" s="86">
        <v>400</v>
      </c>
      <c r="T2" s="86">
        <v>500</v>
      </c>
      <c r="U2" s="86">
        <v>600</v>
      </c>
      <c r="V2" s="86">
        <v>700</v>
      </c>
      <c r="W2" s="86">
        <v>750</v>
      </c>
      <c r="AA2" s="116"/>
      <c r="AB2" s="117"/>
      <c r="AC2" s="108">
        <v>14</v>
      </c>
      <c r="AD2" s="108">
        <v>12</v>
      </c>
      <c r="AE2" s="108">
        <v>10</v>
      </c>
      <c r="AF2" s="108">
        <v>8</v>
      </c>
      <c r="AG2" s="108">
        <v>6</v>
      </c>
      <c r="AH2" s="108">
        <v>4</v>
      </c>
      <c r="AI2" s="108">
        <v>3</v>
      </c>
      <c r="AJ2" s="108">
        <v>2</v>
      </c>
      <c r="AK2" s="108">
        <v>1</v>
      </c>
      <c r="AL2" s="109" t="s">
        <v>721</v>
      </c>
      <c r="AM2" s="109" t="s">
        <v>722</v>
      </c>
      <c r="AN2" s="109" t="s">
        <v>723</v>
      </c>
      <c r="AO2" s="109" t="s">
        <v>724</v>
      </c>
      <c r="AP2" s="108">
        <v>250</v>
      </c>
      <c r="AQ2" s="108">
        <v>300</v>
      </c>
      <c r="AR2" s="108">
        <v>350</v>
      </c>
      <c r="AS2" s="108">
        <v>400</v>
      </c>
      <c r="AT2" s="108">
        <v>500</v>
      </c>
      <c r="AU2" s="108">
        <v>600</v>
      </c>
      <c r="AV2" s="118">
        <v>700</v>
      </c>
      <c r="AW2" s="108">
        <v>750</v>
      </c>
      <c r="AX2" s="118">
        <v>800</v>
      </c>
      <c r="AY2" s="118">
        <v>900</v>
      </c>
      <c r="AZ2" s="118">
        <v>1000</v>
      </c>
      <c r="BA2" s="107"/>
      <c r="BB2" s="107"/>
    </row>
    <row r="3" spans="1:54" ht="29.5" thickBot="1" x14ac:dyDescent="0.4">
      <c r="A3" s="104">
        <v>0.5</v>
      </c>
      <c r="B3" s="86" t="s">
        <v>656</v>
      </c>
      <c r="C3" s="131">
        <v>12</v>
      </c>
      <c r="D3" s="131">
        <v>9</v>
      </c>
      <c r="E3" s="131">
        <v>5</v>
      </c>
      <c r="F3" s="131">
        <v>3</v>
      </c>
      <c r="G3" s="101">
        <v>2</v>
      </c>
      <c r="H3" s="102">
        <v>1</v>
      </c>
      <c r="I3" s="102">
        <v>1</v>
      </c>
      <c r="J3" s="102">
        <v>1</v>
      </c>
      <c r="K3" s="102">
        <v>1</v>
      </c>
      <c r="L3" s="102">
        <v>1</v>
      </c>
      <c r="M3" s="103"/>
      <c r="N3" s="103"/>
      <c r="O3" s="103"/>
      <c r="P3" s="103"/>
      <c r="Q3" s="103"/>
      <c r="R3" s="103"/>
      <c r="S3" s="103"/>
      <c r="T3" s="103"/>
      <c r="U3" s="103"/>
      <c r="V3" s="103"/>
      <c r="W3" s="103"/>
      <c r="AA3" s="126">
        <v>0.25</v>
      </c>
      <c r="AB3" s="110" t="s">
        <v>690</v>
      </c>
      <c r="AC3" s="132">
        <v>11</v>
      </c>
      <c r="AD3" s="132">
        <v>8</v>
      </c>
      <c r="AE3" s="132">
        <v>5</v>
      </c>
      <c r="AF3" s="132">
        <v>3</v>
      </c>
      <c r="AG3" s="129">
        <v>1</v>
      </c>
      <c r="AH3" s="129">
        <v>1</v>
      </c>
      <c r="AI3" s="129">
        <v>1</v>
      </c>
      <c r="AJ3" s="129">
        <v>1</v>
      </c>
      <c r="AK3" s="129">
        <v>1</v>
      </c>
      <c r="AL3" s="129">
        <v>1</v>
      </c>
      <c r="AM3" s="130"/>
      <c r="AN3" s="130"/>
      <c r="AO3" s="130"/>
      <c r="AP3" s="130"/>
      <c r="AQ3" s="130"/>
      <c r="AR3" s="130"/>
      <c r="AS3" s="130"/>
      <c r="AT3" s="130"/>
      <c r="AU3" s="130"/>
      <c r="AV3" s="130"/>
      <c r="AW3" s="130"/>
      <c r="AX3" s="130"/>
      <c r="AY3" s="130"/>
      <c r="AZ3" s="130"/>
      <c r="BA3" s="107"/>
      <c r="BB3" s="107"/>
    </row>
    <row r="4" spans="1:54" ht="29.5" thickBot="1" x14ac:dyDescent="0.4">
      <c r="A4" s="105"/>
      <c r="B4" s="86" t="s">
        <v>657</v>
      </c>
      <c r="C4" s="131">
        <v>14</v>
      </c>
      <c r="D4" s="131">
        <v>10</v>
      </c>
      <c r="E4" s="131">
        <v>6</v>
      </c>
      <c r="F4" s="131">
        <v>3</v>
      </c>
      <c r="G4" s="101">
        <v>2</v>
      </c>
      <c r="H4" s="102">
        <v>1</v>
      </c>
      <c r="I4" s="102">
        <v>1</v>
      </c>
      <c r="J4" s="102">
        <v>1</v>
      </c>
      <c r="K4" s="102">
        <v>1</v>
      </c>
      <c r="L4" s="102">
        <v>1</v>
      </c>
      <c r="M4" s="102">
        <v>1</v>
      </c>
      <c r="N4" s="103"/>
      <c r="O4" s="103"/>
      <c r="P4" s="103"/>
      <c r="Q4" s="103"/>
      <c r="R4" s="103"/>
      <c r="S4" s="103"/>
      <c r="T4" s="103"/>
      <c r="U4" s="103"/>
      <c r="V4" s="103"/>
      <c r="W4" s="103"/>
      <c r="AA4" s="127"/>
      <c r="AB4" s="108" t="s">
        <v>691</v>
      </c>
      <c r="AC4" s="132">
        <v>9</v>
      </c>
      <c r="AD4" s="132">
        <v>6</v>
      </c>
      <c r="AE4" s="132">
        <v>4</v>
      </c>
      <c r="AF4" s="132">
        <v>2</v>
      </c>
      <c r="AG4" s="129">
        <v>1</v>
      </c>
      <c r="AH4" s="129">
        <v>1</v>
      </c>
      <c r="AI4" s="129">
        <v>1</v>
      </c>
      <c r="AJ4" s="129">
        <v>1</v>
      </c>
      <c r="AK4" s="130"/>
      <c r="AL4" s="130"/>
      <c r="AM4" s="130"/>
      <c r="AN4" s="130"/>
      <c r="AO4" s="130"/>
      <c r="AP4" s="130"/>
      <c r="AQ4" s="130"/>
      <c r="AR4" s="130"/>
      <c r="AS4" s="130"/>
      <c r="AT4" s="130"/>
      <c r="AU4" s="130"/>
      <c r="AV4" s="130"/>
      <c r="AW4" s="130"/>
      <c r="AX4" s="130"/>
      <c r="AY4" s="130"/>
      <c r="AZ4" s="130"/>
      <c r="BA4" s="107"/>
      <c r="BB4" s="107"/>
    </row>
    <row r="5" spans="1:54" ht="42" customHeight="1" thickBot="1" x14ac:dyDescent="0.4">
      <c r="A5" s="106"/>
      <c r="B5" s="86" t="s">
        <v>658</v>
      </c>
      <c r="C5" s="131">
        <v>13</v>
      </c>
      <c r="D5" s="131">
        <v>9</v>
      </c>
      <c r="E5" s="131">
        <v>6</v>
      </c>
      <c r="F5" s="131">
        <v>3</v>
      </c>
      <c r="G5" s="101">
        <v>2</v>
      </c>
      <c r="H5" s="102">
        <v>1</v>
      </c>
      <c r="I5" s="102">
        <v>1</v>
      </c>
      <c r="J5" s="102">
        <v>1</v>
      </c>
      <c r="K5" s="102">
        <v>1</v>
      </c>
      <c r="L5" s="102">
        <v>1</v>
      </c>
      <c r="M5" s="103"/>
      <c r="N5" s="103"/>
      <c r="O5" s="103"/>
      <c r="P5" s="103"/>
      <c r="Q5" s="103"/>
      <c r="R5" s="103"/>
      <c r="S5" s="103"/>
      <c r="T5" s="103"/>
      <c r="U5" s="103"/>
      <c r="V5" s="103"/>
      <c r="W5" s="103"/>
      <c r="AA5" s="126">
        <v>0.5</v>
      </c>
      <c r="AB5" s="110" t="s">
        <v>692</v>
      </c>
      <c r="AC5" s="132">
        <v>21</v>
      </c>
      <c r="AD5" s="132">
        <v>15</v>
      </c>
      <c r="AE5" s="132">
        <v>9</v>
      </c>
      <c r="AF5" s="132">
        <v>5</v>
      </c>
      <c r="AG5" s="128">
        <v>4</v>
      </c>
      <c r="AH5" s="128">
        <v>2</v>
      </c>
      <c r="AI5" s="129">
        <v>1</v>
      </c>
      <c r="AJ5" s="129">
        <v>1</v>
      </c>
      <c r="AK5" s="129">
        <v>1</v>
      </c>
      <c r="AL5" s="129">
        <v>1</v>
      </c>
      <c r="AM5" s="129">
        <v>1</v>
      </c>
      <c r="AN5" s="129">
        <v>1</v>
      </c>
      <c r="AO5" s="129">
        <v>1</v>
      </c>
      <c r="AP5" s="130"/>
      <c r="AQ5" s="130"/>
      <c r="AR5" s="130"/>
      <c r="AS5" s="130"/>
      <c r="AT5" s="130"/>
      <c r="AU5" s="130"/>
      <c r="AV5" s="130"/>
      <c r="AW5" s="130"/>
      <c r="AX5" s="130"/>
      <c r="AY5" s="130"/>
      <c r="AZ5" s="130"/>
      <c r="BA5" s="107"/>
      <c r="BB5" s="107"/>
    </row>
    <row r="6" spans="1:54" ht="29.5" thickBot="1" x14ac:dyDescent="0.4">
      <c r="A6" s="104">
        <v>0.75</v>
      </c>
      <c r="B6" s="86" t="s">
        <v>659</v>
      </c>
      <c r="C6" s="131">
        <v>22</v>
      </c>
      <c r="D6" s="131">
        <v>16</v>
      </c>
      <c r="E6" s="131">
        <v>10</v>
      </c>
      <c r="F6" s="131">
        <v>6</v>
      </c>
      <c r="G6" s="101">
        <v>4</v>
      </c>
      <c r="H6" s="101">
        <v>2</v>
      </c>
      <c r="I6" s="102">
        <v>1</v>
      </c>
      <c r="J6" s="102">
        <v>1</v>
      </c>
      <c r="K6" s="102">
        <v>1</v>
      </c>
      <c r="L6" s="102">
        <v>1</v>
      </c>
      <c r="M6" s="102">
        <v>1</v>
      </c>
      <c r="N6" s="102">
        <v>1</v>
      </c>
      <c r="O6" s="102">
        <v>1</v>
      </c>
      <c r="P6" s="103"/>
      <c r="Q6" s="103"/>
      <c r="R6" s="103"/>
      <c r="S6" s="103"/>
      <c r="T6" s="103"/>
      <c r="U6" s="103"/>
      <c r="V6" s="103"/>
      <c r="W6" s="103"/>
      <c r="AA6" s="127"/>
      <c r="AB6" s="108" t="s">
        <v>693</v>
      </c>
      <c r="AC6" s="132">
        <v>17</v>
      </c>
      <c r="AD6" s="132">
        <v>12</v>
      </c>
      <c r="AE6" s="132">
        <v>7</v>
      </c>
      <c r="AF6" s="132">
        <v>4</v>
      </c>
      <c r="AG6" s="128">
        <v>3</v>
      </c>
      <c r="AH6" s="129">
        <v>1</v>
      </c>
      <c r="AI6" s="129">
        <v>1</v>
      </c>
      <c r="AJ6" s="129">
        <v>1</v>
      </c>
      <c r="AK6" s="129">
        <v>1</v>
      </c>
      <c r="AL6" s="129">
        <v>1</v>
      </c>
      <c r="AM6" s="129">
        <v>1</v>
      </c>
      <c r="AN6" s="129">
        <v>1</v>
      </c>
      <c r="AO6" s="130"/>
      <c r="AP6" s="130"/>
      <c r="AQ6" s="130"/>
      <c r="AR6" s="130"/>
      <c r="AS6" s="130"/>
      <c r="AT6" s="130"/>
      <c r="AU6" s="130"/>
      <c r="AV6" s="130"/>
      <c r="AW6" s="130"/>
      <c r="AX6" s="130"/>
      <c r="AY6" s="130"/>
      <c r="AZ6" s="130"/>
      <c r="BA6" s="107"/>
      <c r="BB6" s="107"/>
    </row>
    <row r="7" spans="1:54" ht="29.5" thickBot="1" x14ac:dyDescent="0.4">
      <c r="A7" s="105"/>
      <c r="B7" s="86" t="s">
        <v>660</v>
      </c>
      <c r="C7" s="131">
        <v>24</v>
      </c>
      <c r="D7" s="131">
        <v>17</v>
      </c>
      <c r="E7" s="131">
        <v>11</v>
      </c>
      <c r="F7" s="131">
        <v>6</v>
      </c>
      <c r="G7" s="101">
        <v>4</v>
      </c>
      <c r="H7" s="101">
        <v>3</v>
      </c>
      <c r="I7" s="101">
        <v>2</v>
      </c>
      <c r="J7" s="102">
        <v>1</v>
      </c>
      <c r="K7" s="102">
        <v>1</v>
      </c>
      <c r="L7" s="102">
        <v>1</v>
      </c>
      <c r="M7" s="102">
        <v>1</v>
      </c>
      <c r="N7" s="102">
        <v>1</v>
      </c>
      <c r="O7" s="102">
        <v>1</v>
      </c>
      <c r="P7" s="103"/>
      <c r="Q7" s="103"/>
      <c r="R7" s="103"/>
      <c r="S7" s="103"/>
      <c r="T7" s="103"/>
      <c r="U7" s="103"/>
      <c r="V7" s="103"/>
      <c r="W7" s="103"/>
      <c r="AA7" s="119">
        <v>1</v>
      </c>
      <c r="AB7" s="108" t="s">
        <v>694</v>
      </c>
      <c r="AC7" s="132">
        <v>34</v>
      </c>
      <c r="AD7" s="132">
        <v>25</v>
      </c>
      <c r="AE7" s="132">
        <v>15</v>
      </c>
      <c r="AF7" s="132">
        <v>9</v>
      </c>
      <c r="AG7" s="128">
        <v>6</v>
      </c>
      <c r="AH7" s="128">
        <v>4</v>
      </c>
      <c r="AI7" s="128">
        <v>3</v>
      </c>
      <c r="AJ7" s="128">
        <v>3</v>
      </c>
      <c r="AK7" s="129">
        <v>1</v>
      </c>
      <c r="AL7" s="129">
        <v>1</v>
      </c>
      <c r="AM7" s="129">
        <v>1</v>
      </c>
      <c r="AN7" s="129">
        <v>1</v>
      </c>
      <c r="AO7" s="129">
        <v>1</v>
      </c>
      <c r="AP7" s="129">
        <v>1</v>
      </c>
      <c r="AQ7" s="129">
        <v>1</v>
      </c>
      <c r="AR7" s="129">
        <v>1</v>
      </c>
      <c r="AS7" s="130"/>
      <c r="AT7" s="130"/>
      <c r="AU7" s="130"/>
      <c r="AV7" s="130"/>
      <c r="AW7" s="130"/>
      <c r="AX7" s="130"/>
      <c r="AY7" s="130"/>
      <c r="AZ7" s="130"/>
      <c r="BA7" s="107"/>
      <c r="BB7" s="107"/>
    </row>
    <row r="8" spans="1:54" ht="59.5" customHeight="1" thickBot="1" x14ac:dyDescent="0.4">
      <c r="A8" s="106"/>
      <c r="B8" s="86" t="s">
        <v>661</v>
      </c>
      <c r="C8" s="131">
        <v>22</v>
      </c>
      <c r="D8" s="131">
        <v>16</v>
      </c>
      <c r="E8" s="131">
        <v>10</v>
      </c>
      <c r="F8" s="131">
        <v>6</v>
      </c>
      <c r="G8" s="101">
        <v>4</v>
      </c>
      <c r="H8" s="101">
        <v>2</v>
      </c>
      <c r="I8" s="102">
        <v>1</v>
      </c>
      <c r="J8" s="102">
        <v>1</v>
      </c>
      <c r="K8" s="102">
        <v>1</v>
      </c>
      <c r="L8" s="102">
        <v>1</v>
      </c>
      <c r="M8" s="102">
        <v>1</v>
      </c>
      <c r="N8" s="102">
        <v>1</v>
      </c>
      <c r="O8" s="102">
        <v>1</v>
      </c>
      <c r="P8" s="103"/>
      <c r="Q8" s="103"/>
      <c r="R8" s="103"/>
      <c r="S8" s="103"/>
      <c r="T8" s="103"/>
      <c r="U8" s="103"/>
      <c r="V8" s="103"/>
      <c r="W8" s="103"/>
      <c r="AA8" s="120"/>
      <c r="AB8" s="108" t="s">
        <v>695</v>
      </c>
      <c r="AC8" s="132">
        <v>28</v>
      </c>
      <c r="AD8" s="132">
        <v>20</v>
      </c>
      <c r="AE8" s="132">
        <v>13</v>
      </c>
      <c r="AF8" s="132">
        <v>7</v>
      </c>
      <c r="AG8" s="128">
        <v>5</v>
      </c>
      <c r="AH8" s="128">
        <v>3</v>
      </c>
      <c r="AI8" s="128">
        <v>3</v>
      </c>
      <c r="AJ8" s="128">
        <v>2</v>
      </c>
      <c r="AK8" s="129">
        <v>1</v>
      </c>
      <c r="AL8" s="129">
        <v>1</v>
      </c>
      <c r="AM8" s="129">
        <v>1</v>
      </c>
      <c r="AN8" s="129">
        <v>1</v>
      </c>
      <c r="AO8" s="129">
        <v>1</v>
      </c>
      <c r="AP8" s="129">
        <v>1</v>
      </c>
      <c r="AQ8" s="130"/>
      <c r="AR8" s="130"/>
      <c r="AS8" s="130"/>
      <c r="AT8" s="130"/>
      <c r="AU8" s="130"/>
      <c r="AV8" s="130"/>
      <c r="AW8" s="130"/>
      <c r="AX8" s="130"/>
      <c r="AY8" s="130"/>
      <c r="AZ8" s="130"/>
      <c r="BA8" s="107"/>
      <c r="BB8" s="107"/>
    </row>
    <row r="9" spans="1:54" ht="27.5" customHeight="1" thickBot="1" x14ac:dyDescent="0.4">
      <c r="A9" s="95">
        <v>1</v>
      </c>
      <c r="B9" s="86" t="s">
        <v>662</v>
      </c>
      <c r="C9" s="131">
        <v>35</v>
      </c>
      <c r="D9" s="131">
        <v>26</v>
      </c>
      <c r="E9" s="131">
        <v>16</v>
      </c>
      <c r="F9" s="131">
        <v>9</v>
      </c>
      <c r="G9" s="101">
        <v>7</v>
      </c>
      <c r="H9" s="101">
        <v>4</v>
      </c>
      <c r="I9" s="101">
        <v>3</v>
      </c>
      <c r="J9" s="101">
        <v>3</v>
      </c>
      <c r="K9" s="102">
        <v>1</v>
      </c>
      <c r="L9" s="102">
        <v>1</v>
      </c>
      <c r="M9" s="102">
        <v>1</v>
      </c>
      <c r="N9" s="102">
        <v>1</v>
      </c>
      <c r="O9" s="102">
        <v>1</v>
      </c>
      <c r="P9" s="102">
        <v>1</v>
      </c>
      <c r="Q9" s="102">
        <v>1</v>
      </c>
      <c r="R9" s="102">
        <v>1</v>
      </c>
      <c r="S9" s="103"/>
      <c r="T9" s="103"/>
      <c r="U9" s="103"/>
      <c r="V9" s="103"/>
      <c r="W9" s="103"/>
      <c r="AA9" s="119" t="s">
        <v>716</v>
      </c>
      <c r="AB9" s="110" t="s">
        <v>696</v>
      </c>
      <c r="AC9" s="132">
        <v>60</v>
      </c>
      <c r="AD9" s="132">
        <v>43</v>
      </c>
      <c r="AE9" s="132">
        <v>27</v>
      </c>
      <c r="AF9" s="132">
        <v>16</v>
      </c>
      <c r="AG9" s="128">
        <v>11</v>
      </c>
      <c r="AH9" s="128">
        <v>7</v>
      </c>
      <c r="AI9" s="128">
        <v>6</v>
      </c>
      <c r="AJ9" s="128">
        <v>5</v>
      </c>
      <c r="AK9" s="128">
        <v>3</v>
      </c>
      <c r="AL9" s="128">
        <v>3</v>
      </c>
      <c r="AM9" s="128">
        <v>2</v>
      </c>
      <c r="AN9" s="129">
        <v>1</v>
      </c>
      <c r="AO9" s="129">
        <v>1</v>
      </c>
      <c r="AP9" s="129">
        <v>1</v>
      </c>
      <c r="AQ9" s="129">
        <v>1</v>
      </c>
      <c r="AR9" s="129">
        <v>1</v>
      </c>
      <c r="AS9" s="129">
        <v>1</v>
      </c>
      <c r="AT9" s="129">
        <v>1</v>
      </c>
      <c r="AU9" s="129">
        <v>1</v>
      </c>
      <c r="AV9" s="130"/>
      <c r="AW9" s="130"/>
      <c r="AX9" s="130"/>
      <c r="AY9" s="130"/>
      <c r="AZ9" s="130"/>
      <c r="BA9" s="107"/>
      <c r="BB9" s="107"/>
    </row>
    <row r="10" spans="1:54" ht="25" customHeight="1" thickBot="1" x14ac:dyDescent="0.4">
      <c r="A10" s="96"/>
      <c r="B10" s="86" t="s">
        <v>663</v>
      </c>
      <c r="C10" s="131">
        <v>39</v>
      </c>
      <c r="D10" s="131">
        <v>29</v>
      </c>
      <c r="E10" s="131">
        <v>18</v>
      </c>
      <c r="F10" s="131">
        <v>10</v>
      </c>
      <c r="G10" s="101">
        <v>7</v>
      </c>
      <c r="H10" s="101">
        <v>4</v>
      </c>
      <c r="I10" s="101">
        <v>4</v>
      </c>
      <c r="J10" s="101">
        <v>3</v>
      </c>
      <c r="K10" s="101">
        <v>2</v>
      </c>
      <c r="L10" s="102">
        <v>1</v>
      </c>
      <c r="M10" s="102">
        <v>1</v>
      </c>
      <c r="N10" s="102">
        <v>1</v>
      </c>
      <c r="O10" s="102">
        <v>1</v>
      </c>
      <c r="P10" s="102">
        <v>1</v>
      </c>
      <c r="Q10" s="102">
        <v>1</v>
      </c>
      <c r="R10" s="102">
        <v>1</v>
      </c>
      <c r="S10" s="102">
        <v>1</v>
      </c>
      <c r="T10" s="103"/>
      <c r="U10" s="103"/>
      <c r="V10" s="103"/>
      <c r="W10" s="103"/>
      <c r="AA10" s="120"/>
      <c r="AB10" s="108" t="s">
        <v>697</v>
      </c>
      <c r="AC10" s="132">
        <v>51</v>
      </c>
      <c r="AD10" s="132">
        <v>37</v>
      </c>
      <c r="AE10" s="132">
        <v>23</v>
      </c>
      <c r="AF10" s="132">
        <v>13</v>
      </c>
      <c r="AG10" s="128">
        <v>9</v>
      </c>
      <c r="AH10" s="128">
        <v>6</v>
      </c>
      <c r="AI10" s="128">
        <v>5</v>
      </c>
      <c r="AJ10" s="128">
        <v>4</v>
      </c>
      <c r="AK10" s="128">
        <v>3</v>
      </c>
      <c r="AL10" s="128">
        <v>2</v>
      </c>
      <c r="AM10" s="129">
        <v>1</v>
      </c>
      <c r="AN10" s="129">
        <v>1</v>
      </c>
      <c r="AO10" s="129">
        <v>1</v>
      </c>
      <c r="AP10" s="129">
        <v>1</v>
      </c>
      <c r="AQ10" s="129">
        <v>1</v>
      </c>
      <c r="AR10" s="129">
        <v>1</v>
      </c>
      <c r="AS10" s="129">
        <v>1</v>
      </c>
      <c r="AT10" s="129">
        <v>1</v>
      </c>
      <c r="AU10" s="130"/>
      <c r="AV10" s="130"/>
      <c r="AW10" s="130"/>
      <c r="AX10" s="130"/>
      <c r="AY10" s="130"/>
      <c r="AZ10" s="130"/>
      <c r="BA10" s="107"/>
      <c r="BB10" s="107"/>
    </row>
    <row r="11" spans="1:54" ht="39" customHeight="1" thickBot="1" x14ac:dyDescent="0.4">
      <c r="A11" s="97"/>
      <c r="B11" s="86" t="s">
        <v>664</v>
      </c>
      <c r="C11" s="131">
        <v>36</v>
      </c>
      <c r="D11" s="131">
        <v>26</v>
      </c>
      <c r="E11" s="131">
        <v>17</v>
      </c>
      <c r="F11" s="131">
        <v>9</v>
      </c>
      <c r="G11" s="101">
        <v>7</v>
      </c>
      <c r="H11" s="101">
        <v>4</v>
      </c>
      <c r="I11" s="101">
        <v>3</v>
      </c>
      <c r="J11" s="101">
        <v>3</v>
      </c>
      <c r="K11" s="102">
        <v>1</v>
      </c>
      <c r="L11" s="102">
        <v>1</v>
      </c>
      <c r="M11" s="102">
        <v>1</v>
      </c>
      <c r="N11" s="102">
        <v>1</v>
      </c>
      <c r="O11" s="102">
        <v>1</v>
      </c>
      <c r="P11" s="102">
        <v>1</v>
      </c>
      <c r="Q11" s="102">
        <v>1</v>
      </c>
      <c r="R11" s="102">
        <v>1</v>
      </c>
      <c r="S11" s="102">
        <v>1</v>
      </c>
      <c r="T11" s="103"/>
      <c r="U11" s="103"/>
      <c r="V11" s="103"/>
      <c r="W11" s="103"/>
      <c r="AA11" s="121" t="s">
        <v>717</v>
      </c>
      <c r="AB11" s="108" t="s">
        <v>698</v>
      </c>
      <c r="AC11" s="132">
        <v>82</v>
      </c>
      <c r="AD11" s="132">
        <v>59</v>
      </c>
      <c r="AE11" s="132">
        <v>37</v>
      </c>
      <c r="AF11" s="132">
        <v>21</v>
      </c>
      <c r="AG11" s="128">
        <v>15</v>
      </c>
      <c r="AH11" s="128">
        <v>9</v>
      </c>
      <c r="AI11" s="128">
        <v>8</v>
      </c>
      <c r="AJ11" s="128">
        <v>7</v>
      </c>
      <c r="AK11" s="128">
        <v>5</v>
      </c>
      <c r="AL11" s="128">
        <v>4</v>
      </c>
      <c r="AM11" s="128">
        <v>3</v>
      </c>
      <c r="AN11" s="128">
        <v>3</v>
      </c>
      <c r="AO11" s="128">
        <v>2</v>
      </c>
      <c r="AP11" s="129">
        <v>1</v>
      </c>
      <c r="AQ11" s="129">
        <v>1</v>
      </c>
      <c r="AR11" s="129">
        <v>1</v>
      </c>
      <c r="AS11" s="129">
        <v>1</v>
      </c>
      <c r="AT11" s="129">
        <v>1</v>
      </c>
      <c r="AU11" s="129">
        <v>1</v>
      </c>
      <c r="AV11" s="129">
        <v>1</v>
      </c>
      <c r="AW11" s="129">
        <v>1</v>
      </c>
      <c r="AX11" s="129">
        <v>1</v>
      </c>
      <c r="AY11" s="129">
        <v>1</v>
      </c>
      <c r="AZ11" s="130"/>
      <c r="BA11" s="107"/>
      <c r="BB11" s="107"/>
    </row>
    <row r="12" spans="1:54" ht="29.5" thickBot="1" x14ac:dyDescent="0.4">
      <c r="A12" s="95" t="s">
        <v>665</v>
      </c>
      <c r="B12" s="86" t="s">
        <v>666</v>
      </c>
      <c r="C12" s="131">
        <v>61</v>
      </c>
      <c r="D12" s="131">
        <v>45</v>
      </c>
      <c r="E12" s="131">
        <v>28</v>
      </c>
      <c r="F12" s="131">
        <v>16</v>
      </c>
      <c r="G12" s="101">
        <v>12</v>
      </c>
      <c r="H12" s="101">
        <v>7</v>
      </c>
      <c r="I12" s="101">
        <v>6</v>
      </c>
      <c r="J12" s="101">
        <v>5</v>
      </c>
      <c r="K12" s="101">
        <v>4</v>
      </c>
      <c r="L12" s="101">
        <v>3</v>
      </c>
      <c r="M12" s="101">
        <v>2</v>
      </c>
      <c r="N12" s="102">
        <v>1</v>
      </c>
      <c r="O12" s="102">
        <v>1</v>
      </c>
      <c r="P12" s="102">
        <v>1</v>
      </c>
      <c r="Q12" s="102">
        <v>1</v>
      </c>
      <c r="R12" s="102">
        <v>1</v>
      </c>
      <c r="S12" s="102">
        <v>1</v>
      </c>
      <c r="T12" s="102">
        <v>1</v>
      </c>
      <c r="U12" s="102">
        <v>1</v>
      </c>
      <c r="V12" s="102">
        <v>1</v>
      </c>
      <c r="W12" s="103"/>
      <c r="AA12" s="122"/>
      <c r="AB12" s="108" t="s">
        <v>699</v>
      </c>
      <c r="AC12" s="132">
        <v>70</v>
      </c>
      <c r="AD12" s="132">
        <v>51</v>
      </c>
      <c r="AE12" s="132">
        <v>32</v>
      </c>
      <c r="AF12" s="132">
        <v>18</v>
      </c>
      <c r="AG12" s="128">
        <v>13</v>
      </c>
      <c r="AH12" s="128">
        <v>8</v>
      </c>
      <c r="AI12" s="128">
        <v>7</v>
      </c>
      <c r="AJ12" s="128">
        <v>6</v>
      </c>
      <c r="AK12" s="128">
        <v>4</v>
      </c>
      <c r="AL12" s="128">
        <v>3</v>
      </c>
      <c r="AM12" s="128">
        <v>3</v>
      </c>
      <c r="AN12" s="128">
        <v>2</v>
      </c>
      <c r="AO12" s="129">
        <v>1</v>
      </c>
      <c r="AP12" s="129">
        <v>1</v>
      </c>
      <c r="AQ12" s="129">
        <v>1</v>
      </c>
      <c r="AR12" s="129">
        <v>1</v>
      </c>
      <c r="AS12" s="129">
        <v>1</v>
      </c>
      <c r="AT12" s="129">
        <v>1</v>
      </c>
      <c r="AU12" s="129">
        <v>1</v>
      </c>
      <c r="AV12" s="129">
        <v>1</v>
      </c>
      <c r="AW12" s="129">
        <v>1</v>
      </c>
      <c r="AX12" s="129">
        <v>1</v>
      </c>
      <c r="AY12" s="130"/>
      <c r="AZ12" s="130"/>
      <c r="BA12" s="107"/>
      <c r="BB12" s="107"/>
    </row>
    <row r="13" spans="1:54" ht="29.5" thickBot="1" x14ac:dyDescent="0.4">
      <c r="A13" s="96"/>
      <c r="B13" s="86" t="s">
        <v>667</v>
      </c>
      <c r="C13" s="131">
        <v>68</v>
      </c>
      <c r="D13" s="131">
        <v>49</v>
      </c>
      <c r="E13" s="131">
        <v>31</v>
      </c>
      <c r="F13" s="131">
        <v>18</v>
      </c>
      <c r="G13" s="101">
        <v>13</v>
      </c>
      <c r="H13" s="101">
        <v>8</v>
      </c>
      <c r="I13" s="101">
        <v>6</v>
      </c>
      <c r="J13" s="101">
        <v>5</v>
      </c>
      <c r="K13" s="101">
        <v>4</v>
      </c>
      <c r="L13" s="101">
        <v>3</v>
      </c>
      <c r="M13" s="101">
        <v>3</v>
      </c>
      <c r="N13" s="101">
        <v>2</v>
      </c>
      <c r="O13" s="102">
        <v>1</v>
      </c>
      <c r="P13" s="102">
        <v>1</v>
      </c>
      <c r="Q13" s="102">
        <v>1</v>
      </c>
      <c r="R13" s="102">
        <v>1</v>
      </c>
      <c r="S13" s="102">
        <v>1</v>
      </c>
      <c r="T13" s="102">
        <v>1</v>
      </c>
      <c r="U13" s="102">
        <v>1</v>
      </c>
      <c r="V13" s="102">
        <v>1</v>
      </c>
      <c r="W13" s="102">
        <v>1</v>
      </c>
      <c r="AA13" s="119">
        <v>2</v>
      </c>
      <c r="AB13" s="108" t="s">
        <v>700</v>
      </c>
      <c r="AC13" s="132">
        <v>135</v>
      </c>
      <c r="AD13" s="132">
        <v>99</v>
      </c>
      <c r="AE13" s="132">
        <v>62</v>
      </c>
      <c r="AF13" s="132">
        <v>36</v>
      </c>
      <c r="AG13" s="128">
        <v>26</v>
      </c>
      <c r="AH13" s="128">
        <v>16</v>
      </c>
      <c r="AI13" s="128">
        <v>13</v>
      </c>
      <c r="AJ13" s="128">
        <v>11</v>
      </c>
      <c r="AK13" s="128">
        <v>8</v>
      </c>
      <c r="AL13" s="128">
        <v>7</v>
      </c>
      <c r="AM13" s="128">
        <v>6</v>
      </c>
      <c r="AN13" s="128">
        <v>5</v>
      </c>
      <c r="AO13" s="128">
        <v>4</v>
      </c>
      <c r="AP13" s="128">
        <v>3</v>
      </c>
      <c r="AQ13" s="128">
        <v>3</v>
      </c>
      <c r="AR13" s="128">
        <v>2</v>
      </c>
      <c r="AS13" s="129">
        <v>1</v>
      </c>
      <c r="AT13" s="129">
        <v>1</v>
      </c>
      <c r="AU13" s="129">
        <v>1</v>
      </c>
      <c r="AV13" s="129">
        <v>1</v>
      </c>
      <c r="AW13" s="129">
        <v>1</v>
      </c>
      <c r="AX13" s="129">
        <v>1</v>
      </c>
      <c r="AY13" s="129">
        <v>1</v>
      </c>
      <c r="AZ13" s="129">
        <v>1</v>
      </c>
      <c r="BA13" s="107"/>
      <c r="BB13" s="107"/>
    </row>
    <row r="14" spans="1:54" ht="29.5" thickBot="1" x14ac:dyDescent="0.4">
      <c r="A14" s="97"/>
      <c r="B14" s="86" t="s">
        <v>668</v>
      </c>
      <c r="C14" s="131">
        <v>63</v>
      </c>
      <c r="D14" s="131">
        <v>46</v>
      </c>
      <c r="E14" s="131">
        <v>29</v>
      </c>
      <c r="F14" s="131">
        <v>16</v>
      </c>
      <c r="G14" s="101">
        <v>12</v>
      </c>
      <c r="H14" s="101">
        <v>7</v>
      </c>
      <c r="I14" s="101">
        <v>6</v>
      </c>
      <c r="J14" s="101">
        <v>5</v>
      </c>
      <c r="K14" s="101">
        <v>4</v>
      </c>
      <c r="L14" s="101">
        <v>3</v>
      </c>
      <c r="M14" s="101">
        <v>2</v>
      </c>
      <c r="N14" s="102">
        <v>1</v>
      </c>
      <c r="O14" s="102">
        <v>1</v>
      </c>
      <c r="P14" s="102">
        <v>1</v>
      </c>
      <c r="Q14" s="102">
        <v>1</v>
      </c>
      <c r="R14" s="102">
        <v>1</v>
      </c>
      <c r="S14" s="102">
        <v>1</v>
      </c>
      <c r="T14" s="102">
        <v>1</v>
      </c>
      <c r="U14" s="102">
        <v>1</v>
      </c>
      <c r="V14" s="102">
        <v>1</v>
      </c>
      <c r="W14" s="103"/>
      <c r="AA14" s="120"/>
      <c r="AB14" s="108" t="s">
        <v>701</v>
      </c>
      <c r="AC14" s="132">
        <v>118</v>
      </c>
      <c r="AD14" s="132">
        <v>86</v>
      </c>
      <c r="AE14" s="132">
        <v>54</v>
      </c>
      <c r="AF14" s="132">
        <v>31</v>
      </c>
      <c r="AG14" s="128">
        <v>22</v>
      </c>
      <c r="AH14" s="128">
        <v>14</v>
      </c>
      <c r="AI14" s="128">
        <v>12</v>
      </c>
      <c r="AJ14" s="128">
        <v>10</v>
      </c>
      <c r="AK14" s="128">
        <v>7</v>
      </c>
      <c r="AL14" s="128">
        <v>6</v>
      </c>
      <c r="AM14" s="128">
        <v>5</v>
      </c>
      <c r="AN14" s="128">
        <v>4</v>
      </c>
      <c r="AO14" s="128">
        <v>3</v>
      </c>
      <c r="AP14" s="128">
        <v>3</v>
      </c>
      <c r="AQ14" s="128">
        <v>2</v>
      </c>
      <c r="AR14" s="129">
        <v>1</v>
      </c>
      <c r="AS14" s="129">
        <v>1</v>
      </c>
      <c r="AT14" s="129">
        <v>1</v>
      </c>
      <c r="AU14" s="129">
        <v>1</v>
      </c>
      <c r="AV14" s="129">
        <v>1</v>
      </c>
      <c r="AW14" s="129">
        <v>1</v>
      </c>
      <c r="AX14" s="129">
        <v>1</v>
      </c>
      <c r="AY14" s="129">
        <v>1</v>
      </c>
      <c r="AZ14" s="129">
        <v>1</v>
      </c>
      <c r="BA14" s="107"/>
      <c r="BB14" s="107"/>
    </row>
    <row r="15" spans="1:54" ht="29.5" thickBot="1" x14ac:dyDescent="0.4">
      <c r="A15" s="95" t="s">
        <v>669</v>
      </c>
      <c r="B15" s="86" t="s">
        <v>670</v>
      </c>
      <c r="C15" s="131">
        <v>84</v>
      </c>
      <c r="D15" s="131">
        <v>61</v>
      </c>
      <c r="E15" s="131">
        <v>38</v>
      </c>
      <c r="F15" s="131">
        <v>22</v>
      </c>
      <c r="G15" s="101">
        <v>16</v>
      </c>
      <c r="H15" s="101">
        <v>10</v>
      </c>
      <c r="I15" s="101">
        <v>8</v>
      </c>
      <c r="J15" s="101">
        <v>7</v>
      </c>
      <c r="K15" s="101">
        <v>5</v>
      </c>
      <c r="L15" s="101">
        <v>4</v>
      </c>
      <c r="M15" s="101">
        <v>3</v>
      </c>
      <c r="N15" s="101">
        <v>3</v>
      </c>
      <c r="O15" s="101">
        <v>2</v>
      </c>
      <c r="P15" s="102">
        <v>1</v>
      </c>
      <c r="Q15" s="102">
        <v>1</v>
      </c>
      <c r="R15" s="102">
        <v>1</v>
      </c>
      <c r="S15" s="102">
        <v>1</v>
      </c>
      <c r="T15" s="102">
        <v>1</v>
      </c>
      <c r="U15" s="102">
        <v>1</v>
      </c>
      <c r="V15" s="102">
        <v>1</v>
      </c>
      <c r="W15" s="102">
        <v>1</v>
      </c>
      <c r="AA15" s="119" t="s">
        <v>718</v>
      </c>
      <c r="AB15" s="108" t="s">
        <v>702</v>
      </c>
      <c r="AC15" s="132">
        <v>193</v>
      </c>
      <c r="AD15" s="132">
        <v>141</v>
      </c>
      <c r="AE15" s="132">
        <v>89</v>
      </c>
      <c r="AF15" s="132">
        <v>51</v>
      </c>
      <c r="AG15" s="128">
        <v>37</v>
      </c>
      <c r="AH15" s="128">
        <v>22</v>
      </c>
      <c r="AI15" s="128">
        <v>19</v>
      </c>
      <c r="AJ15" s="128">
        <v>16</v>
      </c>
      <c r="AK15" s="128">
        <v>12</v>
      </c>
      <c r="AL15" s="128">
        <v>10</v>
      </c>
      <c r="AM15" s="128">
        <v>8</v>
      </c>
      <c r="AN15" s="128">
        <v>7</v>
      </c>
      <c r="AO15" s="128">
        <v>6</v>
      </c>
      <c r="AP15" s="128">
        <v>4</v>
      </c>
      <c r="AQ15" s="128">
        <v>4</v>
      </c>
      <c r="AR15" s="128">
        <v>3</v>
      </c>
      <c r="AS15" s="128">
        <v>3</v>
      </c>
      <c r="AT15" s="128">
        <v>2</v>
      </c>
      <c r="AU15" s="129">
        <v>1</v>
      </c>
      <c r="AV15" s="129">
        <v>1</v>
      </c>
      <c r="AW15" s="129">
        <v>1</v>
      </c>
      <c r="AX15" s="129">
        <v>1</v>
      </c>
      <c r="AY15" s="129">
        <v>1</v>
      </c>
      <c r="AZ15" s="129">
        <v>1</v>
      </c>
      <c r="BA15" s="107"/>
      <c r="BB15" s="107"/>
    </row>
    <row r="16" spans="1:54" ht="29.5" thickBot="1" x14ac:dyDescent="0.4">
      <c r="A16" s="96"/>
      <c r="B16" s="86" t="s">
        <v>671</v>
      </c>
      <c r="C16" s="131">
        <v>91</v>
      </c>
      <c r="D16" s="131">
        <v>67</v>
      </c>
      <c r="E16" s="131">
        <v>42</v>
      </c>
      <c r="F16" s="131">
        <v>24</v>
      </c>
      <c r="G16" s="101">
        <v>17</v>
      </c>
      <c r="H16" s="101">
        <v>11</v>
      </c>
      <c r="I16" s="101">
        <v>9</v>
      </c>
      <c r="J16" s="101">
        <v>7</v>
      </c>
      <c r="K16" s="101">
        <v>5</v>
      </c>
      <c r="L16" s="101">
        <v>4</v>
      </c>
      <c r="M16" s="101">
        <v>4</v>
      </c>
      <c r="N16" s="101">
        <v>3</v>
      </c>
      <c r="O16" s="101">
        <v>2</v>
      </c>
      <c r="P16" s="102">
        <v>1</v>
      </c>
      <c r="Q16" s="102">
        <v>1</v>
      </c>
      <c r="R16" s="102">
        <v>1</v>
      </c>
      <c r="S16" s="102">
        <v>1</v>
      </c>
      <c r="T16" s="102">
        <v>1</v>
      </c>
      <c r="U16" s="102">
        <v>1</v>
      </c>
      <c r="V16" s="102">
        <v>1</v>
      </c>
      <c r="W16" s="102">
        <v>1</v>
      </c>
      <c r="AA16" s="120"/>
      <c r="AB16" s="108" t="s">
        <v>703</v>
      </c>
      <c r="AC16" s="132">
        <v>170</v>
      </c>
      <c r="AD16" s="132">
        <v>124</v>
      </c>
      <c r="AE16" s="132">
        <v>78</v>
      </c>
      <c r="AF16" s="132">
        <v>45</v>
      </c>
      <c r="AG16" s="128">
        <v>32</v>
      </c>
      <c r="AH16" s="128">
        <v>20</v>
      </c>
      <c r="AI16" s="128">
        <v>17</v>
      </c>
      <c r="AJ16" s="128">
        <v>14</v>
      </c>
      <c r="AK16" s="128">
        <v>10</v>
      </c>
      <c r="AL16" s="128">
        <v>9</v>
      </c>
      <c r="AM16" s="128">
        <v>7</v>
      </c>
      <c r="AN16" s="128">
        <v>6</v>
      </c>
      <c r="AO16" s="128">
        <v>5</v>
      </c>
      <c r="AP16" s="128">
        <v>4</v>
      </c>
      <c r="AQ16" s="128">
        <v>3</v>
      </c>
      <c r="AR16" s="128">
        <v>3</v>
      </c>
      <c r="AS16" s="128">
        <v>3</v>
      </c>
      <c r="AT16" s="128">
        <v>2</v>
      </c>
      <c r="AU16" s="129">
        <v>1</v>
      </c>
      <c r="AV16" s="129">
        <v>1</v>
      </c>
      <c r="AW16" s="129">
        <v>1</v>
      </c>
      <c r="AX16" s="129">
        <v>1</v>
      </c>
      <c r="AY16" s="129">
        <v>1</v>
      </c>
      <c r="AZ16" s="129">
        <v>1</v>
      </c>
      <c r="BA16" s="107"/>
      <c r="BB16" s="107"/>
    </row>
    <row r="17" spans="1:54" ht="29.5" thickBot="1" x14ac:dyDescent="0.4">
      <c r="A17" s="97"/>
      <c r="B17" s="86" t="s">
        <v>672</v>
      </c>
      <c r="C17" s="131">
        <v>85</v>
      </c>
      <c r="D17" s="131">
        <v>62</v>
      </c>
      <c r="E17" s="131">
        <v>39</v>
      </c>
      <c r="F17" s="131">
        <v>22</v>
      </c>
      <c r="G17" s="101">
        <v>16</v>
      </c>
      <c r="H17" s="101">
        <v>10</v>
      </c>
      <c r="I17" s="101">
        <v>8</v>
      </c>
      <c r="J17" s="101">
        <v>7</v>
      </c>
      <c r="K17" s="101">
        <v>5</v>
      </c>
      <c r="L17" s="101">
        <v>4</v>
      </c>
      <c r="M17" s="101">
        <v>3</v>
      </c>
      <c r="N17" s="101">
        <v>3</v>
      </c>
      <c r="O17" s="101">
        <v>2</v>
      </c>
      <c r="P17" s="102">
        <v>1</v>
      </c>
      <c r="Q17" s="102">
        <v>1</v>
      </c>
      <c r="R17" s="102">
        <v>1</v>
      </c>
      <c r="S17" s="102">
        <v>1</v>
      </c>
      <c r="T17" s="102">
        <v>1</v>
      </c>
      <c r="U17" s="102">
        <v>1</v>
      </c>
      <c r="V17" s="102">
        <v>1</v>
      </c>
      <c r="W17" s="102">
        <v>1</v>
      </c>
      <c r="AA17" s="119">
        <v>3</v>
      </c>
      <c r="AB17" s="108" t="s">
        <v>704</v>
      </c>
      <c r="AC17" s="132">
        <v>299</v>
      </c>
      <c r="AD17" s="132">
        <v>218</v>
      </c>
      <c r="AE17" s="132">
        <v>137</v>
      </c>
      <c r="AF17" s="132">
        <v>79</v>
      </c>
      <c r="AG17" s="128">
        <v>57</v>
      </c>
      <c r="AH17" s="128">
        <v>35</v>
      </c>
      <c r="AI17" s="128">
        <v>30</v>
      </c>
      <c r="AJ17" s="128">
        <v>25</v>
      </c>
      <c r="AK17" s="128">
        <v>18</v>
      </c>
      <c r="AL17" s="128">
        <v>15</v>
      </c>
      <c r="AM17" s="128">
        <v>13</v>
      </c>
      <c r="AN17" s="128">
        <v>11</v>
      </c>
      <c r="AO17" s="128">
        <v>9</v>
      </c>
      <c r="AP17" s="128">
        <v>7</v>
      </c>
      <c r="AQ17" s="128">
        <v>6</v>
      </c>
      <c r="AR17" s="128">
        <v>5</v>
      </c>
      <c r="AS17" s="128">
        <v>5</v>
      </c>
      <c r="AT17" s="128">
        <v>4</v>
      </c>
      <c r="AU17" s="128">
        <v>3</v>
      </c>
      <c r="AV17" s="128">
        <v>3</v>
      </c>
      <c r="AW17" s="128">
        <v>2</v>
      </c>
      <c r="AX17" s="128">
        <v>2</v>
      </c>
      <c r="AY17" s="128">
        <v>2</v>
      </c>
      <c r="AZ17" s="129">
        <v>1</v>
      </c>
      <c r="BA17" s="107"/>
      <c r="BB17" s="107"/>
    </row>
    <row r="18" spans="1:54" ht="40" customHeight="1" thickBot="1" x14ac:dyDescent="0.4">
      <c r="A18" s="95">
        <v>2</v>
      </c>
      <c r="B18" s="86" t="s">
        <v>673</v>
      </c>
      <c r="C18" s="131">
        <v>138</v>
      </c>
      <c r="D18" s="131">
        <v>101</v>
      </c>
      <c r="E18" s="131">
        <v>63</v>
      </c>
      <c r="F18" s="131">
        <v>36</v>
      </c>
      <c r="G18" s="101">
        <v>26</v>
      </c>
      <c r="H18" s="101">
        <v>16</v>
      </c>
      <c r="I18" s="101">
        <v>13</v>
      </c>
      <c r="J18" s="101">
        <v>11</v>
      </c>
      <c r="K18" s="101">
        <v>8</v>
      </c>
      <c r="L18" s="101">
        <v>7</v>
      </c>
      <c r="M18" s="101">
        <v>6</v>
      </c>
      <c r="N18" s="101">
        <v>5</v>
      </c>
      <c r="O18" s="101">
        <v>4</v>
      </c>
      <c r="P18" s="101">
        <v>3</v>
      </c>
      <c r="Q18" s="101">
        <v>3</v>
      </c>
      <c r="R18" s="101">
        <v>2</v>
      </c>
      <c r="S18" s="102">
        <v>1</v>
      </c>
      <c r="T18" s="102">
        <v>1</v>
      </c>
      <c r="U18" s="102">
        <v>1</v>
      </c>
      <c r="V18" s="102">
        <v>1</v>
      </c>
      <c r="W18" s="102">
        <v>1</v>
      </c>
      <c r="AA18" s="120"/>
      <c r="AB18" s="108" t="s">
        <v>705</v>
      </c>
      <c r="AC18" s="132">
        <v>265</v>
      </c>
      <c r="AD18" s="132">
        <v>193</v>
      </c>
      <c r="AE18" s="132">
        <v>122</v>
      </c>
      <c r="AF18" s="132">
        <v>70</v>
      </c>
      <c r="AG18" s="128">
        <v>51</v>
      </c>
      <c r="AH18" s="128">
        <v>31</v>
      </c>
      <c r="AI18" s="128">
        <v>26</v>
      </c>
      <c r="AJ18" s="128">
        <v>22</v>
      </c>
      <c r="AK18" s="128">
        <v>16</v>
      </c>
      <c r="AL18" s="128">
        <v>14</v>
      </c>
      <c r="AM18" s="128">
        <v>11</v>
      </c>
      <c r="AN18" s="128">
        <v>9</v>
      </c>
      <c r="AO18" s="128">
        <v>8</v>
      </c>
      <c r="AP18" s="128">
        <v>6</v>
      </c>
      <c r="AQ18" s="128">
        <v>5</v>
      </c>
      <c r="AR18" s="128">
        <v>5</v>
      </c>
      <c r="AS18" s="128">
        <v>4</v>
      </c>
      <c r="AT18" s="128">
        <v>3</v>
      </c>
      <c r="AU18" s="128">
        <v>3</v>
      </c>
      <c r="AV18" s="128">
        <v>2</v>
      </c>
      <c r="AW18" s="128">
        <v>2</v>
      </c>
      <c r="AX18" s="128">
        <v>2</v>
      </c>
      <c r="AY18" s="129">
        <v>1</v>
      </c>
      <c r="AZ18" s="129">
        <v>1</v>
      </c>
      <c r="BA18" s="107"/>
      <c r="BB18" s="107"/>
    </row>
    <row r="19" spans="1:54" ht="31" customHeight="1" thickBot="1" x14ac:dyDescent="0.4">
      <c r="A19" s="96"/>
      <c r="B19" s="86" t="s">
        <v>674</v>
      </c>
      <c r="C19" s="131">
        <v>149</v>
      </c>
      <c r="D19" s="131">
        <v>109</v>
      </c>
      <c r="E19" s="131">
        <v>69</v>
      </c>
      <c r="F19" s="131">
        <v>39</v>
      </c>
      <c r="G19" s="101">
        <v>28</v>
      </c>
      <c r="H19" s="101">
        <v>17</v>
      </c>
      <c r="I19" s="101">
        <v>15</v>
      </c>
      <c r="J19" s="101">
        <v>12</v>
      </c>
      <c r="K19" s="101">
        <v>9</v>
      </c>
      <c r="L19" s="101">
        <v>8</v>
      </c>
      <c r="M19" s="101">
        <v>6</v>
      </c>
      <c r="N19" s="101">
        <v>5</v>
      </c>
      <c r="O19" s="101">
        <v>4</v>
      </c>
      <c r="P19" s="101">
        <v>3</v>
      </c>
      <c r="Q19" s="101">
        <v>3</v>
      </c>
      <c r="R19" s="101">
        <v>2</v>
      </c>
      <c r="S19" s="101">
        <v>2</v>
      </c>
      <c r="T19" s="102">
        <v>1</v>
      </c>
      <c r="U19" s="102">
        <v>1</v>
      </c>
      <c r="V19" s="102">
        <v>1</v>
      </c>
      <c r="W19" s="102">
        <v>1</v>
      </c>
      <c r="AA19" s="119" t="s">
        <v>719</v>
      </c>
      <c r="AB19" s="108" t="s">
        <v>706</v>
      </c>
      <c r="AC19" s="132">
        <v>401</v>
      </c>
      <c r="AD19" s="132">
        <v>293</v>
      </c>
      <c r="AE19" s="132">
        <v>184</v>
      </c>
      <c r="AF19" s="132">
        <v>106</v>
      </c>
      <c r="AG19" s="128">
        <v>77</v>
      </c>
      <c r="AH19" s="128">
        <v>47</v>
      </c>
      <c r="AI19" s="128">
        <v>40</v>
      </c>
      <c r="AJ19" s="128">
        <v>33</v>
      </c>
      <c r="AK19" s="128">
        <v>25</v>
      </c>
      <c r="AL19" s="128">
        <v>21</v>
      </c>
      <c r="AM19" s="128">
        <v>17</v>
      </c>
      <c r="AN19" s="128">
        <v>14</v>
      </c>
      <c r="AO19" s="128">
        <v>12</v>
      </c>
      <c r="AP19" s="128">
        <v>10</v>
      </c>
      <c r="AQ19" s="128">
        <v>8</v>
      </c>
      <c r="AR19" s="128">
        <v>7</v>
      </c>
      <c r="AS19" s="128">
        <v>6</v>
      </c>
      <c r="AT19" s="128">
        <v>5</v>
      </c>
      <c r="AU19" s="128">
        <v>4</v>
      </c>
      <c r="AV19" s="128">
        <v>4</v>
      </c>
      <c r="AW19" s="128">
        <v>3</v>
      </c>
      <c r="AX19" s="128">
        <v>3</v>
      </c>
      <c r="AY19" s="128">
        <v>3</v>
      </c>
      <c r="AZ19" s="128">
        <v>3</v>
      </c>
      <c r="BA19" s="107"/>
      <c r="BB19" s="107"/>
    </row>
    <row r="20" spans="1:54" ht="42.5" customHeight="1" thickBot="1" x14ac:dyDescent="0.4">
      <c r="A20" s="97"/>
      <c r="B20" s="86" t="s">
        <v>675</v>
      </c>
      <c r="C20" s="131">
        <v>140</v>
      </c>
      <c r="D20" s="131">
        <v>102</v>
      </c>
      <c r="E20" s="131">
        <v>64</v>
      </c>
      <c r="F20" s="131">
        <v>37</v>
      </c>
      <c r="G20" s="101">
        <v>27</v>
      </c>
      <c r="H20" s="101">
        <v>16</v>
      </c>
      <c r="I20" s="101">
        <v>14</v>
      </c>
      <c r="J20" s="101">
        <v>11</v>
      </c>
      <c r="K20" s="101">
        <v>8</v>
      </c>
      <c r="L20" s="101">
        <v>7</v>
      </c>
      <c r="M20" s="101">
        <v>6</v>
      </c>
      <c r="N20" s="101">
        <v>5</v>
      </c>
      <c r="O20" s="101">
        <v>4</v>
      </c>
      <c r="P20" s="101">
        <v>3</v>
      </c>
      <c r="Q20" s="101">
        <v>3</v>
      </c>
      <c r="R20" s="101">
        <v>2</v>
      </c>
      <c r="S20" s="101">
        <v>2</v>
      </c>
      <c r="T20" s="102">
        <v>1</v>
      </c>
      <c r="U20" s="102">
        <v>1</v>
      </c>
      <c r="V20" s="102">
        <v>1</v>
      </c>
      <c r="W20" s="102">
        <v>1</v>
      </c>
      <c r="AA20" s="120"/>
      <c r="AB20" s="108" t="s">
        <v>707</v>
      </c>
      <c r="AC20" s="132">
        <v>358</v>
      </c>
      <c r="AD20" s="132">
        <v>261</v>
      </c>
      <c r="AE20" s="132">
        <v>164</v>
      </c>
      <c r="AF20" s="132">
        <v>95</v>
      </c>
      <c r="AG20" s="128">
        <v>68</v>
      </c>
      <c r="AH20" s="128">
        <v>42</v>
      </c>
      <c r="AI20" s="128">
        <v>35</v>
      </c>
      <c r="AJ20" s="128">
        <v>30</v>
      </c>
      <c r="AK20" s="128">
        <v>22</v>
      </c>
      <c r="AL20" s="128">
        <v>18</v>
      </c>
      <c r="AM20" s="128">
        <v>15</v>
      </c>
      <c r="AN20" s="128">
        <v>13</v>
      </c>
      <c r="AO20" s="128">
        <v>10</v>
      </c>
      <c r="AP20" s="128">
        <v>8</v>
      </c>
      <c r="AQ20" s="128">
        <v>7</v>
      </c>
      <c r="AR20" s="128">
        <v>6</v>
      </c>
      <c r="AS20" s="128">
        <v>6</v>
      </c>
      <c r="AT20" s="128">
        <v>5</v>
      </c>
      <c r="AU20" s="128">
        <v>4</v>
      </c>
      <c r="AV20" s="128">
        <v>3</v>
      </c>
      <c r="AW20" s="128">
        <v>3</v>
      </c>
      <c r="AX20" s="128">
        <v>3</v>
      </c>
      <c r="AY20" s="128">
        <v>3</v>
      </c>
      <c r="AZ20" s="128">
        <v>2</v>
      </c>
      <c r="BA20" s="107"/>
      <c r="BB20" s="107"/>
    </row>
    <row r="21" spans="1:54" ht="29.5" thickBot="1" x14ac:dyDescent="0.4">
      <c r="A21" s="95" t="s">
        <v>676</v>
      </c>
      <c r="B21" s="86" t="s">
        <v>677</v>
      </c>
      <c r="C21" s="131">
        <v>241</v>
      </c>
      <c r="D21" s="131">
        <v>176</v>
      </c>
      <c r="E21" s="131">
        <v>111</v>
      </c>
      <c r="F21" s="131">
        <v>64</v>
      </c>
      <c r="G21" s="101">
        <v>46</v>
      </c>
      <c r="H21" s="101">
        <v>28</v>
      </c>
      <c r="I21" s="101">
        <v>24</v>
      </c>
      <c r="J21" s="101">
        <v>20</v>
      </c>
      <c r="K21" s="101">
        <v>15</v>
      </c>
      <c r="L21" s="101">
        <v>12</v>
      </c>
      <c r="M21" s="101">
        <v>10</v>
      </c>
      <c r="N21" s="101">
        <v>8</v>
      </c>
      <c r="O21" s="101">
        <v>7</v>
      </c>
      <c r="P21" s="101">
        <v>6</v>
      </c>
      <c r="Q21" s="101">
        <v>5</v>
      </c>
      <c r="R21" s="101">
        <v>4</v>
      </c>
      <c r="S21" s="101">
        <v>4</v>
      </c>
      <c r="T21" s="101">
        <v>3</v>
      </c>
      <c r="U21" s="101">
        <v>2</v>
      </c>
      <c r="V21" s="101">
        <v>2</v>
      </c>
      <c r="W21" s="102">
        <v>1</v>
      </c>
      <c r="AA21" s="119">
        <v>4</v>
      </c>
      <c r="AB21" s="108" t="s">
        <v>708</v>
      </c>
      <c r="AC21" s="132">
        <v>517</v>
      </c>
      <c r="AD21" s="132">
        <v>377</v>
      </c>
      <c r="AE21" s="132">
        <v>238</v>
      </c>
      <c r="AF21" s="132">
        <v>137</v>
      </c>
      <c r="AG21" s="128">
        <v>99</v>
      </c>
      <c r="AH21" s="128">
        <v>61</v>
      </c>
      <c r="AI21" s="128">
        <v>51</v>
      </c>
      <c r="AJ21" s="128">
        <v>43</v>
      </c>
      <c r="AK21" s="128">
        <v>32</v>
      </c>
      <c r="AL21" s="128">
        <v>27</v>
      </c>
      <c r="AM21" s="128">
        <v>22</v>
      </c>
      <c r="AN21" s="128">
        <v>18</v>
      </c>
      <c r="AO21" s="128">
        <v>15</v>
      </c>
      <c r="AP21" s="128">
        <v>12</v>
      </c>
      <c r="AQ21" s="128">
        <v>11</v>
      </c>
      <c r="AR21" s="128">
        <v>9</v>
      </c>
      <c r="AS21" s="128">
        <v>8</v>
      </c>
      <c r="AT21" s="128">
        <v>7</v>
      </c>
      <c r="AU21" s="128">
        <v>5</v>
      </c>
      <c r="AV21" s="128">
        <v>5</v>
      </c>
      <c r="AW21" s="128">
        <v>4</v>
      </c>
      <c r="AX21" s="128">
        <v>4</v>
      </c>
      <c r="AY21" s="128">
        <v>4</v>
      </c>
      <c r="AZ21" s="128">
        <v>3</v>
      </c>
      <c r="BA21" s="107"/>
      <c r="BB21" s="107"/>
    </row>
    <row r="22" spans="1:54" ht="29.5" thickBot="1" x14ac:dyDescent="0.4">
      <c r="A22" s="96"/>
      <c r="B22" s="86" t="s">
        <v>678</v>
      </c>
      <c r="C22" s="131">
        <v>211</v>
      </c>
      <c r="D22" s="131">
        <v>154</v>
      </c>
      <c r="E22" s="131">
        <v>97</v>
      </c>
      <c r="F22" s="131">
        <v>56</v>
      </c>
      <c r="G22" s="101">
        <v>40</v>
      </c>
      <c r="H22" s="101">
        <v>25</v>
      </c>
      <c r="I22" s="101">
        <v>21</v>
      </c>
      <c r="J22" s="101">
        <v>17</v>
      </c>
      <c r="K22" s="101">
        <v>13</v>
      </c>
      <c r="L22" s="101">
        <v>11</v>
      </c>
      <c r="M22" s="101">
        <v>9</v>
      </c>
      <c r="N22" s="101">
        <v>7</v>
      </c>
      <c r="O22" s="101">
        <v>6</v>
      </c>
      <c r="P22" s="101">
        <v>5</v>
      </c>
      <c r="Q22" s="101">
        <v>4</v>
      </c>
      <c r="R22" s="101">
        <v>4</v>
      </c>
      <c r="S22" s="101">
        <v>3</v>
      </c>
      <c r="T22" s="101">
        <v>3</v>
      </c>
      <c r="U22" s="101">
        <v>2</v>
      </c>
      <c r="V22" s="102">
        <v>1</v>
      </c>
      <c r="W22" s="102">
        <v>1</v>
      </c>
      <c r="AA22" s="120"/>
      <c r="AB22" s="108" t="s">
        <v>709</v>
      </c>
      <c r="AC22" s="132">
        <v>464</v>
      </c>
      <c r="AD22" s="132">
        <v>338</v>
      </c>
      <c r="AE22" s="132">
        <v>213</v>
      </c>
      <c r="AF22" s="132">
        <v>123</v>
      </c>
      <c r="AG22" s="128">
        <v>89</v>
      </c>
      <c r="AH22" s="128">
        <v>54</v>
      </c>
      <c r="AI22" s="128">
        <v>46</v>
      </c>
      <c r="AJ22" s="128">
        <v>39</v>
      </c>
      <c r="AK22" s="128">
        <v>29</v>
      </c>
      <c r="AL22" s="128">
        <v>24</v>
      </c>
      <c r="AM22" s="128">
        <v>20</v>
      </c>
      <c r="AN22" s="128">
        <v>17</v>
      </c>
      <c r="AO22" s="128">
        <v>14</v>
      </c>
      <c r="AP22" s="128">
        <v>11</v>
      </c>
      <c r="AQ22" s="128">
        <v>9</v>
      </c>
      <c r="AR22" s="128">
        <v>8</v>
      </c>
      <c r="AS22" s="128">
        <v>7</v>
      </c>
      <c r="AT22" s="128">
        <v>6</v>
      </c>
      <c r="AU22" s="128">
        <v>5</v>
      </c>
      <c r="AV22" s="128">
        <v>4</v>
      </c>
      <c r="AW22" s="128">
        <v>4</v>
      </c>
      <c r="AX22" s="128">
        <v>4</v>
      </c>
      <c r="AY22" s="128">
        <v>3</v>
      </c>
      <c r="AZ22" s="128">
        <v>3</v>
      </c>
      <c r="BA22" s="107"/>
      <c r="BB22" s="107"/>
    </row>
    <row r="23" spans="1:54" ht="29.5" thickBot="1" x14ac:dyDescent="0.4">
      <c r="A23" s="97"/>
      <c r="B23" s="86" t="s">
        <v>679</v>
      </c>
      <c r="C23" s="131">
        <v>200</v>
      </c>
      <c r="D23" s="131">
        <v>146</v>
      </c>
      <c r="E23" s="131">
        <v>92</v>
      </c>
      <c r="F23" s="131">
        <v>53</v>
      </c>
      <c r="G23" s="101">
        <v>38</v>
      </c>
      <c r="H23" s="101">
        <v>23</v>
      </c>
      <c r="I23" s="101">
        <v>20</v>
      </c>
      <c r="J23" s="101">
        <v>17</v>
      </c>
      <c r="K23" s="101">
        <v>12</v>
      </c>
      <c r="L23" s="101">
        <v>10</v>
      </c>
      <c r="M23" s="101">
        <v>8</v>
      </c>
      <c r="N23" s="101">
        <v>7</v>
      </c>
      <c r="O23" s="101">
        <v>6</v>
      </c>
      <c r="P23" s="101">
        <v>5</v>
      </c>
      <c r="Q23" s="101">
        <v>4</v>
      </c>
      <c r="R23" s="101">
        <v>3</v>
      </c>
      <c r="S23" s="101">
        <v>3</v>
      </c>
      <c r="T23" s="101">
        <v>2</v>
      </c>
      <c r="U23" s="102">
        <v>1</v>
      </c>
      <c r="V23" s="102">
        <v>1</v>
      </c>
      <c r="W23" s="102">
        <v>1</v>
      </c>
      <c r="AA23" s="119">
        <v>5</v>
      </c>
      <c r="AB23" s="108" t="s">
        <v>710</v>
      </c>
      <c r="AC23" s="132">
        <v>815</v>
      </c>
      <c r="AD23" s="132">
        <v>594</v>
      </c>
      <c r="AE23" s="132">
        <v>374</v>
      </c>
      <c r="AF23" s="132">
        <v>216</v>
      </c>
      <c r="AG23" s="128">
        <v>156</v>
      </c>
      <c r="AH23" s="128">
        <v>96</v>
      </c>
      <c r="AI23" s="128">
        <v>81</v>
      </c>
      <c r="AJ23" s="128">
        <v>68</v>
      </c>
      <c r="AK23" s="128">
        <v>50</v>
      </c>
      <c r="AL23" s="128">
        <v>42</v>
      </c>
      <c r="AM23" s="128">
        <v>35</v>
      </c>
      <c r="AN23" s="128">
        <v>29</v>
      </c>
      <c r="AO23" s="128">
        <v>24</v>
      </c>
      <c r="AP23" s="128">
        <v>20</v>
      </c>
      <c r="AQ23" s="128">
        <v>17</v>
      </c>
      <c r="AR23" s="128">
        <v>15</v>
      </c>
      <c r="AS23" s="128">
        <v>13</v>
      </c>
      <c r="AT23" s="128">
        <v>11</v>
      </c>
      <c r="AU23" s="128">
        <v>9</v>
      </c>
      <c r="AV23" s="128">
        <v>8</v>
      </c>
      <c r="AW23" s="128">
        <v>7</v>
      </c>
      <c r="AX23" s="128">
        <v>7</v>
      </c>
      <c r="AY23" s="128">
        <v>6</v>
      </c>
      <c r="AZ23" s="128">
        <v>6</v>
      </c>
      <c r="BA23" s="107"/>
      <c r="BB23" s="107"/>
    </row>
    <row r="24" spans="1:54" ht="30" customHeight="1" thickBot="1" x14ac:dyDescent="0.4">
      <c r="A24" s="95">
        <v>3</v>
      </c>
      <c r="B24" s="86" t="s">
        <v>680</v>
      </c>
      <c r="C24" s="131">
        <v>364</v>
      </c>
      <c r="D24" s="131">
        <v>266</v>
      </c>
      <c r="E24" s="131">
        <v>167</v>
      </c>
      <c r="F24" s="131">
        <v>96</v>
      </c>
      <c r="G24" s="101">
        <v>69</v>
      </c>
      <c r="H24" s="101">
        <v>43</v>
      </c>
      <c r="I24" s="101">
        <v>36</v>
      </c>
      <c r="J24" s="101">
        <v>30</v>
      </c>
      <c r="K24" s="101">
        <v>22</v>
      </c>
      <c r="L24" s="101">
        <v>19</v>
      </c>
      <c r="M24" s="101">
        <v>16</v>
      </c>
      <c r="N24" s="101">
        <v>13</v>
      </c>
      <c r="O24" s="101">
        <v>11</v>
      </c>
      <c r="P24" s="101">
        <v>9</v>
      </c>
      <c r="Q24" s="101">
        <v>7</v>
      </c>
      <c r="R24" s="101">
        <v>6</v>
      </c>
      <c r="S24" s="101">
        <v>6</v>
      </c>
      <c r="T24" s="101">
        <v>5</v>
      </c>
      <c r="U24" s="101">
        <v>4</v>
      </c>
      <c r="V24" s="101">
        <v>3</v>
      </c>
      <c r="W24" s="101">
        <v>3</v>
      </c>
      <c r="AA24" s="120"/>
      <c r="AB24" s="108" t="s">
        <v>711</v>
      </c>
      <c r="AC24" s="132">
        <v>736</v>
      </c>
      <c r="AD24" s="132">
        <v>537</v>
      </c>
      <c r="AE24" s="132">
        <v>338</v>
      </c>
      <c r="AF24" s="132">
        <v>195</v>
      </c>
      <c r="AG24" s="128">
        <v>141</v>
      </c>
      <c r="AH24" s="128">
        <v>86</v>
      </c>
      <c r="AI24" s="128">
        <v>73</v>
      </c>
      <c r="AJ24" s="128">
        <v>61</v>
      </c>
      <c r="AK24" s="128">
        <v>45</v>
      </c>
      <c r="AL24" s="128">
        <v>38</v>
      </c>
      <c r="AM24" s="128">
        <v>32</v>
      </c>
      <c r="AN24" s="128">
        <v>26</v>
      </c>
      <c r="AO24" s="128">
        <v>22</v>
      </c>
      <c r="AP24" s="128">
        <v>18</v>
      </c>
      <c r="AQ24" s="128">
        <v>15</v>
      </c>
      <c r="AR24" s="128">
        <v>13</v>
      </c>
      <c r="AS24" s="128">
        <v>12</v>
      </c>
      <c r="AT24" s="128">
        <v>10</v>
      </c>
      <c r="AU24" s="128">
        <v>8</v>
      </c>
      <c r="AV24" s="128">
        <v>7</v>
      </c>
      <c r="AW24" s="128">
        <v>7</v>
      </c>
      <c r="AX24" s="128">
        <v>6</v>
      </c>
      <c r="AY24" s="128">
        <v>6</v>
      </c>
      <c r="AZ24" s="128">
        <v>5</v>
      </c>
      <c r="BA24" s="107"/>
      <c r="BB24" s="107"/>
    </row>
    <row r="25" spans="1:54" ht="33.5" customHeight="1" thickBot="1" x14ac:dyDescent="0.4">
      <c r="A25" s="96"/>
      <c r="B25" s="86" t="s">
        <v>681</v>
      </c>
      <c r="C25" s="131">
        <v>326</v>
      </c>
      <c r="D25" s="131">
        <v>238</v>
      </c>
      <c r="E25" s="131">
        <v>150</v>
      </c>
      <c r="F25" s="131">
        <v>86</v>
      </c>
      <c r="G25" s="101">
        <v>62</v>
      </c>
      <c r="H25" s="101">
        <v>38</v>
      </c>
      <c r="I25" s="101">
        <v>32</v>
      </c>
      <c r="J25" s="101">
        <v>27</v>
      </c>
      <c r="K25" s="101">
        <v>20</v>
      </c>
      <c r="L25" s="101">
        <v>17</v>
      </c>
      <c r="M25" s="101">
        <v>14</v>
      </c>
      <c r="N25" s="101">
        <v>12</v>
      </c>
      <c r="O25" s="101">
        <v>9</v>
      </c>
      <c r="P25" s="101">
        <v>8</v>
      </c>
      <c r="Q25" s="101">
        <v>7</v>
      </c>
      <c r="R25" s="101">
        <v>6</v>
      </c>
      <c r="S25" s="101">
        <v>5</v>
      </c>
      <c r="T25" s="101">
        <v>4</v>
      </c>
      <c r="U25" s="101">
        <v>3</v>
      </c>
      <c r="V25" s="101">
        <v>3</v>
      </c>
      <c r="W25" s="101">
        <v>3</v>
      </c>
      <c r="AA25" s="119">
        <v>6</v>
      </c>
      <c r="AB25" s="108" t="s">
        <v>712</v>
      </c>
      <c r="AC25" s="132" t="s">
        <v>713</v>
      </c>
      <c r="AD25" s="132">
        <v>859</v>
      </c>
      <c r="AE25" s="132">
        <v>541</v>
      </c>
      <c r="AF25" s="132">
        <v>312</v>
      </c>
      <c r="AG25" s="128">
        <v>225</v>
      </c>
      <c r="AH25" s="128">
        <v>138</v>
      </c>
      <c r="AI25" s="128">
        <v>117</v>
      </c>
      <c r="AJ25" s="128">
        <v>98</v>
      </c>
      <c r="AK25" s="128">
        <v>73</v>
      </c>
      <c r="AL25" s="128">
        <v>61</v>
      </c>
      <c r="AM25" s="128">
        <v>51</v>
      </c>
      <c r="AN25" s="128">
        <v>42</v>
      </c>
      <c r="AO25" s="128">
        <v>35</v>
      </c>
      <c r="AP25" s="128">
        <v>28</v>
      </c>
      <c r="AQ25" s="128">
        <v>24</v>
      </c>
      <c r="AR25" s="128">
        <v>21</v>
      </c>
      <c r="AS25" s="128">
        <v>19</v>
      </c>
      <c r="AT25" s="128">
        <v>16</v>
      </c>
      <c r="AU25" s="128">
        <v>13</v>
      </c>
      <c r="AV25" s="128">
        <v>11</v>
      </c>
      <c r="AW25" s="128">
        <v>11</v>
      </c>
      <c r="AX25" s="128">
        <v>10</v>
      </c>
      <c r="AY25" s="128">
        <v>9</v>
      </c>
      <c r="AZ25" s="128">
        <v>8</v>
      </c>
      <c r="BA25" s="107"/>
      <c r="BB25" s="107"/>
    </row>
    <row r="26" spans="1:54" ht="51" customHeight="1" thickBot="1" x14ac:dyDescent="0.4">
      <c r="A26" s="97"/>
      <c r="B26" s="86" t="s">
        <v>682</v>
      </c>
      <c r="C26" s="131">
        <v>309</v>
      </c>
      <c r="D26" s="131">
        <v>225</v>
      </c>
      <c r="E26" s="131">
        <v>142</v>
      </c>
      <c r="F26" s="131">
        <v>82</v>
      </c>
      <c r="G26" s="101">
        <v>59</v>
      </c>
      <c r="H26" s="101">
        <v>36</v>
      </c>
      <c r="I26" s="101">
        <v>31</v>
      </c>
      <c r="J26" s="101">
        <v>26</v>
      </c>
      <c r="K26" s="101">
        <v>19</v>
      </c>
      <c r="L26" s="101">
        <v>16</v>
      </c>
      <c r="M26" s="101">
        <v>13</v>
      </c>
      <c r="N26" s="101">
        <v>11</v>
      </c>
      <c r="O26" s="101">
        <v>9</v>
      </c>
      <c r="P26" s="101">
        <v>7</v>
      </c>
      <c r="Q26" s="101">
        <v>6</v>
      </c>
      <c r="R26" s="101">
        <v>5</v>
      </c>
      <c r="S26" s="101">
        <v>5</v>
      </c>
      <c r="T26" s="101">
        <v>4</v>
      </c>
      <c r="U26" s="101">
        <v>3</v>
      </c>
      <c r="V26" s="101">
        <v>3</v>
      </c>
      <c r="W26" s="101">
        <v>3</v>
      </c>
      <c r="AA26" s="120"/>
      <c r="AB26" s="108" t="s">
        <v>714</v>
      </c>
      <c r="AC26" s="132" t="s">
        <v>713</v>
      </c>
      <c r="AD26" s="132">
        <v>770</v>
      </c>
      <c r="AE26" s="132">
        <v>485</v>
      </c>
      <c r="AF26" s="132">
        <v>279</v>
      </c>
      <c r="AG26" s="128">
        <v>202</v>
      </c>
      <c r="AH26" s="128">
        <v>124</v>
      </c>
      <c r="AI26" s="128">
        <v>105</v>
      </c>
      <c r="AJ26" s="128">
        <v>88</v>
      </c>
      <c r="AK26" s="128">
        <v>65</v>
      </c>
      <c r="AL26" s="128">
        <v>55</v>
      </c>
      <c r="AM26" s="128">
        <v>46</v>
      </c>
      <c r="AN26" s="128">
        <v>38</v>
      </c>
      <c r="AO26" s="128">
        <v>31</v>
      </c>
      <c r="AP26" s="128">
        <v>25</v>
      </c>
      <c r="AQ26" s="128">
        <v>22</v>
      </c>
      <c r="AR26" s="128">
        <v>19</v>
      </c>
      <c r="AS26" s="128">
        <v>17</v>
      </c>
      <c r="AT26" s="128">
        <v>14</v>
      </c>
      <c r="AU26" s="128">
        <v>12</v>
      </c>
      <c r="AV26" s="128">
        <v>10</v>
      </c>
      <c r="AW26" s="128">
        <v>9</v>
      </c>
      <c r="AX26" s="128">
        <v>9</v>
      </c>
      <c r="AY26" s="128">
        <v>8</v>
      </c>
      <c r="AZ26" s="128">
        <v>7</v>
      </c>
      <c r="BA26" s="107"/>
      <c r="BB26" s="107"/>
    </row>
    <row r="27" spans="1:54" ht="29.5" thickBot="1" x14ac:dyDescent="0.4">
      <c r="A27" s="95" t="s">
        <v>683</v>
      </c>
      <c r="B27" s="86" t="s">
        <v>684</v>
      </c>
      <c r="C27" s="131">
        <v>476</v>
      </c>
      <c r="D27" s="131">
        <v>347</v>
      </c>
      <c r="E27" s="131">
        <v>219</v>
      </c>
      <c r="F27" s="131">
        <v>126</v>
      </c>
      <c r="G27" s="101">
        <v>91</v>
      </c>
      <c r="H27" s="101">
        <v>56</v>
      </c>
      <c r="I27" s="101">
        <v>47</v>
      </c>
      <c r="J27" s="101">
        <v>40</v>
      </c>
      <c r="K27" s="101">
        <v>29</v>
      </c>
      <c r="L27" s="101">
        <v>25</v>
      </c>
      <c r="M27" s="101">
        <v>20</v>
      </c>
      <c r="N27" s="101">
        <v>17</v>
      </c>
      <c r="O27" s="101">
        <v>14</v>
      </c>
      <c r="P27" s="101">
        <v>11</v>
      </c>
      <c r="Q27" s="101">
        <v>10</v>
      </c>
      <c r="R27" s="101">
        <v>9</v>
      </c>
      <c r="S27" s="101">
        <v>8</v>
      </c>
      <c r="T27" s="101">
        <v>6</v>
      </c>
      <c r="U27" s="101">
        <v>5</v>
      </c>
      <c r="V27" s="101">
        <v>4</v>
      </c>
      <c r="W27" s="101">
        <v>4</v>
      </c>
      <c r="AA27" s="123"/>
      <c r="AB27" s="124"/>
      <c r="AC27" s="124"/>
      <c r="AD27" s="124"/>
      <c r="AE27" s="124"/>
      <c r="AF27" s="124"/>
      <c r="AG27" s="124"/>
      <c r="AH27" s="124"/>
      <c r="AI27" s="124"/>
      <c r="AJ27" s="124"/>
      <c r="AK27" s="124"/>
      <c r="AL27" s="124"/>
      <c r="AM27" s="124"/>
      <c r="AN27" s="124"/>
      <c r="AO27" s="124"/>
      <c r="AP27" s="124"/>
      <c r="AQ27" s="124"/>
      <c r="AR27" s="124"/>
      <c r="AS27" s="124"/>
      <c r="AT27" s="124"/>
      <c r="AU27" s="124"/>
      <c r="AV27" s="124"/>
      <c r="AW27" s="124"/>
      <c r="AX27" s="124"/>
      <c r="AY27" s="124"/>
      <c r="AZ27" s="124"/>
      <c r="BA27" s="124"/>
      <c r="BB27" s="125"/>
    </row>
    <row r="28" spans="1:54" ht="29.5" thickBot="1" x14ac:dyDescent="0.4">
      <c r="A28" s="96"/>
      <c r="B28" s="86" t="s">
        <v>685</v>
      </c>
      <c r="C28" s="131">
        <v>436</v>
      </c>
      <c r="D28" s="131">
        <v>318</v>
      </c>
      <c r="E28" s="131">
        <v>200</v>
      </c>
      <c r="F28" s="131">
        <v>115</v>
      </c>
      <c r="G28" s="101">
        <v>83</v>
      </c>
      <c r="H28" s="101">
        <v>51</v>
      </c>
      <c r="I28" s="101">
        <v>43</v>
      </c>
      <c r="J28" s="101">
        <v>36</v>
      </c>
      <c r="K28" s="101">
        <v>27</v>
      </c>
      <c r="L28" s="101">
        <v>23</v>
      </c>
      <c r="M28" s="101">
        <v>19</v>
      </c>
      <c r="N28" s="101">
        <v>16</v>
      </c>
      <c r="O28" s="101">
        <v>13</v>
      </c>
      <c r="P28" s="101">
        <v>10</v>
      </c>
      <c r="Q28" s="101">
        <v>9</v>
      </c>
      <c r="R28" s="101">
        <v>8</v>
      </c>
      <c r="S28" s="101">
        <v>7</v>
      </c>
      <c r="T28" s="101">
        <v>6</v>
      </c>
      <c r="U28" s="101">
        <v>5</v>
      </c>
      <c r="V28" s="101">
        <v>4</v>
      </c>
      <c r="W28" s="101">
        <v>4</v>
      </c>
    </row>
    <row r="29" spans="1:54" ht="29.5" thickBot="1" x14ac:dyDescent="0.4">
      <c r="A29" s="97"/>
      <c r="B29" s="86" t="s">
        <v>686</v>
      </c>
      <c r="C29" s="131">
        <v>412</v>
      </c>
      <c r="D29" s="131">
        <v>301</v>
      </c>
      <c r="E29" s="131">
        <v>189</v>
      </c>
      <c r="F29" s="131">
        <v>109</v>
      </c>
      <c r="G29" s="101">
        <v>79</v>
      </c>
      <c r="H29" s="101">
        <v>48</v>
      </c>
      <c r="I29" s="101">
        <v>41</v>
      </c>
      <c r="J29" s="101">
        <v>34</v>
      </c>
      <c r="K29" s="101">
        <v>25</v>
      </c>
      <c r="L29" s="101">
        <v>21</v>
      </c>
      <c r="M29" s="101">
        <v>18</v>
      </c>
      <c r="N29" s="101">
        <v>15</v>
      </c>
      <c r="O29" s="101">
        <v>12</v>
      </c>
      <c r="P29" s="101">
        <v>10</v>
      </c>
      <c r="Q29" s="101">
        <v>8</v>
      </c>
      <c r="R29" s="101">
        <v>7</v>
      </c>
      <c r="S29" s="101">
        <v>7</v>
      </c>
      <c r="T29" s="101">
        <v>5</v>
      </c>
      <c r="U29" s="101">
        <v>4</v>
      </c>
      <c r="V29" s="101">
        <v>4</v>
      </c>
      <c r="W29" s="101">
        <v>4</v>
      </c>
    </row>
    <row r="30" spans="1:54" ht="39" customHeight="1" thickBot="1" x14ac:dyDescent="0.4">
      <c r="A30" s="95">
        <v>4</v>
      </c>
      <c r="B30" s="86" t="s">
        <v>687</v>
      </c>
      <c r="C30" s="131">
        <v>608</v>
      </c>
      <c r="D30" s="131">
        <v>443</v>
      </c>
      <c r="E30" s="131">
        <v>279</v>
      </c>
      <c r="F30" s="131">
        <v>161</v>
      </c>
      <c r="G30" s="101">
        <v>116</v>
      </c>
      <c r="H30" s="101">
        <v>71</v>
      </c>
      <c r="I30" s="101">
        <v>60</v>
      </c>
      <c r="J30" s="101">
        <v>51</v>
      </c>
      <c r="K30" s="101">
        <v>37</v>
      </c>
      <c r="L30" s="101">
        <v>32</v>
      </c>
      <c r="M30" s="101">
        <v>26</v>
      </c>
      <c r="N30" s="101">
        <v>22</v>
      </c>
      <c r="O30" s="101">
        <v>18</v>
      </c>
      <c r="P30" s="101">
        <v>15</v>
      </c>
      <c r="Q30" s="101">
        <v>13</v>
      </c>
      <c r="R30" s="101">
        <v>11</v>
      </c>
      <c r="S30" s="101">
        <v>10</v>
      </c>
      <c r="T30" s="101">
        <v>8</v>
      </c>
      <c r="U30" s="101">
        <v>7</v>
      </c>
      <c r="V30" s="101">
        <v>6</v>
      </c>
      <c r="W30" s="101">
        <v>5</v>
      </c>
    </row>
    <row r="31" spans="1:54" ht="34" customHeight="1" thickBot="1" x14ac:dyDescent="0.4">
      <c r="A31" s="96"/>
      <c r="B31" s="86" t="s">
        <v>688</v>
      </c>
      <c r="C31" s="131">
        <v>562</v>
      </c>
      <c r="D31" s="131">
        <v>410</v>
      </c>
      <c r="E31" s="131">
        <v>258</v>
      </c>
      <c r="F31" s="131">
        <v>149</v>
      </c>
      <c r="G31" s="101">
        <v>107</v>
      </c>
      <c r="H31" s="101">
        <v>66</v>
      </c>
      <c r="I31" s="101">
        <v>56</v>
      </c>
      <c r="J31" s="101">
        <v>47</v>
      </c>
      <c r="K31" s="101">
        <v>35</v>
      </c>
      <c r="L31" s="101">
        <v>29</v>
      </c>
      <c r="M31" s="101">
        <v>24</v>
      </c>
      <c r="N31" s="101">
        <v>20</v>
      </c>
      <c r="O31" s="101">
        <v>17</v>
      </c>
      <c r="P31" s="101">
        <v>13</v>
      </c>
      <c r="Q31" s="101">
        <v>12</v>
      </c>
      <c r="R31" s="101">
        <v>10</v>
      </c>
      <c r="S31" s="101">
        <v>9</v>
      </c>
      <c r="T31" s="101">
        <v>7</v>
      </c>
      <c r="U31" s="101">
        <v>6</v>
      </c>
      <c r="V31" s="101">
        <v>5</v>
      </c>
      <c r="W31" s="101">
        <v>5</v>
      </c>
    </row>
    <row r="32" spans="1:54" ht="39" customHeight="1" thickBot="1" x14ac:dyDescent="0.4">
      <c r="A32" s="97"/>
      <c r="B32" s="86" t="s">
        <v>689</v>
      </c>
      <c r="C32" s="131">
        <v>531</v>
      </c>
      <c r="D32" s="131">
        <v>387</v>
      </c>
      <c r="E32" s="131">
        <v>244</v>
      </c>
      <c r="F32" s="131">
        <v>140</v>
      </c>
      <c r="G32" s="101">
        <v>101</v>
      </c>
      <c r="H32" s="101">
        <v>62</v>
      </c>
      <c r="I32" s="101">
        <v>53</v>
      </c>
      <c r="J32" s="101">
        <v>44</v>
      </c>
      <c r="K32" s="101">
        <v>33</v>
      </c>
      <c r="L32" s="101">
        <v>27</v>
      </c>
      <c r="M32" s="101">
        <v>23</v>
      </c>
      <c r="N32" s="101">
        <v>19</v>
      </c>
      <c r="O32" s="101">
        <v>16</v>
      </c>
      <c r="P32" s="101">
        <v>13</v>
      </c>
      <c r="Q32" s="101">
        <v>11</v>
      </c>
      <c r="R32" s="101">
        <v>10</v>
      </c>
      <c r="S32" s="101">
        <v>8</v>
      </c>
      <c r="T32" s="101">
        <v>7</v>
      </c>
      <c r="U32" s="101">
        <v>6</v>
      </c>
      <c r="V32" s="101">
        <v>5</v>
      </c>
      <c r="W32" s="101">
        <v>5</v>
      </c>
    </row>
    <row r="33" spans="1:23" ht="15" thickBot="1" x14ac:dyDescent="0.4">
      <c r="A33" s="98"/>
      <c r="B33" s="99"/>
      <c r="C33" s="99"/>
      <c r="D33" s="99"/>
      <c r="E33" s="99"/>
      <c r="F33" s="99"/>
      <c r="G33" s="99"/>
      <c r="H33" s="99"/>
      <c r="I33" s="99"/>
      <c r="J33" s="99"/>
      <c r="K33" s="99"/>
      <c r="L33" s="99"/>
      <c r="M33" s="99"/>
      <c r="N33" s="99"/>
      <c r="O33" s="99"/>
      <c r="P33" s="99"/>
      <c r="Q33" s="99"/>
      <c r="R33" s="99"/>
      <c r="S33" s="99"/>
      <c r="T33" s="99"/>
      <c r="U33" s="99"/>
      <c r="V33" s="99"/>
      <c r="W33" s="100"/>
    </row>
  </sheetData>
  <mergeCells count="28">
    <mergeCell ref="AA21:AA22"/>
    <mergeCell ref="AA23:AA24"/>
    <mergeCell ref="AA25:AA26"/>
    <mergeCell ref="AA27:BB27"/>
    <mergeCell ref="AC1:AZ1"/>
    <mergeCell ref="AA3:AA4"/>
    <mergeCell ref="AA5:AA6"/>
    <mergeCell ref="AA7:AA8"/>
    <mergeCell ref="AA9:AA10"/>
    <mergeCell ref="AA11:AA12"/>
    <mergeCell ref="AA1:AB2"/>
    <mergeCell ref="AA13:AA14"/>
    <mergeCell ref="AA15:AA16"/>
    <mergeCell ref="AA17:AA18"/>
    <mergeCell ref="AA19:AA20"/>
    <mergeCell ref="A33:W33"/>
    <mergeCell ref="A15:A17"/>
    <mergeCell ref="A18:A20"/>
    <mergeCell ref="A21:A23"/>
    <mergeCell ref="A24:A26"/>
    <mergeCell ref="A27:A29"/>
    <mergeCell ref="A30:A32"/>
    <mergeCell ref="A1:B2"/>
    <mergeCell ref="C1:W1"/>
    <mergeCell ref="A3:A5"/>
    <mergeCell ref="A6:A8"/>
    <mergeCell ref="A9:A11"/>
    <mergeCell ref="A12:A14"/>
  </mergeCells>
  <hyperlinks>
    <hyperlink ref="C2" r:id="rId1" display="http://www.elliottelectric.com/P/Item/COP/THHN14STBK500/" xr:uid="{F07947BE-AC3C-403A-9E5E-8A1C54DAA1FE}"/>
    <hyperlink ref="D2" r:id="rId2" display="http://www.elliottelectric.com/P/Item/COP/THHN12STBK500/" xr:uid="{20D84724-BD90-404B-9D4E-4A2D98CDDAD3}"/>
    <hyperlink ref="E2" r:id="rId3" display="http://www.elliottelectric.com/P/Item/COP/THHN10STBK500/" xr:uid="{A4CAA227-96E3-4BA1-BF86-F324F0A997D6}"/>
    <hyperlink ref="F2" r:id="rId4" display="http://www.elliottelectric.com/P/Item/COP/THHN8BK500/" xr:uid="{0BB1C6FF-AB16-4D4B-B0DF-CDB7E6D7D777}"/>
    <hyperlink ref="G2" r:id="rId5" display="http://www.elliottelectric.com/P/Item/COP/THHN6BK500/" xr:uid="{4977FA0A-BF4A-47DE-A337-DA70C9C696DE}"/>
    <hyperlink ref="H2" r:id="rId6" display="http://www.elliottelectric.com/P/Item/COP/THHN4BK500/" xr:uid="{A3B06776-1372-43BF-B76C-FEFD35C9A8E4}"/>
    <hyperlink ref="I2" r:id="rId7" display="http://www.elliottelectric.com/P/Item/COP/THHN3BK500/" xr:uid="{FB925C5C-FD3F-4C53-8639-EB2A83AC110E}"/>
    <hyperlink ref="J2" r:id="rId8" display="http://www.elliottelectric.com/P/Item/COP/THHN14STBK500/" xr:uid="{84040DEF-3E6A-41D1-8109-859611A53F38}"/>
    <hyperlink ref="K2" r:id="rId9" display="http://www.elliottelectric.com/P/Item/COP/THHN2BK500/" xr:uid="{A9531D52-8EB1-4A36-8161-8BDD33E2B8AC}"/>
    <hyperlink ref="N2" r:id="rId10" display="http://www.elliottelectric.com/P/Item/COP/THHN30BK500/" xr:uid="{CAAC2103-97AC-4089-B351-DDF9FB6BBCB9}"/>
    <hyperlink ref="O2" r:id="rId11" display="http://www.elliottelectric.com/P/Item/COP/THHN40BK500/" xr:uid="{9F4B3BA3-BE5F-447C-81D8-20CA7B769B3D}"/>
    <hyperlink ref="P2" r:id="rId12" display="http://www.elliottelectric.com/P/Item/COP/THHN250BK1000/" xr:uid="{1D79EE41-CEE0-470A-9563-14322821EA1A}"/>
    <hyperlink ref="Q2" r:id="rId13" display="http://www.elliottelectric.com/P/Item/COP/THHN300BK1000/" xr:uid="{04AC1C1D-CD46-4018-8EF0-90C148AC7A6F}"/>
    <hyperlink ref="R2" r:id="rId14" display="http://www.elliottelectric.com/P/Item/COP/THHN350BK1000/" xr:uid="{3FBD3EC9-F2FD-4202-A42F-32B580CE28AD}"/>
    <hyperlink ref="S2" r:id="rId15" display="http://www.elliottelectric.com/P/Item/COP/THHN400BK1000/" xr:uid="{3858DC17-CA6A-4790-9E0F-06F6AE866381}"/>
    <hyperlink ref="T2" r:id="rId16" display="http://www.elliottelectric.com/P/Item/COP/THHN500BK1000/" xr:uid="{E8923E0A-0590-4A42-A39A-EBE05C8CCC5E}"/>
    <hyperlink ref="U2" r:id="rId17" display="http://www.elliottelectric.com/P/Item/COP/THHN600BK1000/" xr:uid="{BE2A5B94-D73C-4595-B4FB-964A092E7F02}"/>
    <hyperlink ref="V2" r:id="rId18" display="http://www.elliottelectric.com/P/Item/COP/THHN700BK1000/" xr:uid="{F23A37FB-47BA-42C9-B65E-7C9B06CEA26C}"/>
    <hyperlink ref="W2" r:id="rId19" display="http://www.elliottelectric.com/P/Item/COP/THHN750BK1000/" xr:uid="{5EAAFA76-63CB-4CA5-831E-8621681E4768}"/>
    <hyperlink ref="B3" r:id="rId20" display="http://www.elliottelectric.com/P/Item/CON/EMT12/" xr:uid="{437428BF-E491-4795-B739-A32DAC424C75}"/>
    <hyperlink ref="B4" r:id="rId21" display="http://www.elliottelectric.com/P/Item/CON/IMC12/" xr:uid="{AB3D8962-2689-4212-AACB-7F47E6F903F5}"/>
    <hyperlink ref="B5" r:id="rId22" display="http://www.elliottelectric.com/P/Item/CON/GAL12/" xr:uid="{DA7CF134-3BD3-44C6-B197-AD7998027CCF}"/>
    <hyperlink ref="B6" r:id="rId23" display="http://www.elliottelectric.com/P/Item/CON/EMT34/" xr:uid="{99A1AF9C-9949-45C3-B207-D634523885BF}"/>
    <hyperlink ref="B7" r:id="rId24" display="http://www.elliottelectric.com/P/Item/CON/IMC34/" xr:uid="{E519E74B-65D1-44EE-BD9D-8B5FAE40A532}"/>
    <hyperlink ref="B8" r:id="rId25" display="http://www.elliottelectric.com/P/Item/CON/GAL34/" xr:uid="{6269747D-109D-43EB-836A-F8B64EAB56B8}"/>
    <hyperlink ref="B9" r:id="rId26" display="http://www.elliottelectric.com/P/Item/CON/EMT1/" xr:uid="{1D553650-B5FD-4077-8982-A82A1721E3D6}"/>
    <hyperlink ref="B10" r:id="rId27" display="http://www.elliottelectric.com/P/Item/CON/IMC1/" xr:uid="{F0398CD5-1A41-40BC-AE38-603E718394B1}"/>
    <hyperlink ref="B11" r:id="rId28" display="http://www.elliottelectric.com/P/Item/CON/GAL1/" xr:uid="{910508EE-5AA4-4BE6-A027-4B7E380E64DE}"/>
    <hyperlink ref="B12" r:id="rId29" display="http://www.elliottelectric.com/P/Item/CON/EMT114/" xr:uid="{B5C1412E-EE11-4291-88F8-3CF22F8B4880}"/>
    <hyperlink ref="B13" r:id="rId30" display="http://www.elliottelectric.com/P/Item/CON/IMC114/" xr:uid="{F0572D05-2087-4BAD-8BE8-3FD137FDF067}"/>
    <hyperlink ref="B14" r:id="rId31" display="http://www.elliottelectric.com/P/Item/CON/GAL114/" xr:uid="{2A27E734-2E28-422E-A3EC-FBAA97BE01F0}"/>
    <hyperlink ref="B15" r:id="rId32" display="http://www.elliottelectric.com/P/Item/CON/EMT112/" xr:uid="{32444D87-D921-4B30-AD6D-B1B70B57238B}"/>
    <hyperlink ref="B16" r:id="rId33" display="http://www.elliottelectric.com/P/Item/CON/IMC112/" xr:uid="{2EBDEE08-8687-48F5-B4AA-BA93670D2AD8}"/>
    <hyperlink ref="B17" r:id="rId34" display="http://www.elliottelectric.com/P/Item/CON/GAL112/" xr:uid="{33DE037A-1110-45DA-881A-45A17C1C1244}"/>
    <hyperlink ref="B18" r:id="rId35" display="http://www.elliottelectric.com/P/Item/CON/EMT2/" xr:uid="{51D5B5B0-B423-44C2-B7AD-E8608AAE7AC3}"/>
    <hyperlink ref="B19" r:id="rId36" display="http://www.elliottelectric.com/P/Item/CON/IMC2/" xr:uid="{E560F12F-70B5-4AFF-9A13-8EC57F66A95F}"/>
    <hyperlink ref="B20" r:id="rId37" display="http://www.elliottelectric.com/P/Item/CON/GAL2/" xr:uid="{6AFD198F-3F66-4E3B-B1CB-3C556FEEF059}"/>
    <hyperlink ref="B21" r:id="rId38" display="http://www.elliottelectric.com/P/Item/CON/EMT212/" xr:uid="{D58EE5A1-D557-4D68-9CCF-27D320679587}"/>
    <hyperlink ref="B22" r:id="rId39" display="http://www.elliottelectric.com/P/Item/CON/IMC212/" xr:uid="{46824077-8A9B-4B9E-BEBF-D7A534E94601}"/>
    <hyperlink ref="B23" r:id="rId40" display="http://www.elliottelectric.com/P/Item/CON/GAL212/" xr:uid="{B7E42C5F-DB60-45FA-B7CD-00D96E6280FD}"/>
    <hyperlink ref="B24" r:id="rId41" display="http://www.elliottelectric.com/P/Item/CON/EMT3/" xr:uid="{D8B8109D-5F25-440B-B3DF-DC6D317BB8E2}"/>
    <hyperlink ref="B25" r:id="rId42" display="http://www.elliottelectric.com/P/Item/CON/IMC3/" xr:uid="{BCE88CA4-0DC9-4895-A594-4F504997A3CC}"/>
    <hyperlink ref="B26" r:id="rId43" display="http://www.elliottelectric.com/P/Item/CON/GAL3/" xr:uid="{C5F9E4E8-0EB2-4A61-8EFD-0657ACA2098A}"/>
    <hyperlink ref="B27" r:id="rId44" display="http://www.elliottelectric.com/P/Item/CON/EMT312/" xr:uid="{3FC6D922-FB49-4096-B9BE-AC8F7848E03E}"/>
    <hyperlink ref="B28" r:id="rId45" display="http://www.elliottelectric.com/P/Item/CON/IMC312/" xr:uid="{801F3DF1-5734-4CDF-A80D-9E2551651FA7}"/>
    <hyperlink ref="B29" r:id="rId46" display="http://www.elliottelectric.com/P/Item/CON/GAL312/" xr:uid="{050DF82A-63AE-4203-84DD-8B97D88F5C5B}"/>
    <hyperlink ref="B30" r:id="rId47" display="http://www.elliottelectric.com/P/Item/CON/EMT4/" xr:uid="{BC57A7EB-808A-44CF-8608-E9C19F0B4982}"/>
    <hyperlink ref="B31" r:id="rId48" display="http://www.elliottelectric.com/P/Item/CON/IMC4/" xr:uid="{B3D06F84-F990-4162-8C15-9FAD38D5B4F7}"/>
    <hyperlink ref="B32" r:id="rId49" display="http://www.elliottelectric.com/P/Item/CON/GAL4/" xr:uid="{519F3F71-7559-42FB-9F7B-5AB9B3F22278}"/>
    <hyperlink ref="AC2" r:id="rId50" display="http://www.elliottelectric.com/P/Item/COP/THHN14STBK500/ReelSizes" xr:uid="{6E818374-0105-4D5E-A033-8B85F3504922}"/>
    <hyperlink ref="AD2" r:id="rId51" display="http://www.elliottelectric.com/P/Item/COP/THHN12STBK500/ReelSizes" xr:uid="{4C86B6FF-6096-499F-B03C-A0940B43063F}"/>
    <hyperlink ref="AE2" r:id="rId52" display="http://www.elliottelectric.com/P/Item/COP/THHN10STBK500/ReelSizes" xr:uid="{F88D83DA-F332-4AE6-BCE1-433D441D3FA0}"/>
    <hyperlink ref="AF2" r:id="rId53" display="http://www.elliottelectric.com/P/Item/COP/THHN8BK500/ReelSizes" xr:uid="{A5999343-6D65-4ED9-9067-2EDB20DA533E}"/>
    <hyperlink ref="AG2" r:id="rId54" display="http://www.elliottelectric.com/P/Item/COP/THHN6BK500/ReelSizes" xr:uid="{D83C8F3C-8D0D-4629-8998-088F77BEBA82}"/>
    <hyperlink ref="AH2" r:id="rId55" display="http://www.elliottelectric.com/P/Item/COP/THHN4BK500/ReelSizes" xr:uid="{6ACD1F22-1246-4E35-BFDD-7D6AA2F91DA6}"/>
    <hyperlink ref="AI2" r:id="rId56" display="http://www.elliottelectric.com/P/Item/COP/THHN3BK500/ReelSizes" xr:uid="{24E63F99-35D7-473E-B5D0-CE1A00589945}"/>
    <hyperlink ref="AJ2" r:id="rId57" display="http://www.elliottelectric.com/P/Item/COP/THHN2BK500/ReelSizes" xr:uid="{C49B3317-A709-4CB1-87BC-0086575476C5}"/>
    <hyperlink ref="AK2" r:id="rId58" display="http://www.elliottelectric.com/P/Item/COP/THHN1BK500/ReelSizes" xr:uid="{93CEFA51-A80A-4C85-9121-2B755D0B9CC4}"/>
    <hyperlink ref="AL2" r:id="rId59" display="http://www.elliottelectric.com/P/Item/COP/THHN10BK500/ReelSizes" xr:uid="{FB108922-6854-42F0-80BB-C8C89CF9E9EC}"/>
    <hyperlink ref="AM2" r:id="rId60" display="http://www.elliottelectric.com/P/Item/COP/THHN20BK500/ReelSizes" xr:uid="{308CC15F-32C7-48AF-BB1A-46B9EE0F739A}"/>
    <hyperlink ref="AN2" r:id="rId61" display="http://www.elliottelectric.com/P/Item/COP/THHN30BK500/ReelSizes" xr:uid="{0563181F-36AD-42BD-A5AE-0A133D41C9C1}"/>
    <hyperlink ref="AO2" r:id="rId62" display="http://www.elliottelectric.com/P/Item/COP/THHN40BK500/ReelSizes" xr:uid="{3DF4B1DD-6B54-4380-B0C3-15ECC74F0416}"/>
    <hyperlink ref="AP2" r:id="rId63" display="http://www.elliottelectric.com/P/Item/COP/THHN250BK500/ReelSizes" xr:uid="{10A028F4-C3B5-4957-BD74-8DB300E5CD61}"/>
    <hyperlink ref="AQ2" r:id="rId64" display="http://www.elliottelectric.com/P/Item/COP/THHN300BK1000/ReelSizes" xr:uid="{6D8D0A2E-6CDF-4B8B-BC0C-74C8040FFC42}"/>
    <hyperlink ref="AR2" r:id="rId65" display="http://www.elliottelectric.com/P/Item/COP/THHN350BK1000/ReelSizes" xr:uid="{D2090803-9E0D-4B75-AD9D-33873F4B7C79}"/>
    <hyperlink ref="AS2" r:id="rId66" display="http://www.elliottelectric.com/P/Item/COP/THHN400BK1000/ReelSizes" xr:uid="{B4B095A5-681B-4B0F-B378-AC76351EB926}"/>
    <hyperlink ref="AT2" r:id="rId67" display="http://www.elliottelectric.com/P/Item/COP/THHN500BK1000/ReelSizes" xr:uid="{AA1B97E2-7826-49C9-9353-3CE59603A4AC}"/>
    <hyperlink ref="AU2" r:id="rId68" display="http://www.elliottelectric.com/P/Item/COP/THHN600BK1000/ReelSizes" xr:uid="{B20E583D-AB30-4FDA-B87E-0F60A96B2D52}"/>
    <hyperlink ref="AW2" r:id="rId69" display="http://www.elliottelectric.com/P/Item/COP/THHN750BK1000/ReelSizes" xr:uid="{BAEA5165-1AB7-48E4-B66D-11116516D122}"/>
    <hyperlink ref="AB3" r:id="rId70" display="http://www.elliottelectric.com/P/Item/PVC/PVC12/" xr:uid="{8BF627F2-9930-4E23-98DA-C4D2C9C35FF9}"/>
    <hyperlink ref="AB4" r:id="rId71" display="http://www.elliottelectric.com/P/Item/PVC/80PVC12/" xr:uid="{5E03E723-FDFE-45D2-AAD8-8044D1B99E0F}"/>
    <hyperlink ref="AB5" r:id="rId72" display="http://www.elliottelectric.com/P/Item/PVC/PVC34/" xr:uid="{EABCAF03-D843-46F3-B60B-A4755278FC0E}"/>
    <hyperlink ref="AB6" r:id="rId73" display="http://www.elliottelectric.com/P/Item/PVC/80PVC34/" xr:uid="{488FF3FE-907E-4FFD-9DD7-B1EA9406B5CA}"/>
    <hyperlink ref="AB7" r:id="rId74" display="http://www.elliottelectric.com/P/Item/PVC/PVC1/" xr:uid="{BC65DD3A-DC3C-46B7-BA23-888A64DE8B0C}"/>
    <hyperlink ref="AB8" r:id="rId75" display="http://www.elliottelectric.com/P/Item/PVC/80PVC1/" xr:uid="{39221C27-3307-4767-B20F-76A101EE03CC}"/>
    <hyperlink ref="AB9" r:id="rId76" display="http://www.elliottelectric.com/P/Item/PVC/PVC114/" xr:uid="{4A3AE483-6A7A-4152-B4B6-4AAE4D8C3DDD}"/>
    <hyperlink ref="AB10" r:id="rId77" display="http://www.elliottelectric.com/P/Item/PVC/80PVC114/" xr:uid="{01AF89AD-FCAD-45C6-83AB-30603BA965C9}"/>
    <hyperlink ref="AB11" r:id="rId78" display="http://www.elliottelectric.com/P/Item/PVC/PVC112/" xr:uid="{47EC4BBA-02CE-4172-BD33-BDD4F3C7C1DC}"/>
    <hyperlink ref="AB12" r:id="rId79" display="http://www.elliottelectric.com/P/Item/PVC/80PVC112/" xr:uid="{D564F425-3E6C-4403-BF33-3B96CA47FBA2}"/>
    <hyperlink ref="AB13" r:id="rId80" display="http://www.elliottelectric.com/P/Item/PVC/PVC2/" xr:uid="{259B3729-46E8-4745-AAC1-FED6A2113EE8}"/>
    <hyperlink ref="AB14" r:id="rId81" display="http://www.elliottelectric.com/P/Item/PVC/80PVC2/" xr:uid="{C4D64D87-F038-4695-A1F0-4FDDA7E3643D}"/>
    <hyperlink ref="AB15" r:id="rId82" display="http://www.elliottelectric.com/P/Item/PVC/PVC212/" xr:uid="{E2A292A2-809E-4ECF-959D-50987A63E775}"/>
    <hyperlink ref="AB16" r:id="rId83" display="http://www.elliottelectric.com/P/Item/PVC/80PVC212/" xr:uid="{E6E0E9E5-4A2B-4529-B31E-72F28AE619AD}"/>
    <hyperlink ref="AB17" r:id="rId84" display="http://www.elliottelectric.com/P/Item/PVC/PVC3/" xr:uid="{55C0D047-77B5-4770-99FD-AAB8D89E9B9B}"/>
    <hyperlink ref="AB18" r:id="rId85" display="http://www.elliottelectric.com/P/Item/PVC/80PVC3/" xr:uid="{D3E79FBF-17AB-4F15-A39F-C2972181DAB2}"/>
    <hyperlink ref="AB19" r:id="rId86" display="http://www.elliottelectric.com/P/Item/PVC/PVC312/" xr:uid="{E10A32BB-9329-4DED-9FC8-C83AFBE893E7}"/>
    <hyperlink ref="AB20" r:id="rId87" display="http://www.elliottelectric.com/P/Item/PVC/80PVC312/" xr:uid="{3CA00891-443A-48FA-83A3-9C1198AC5BA6}"/>
    <hyperlink ref="AB21" r:id="rId88" display="http://www.elliottelectric.com/P/Item/PVC/PVC4/" xr:uid="{154E4C78-26B5-4337-B43D-E64C5F55D23B}"/>
    <hyperlink ref="AB22" r:id="rId89" display="http://www.elliottelectric.com/P/Item/PVC/80PVC4/" xr:uid="{945C28B2-7046-4472-8A89-536C5F7FDBEF}"/>
    <hyperlink ref="AB23" r:id="rId90" display="http://www.elliottelectric.com/P/Item/PVC/PVC5/" xr:uid="{61AF0B2C-CF61-4A18-969C-4919CE6E47CD}"/>
    <hyperlink ref="AB24" r:id="rId91" display="http://www.elliottelectric.com/P/Item/PVC/80PVC5/" xr:uid="{53FF8208-07FE-4CB0-B95C-BC1DE861703A}"/>
    <hyperlink ref="AB25" r:id="rId92" display="http://www.elliottelectric.com/P/Item/PVC/PVC6/" xr:uid="{B28731EF-8671-4E21-8438-2164F8E171E6}"/>
    <hyperlink ref="AB26" r:id="rId93" display="http://www.elliottelectric.com/P/Item/PVC/80PVC6/" xr:uid="{E465E521-93DB-4DB5-BB3E-F442885A6CB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EEA7E-2AE3-45FB-9A44-80A56BBA6859}">
  <sheetPr>
    <tabColor theme="9" tint="0.59999389629810485"/>
  </sheetPr>
  <dimension ref="A1:E42"/>
  <sheetViews>
    <sheetView zoomScale="80" zoomScaleNormal="80" workbookViewId="0">
      <selection activeCell="F12" sqref="F12"/>
    </sheetView>
  </sheetViews>
  <sheetFormatPr defaultRowHeight="14.5" x14ac:dyDescent="0.35"/>
  <cols>
    <col min="1" max="1" width="8.7265625" style="17"/>
    <col min="2" max="2" width="24.1796875" bestFit="1" customWidth="1"/>
    <col min="3" max="3" width="24.1796875" customWidth="1"/>
    <col min="5" max="5" width="11.08984375" bestFit="1" customWidth="1"/>
  </cols>
  <sheetData>
    <row r="1" spans="1:5" x14ac:dyDescent="0.35">
      <c r="A1" s="138" t="s">
        <v>0</v>
      </c>
      <c r="B1" s="138" t="s">
        <v>1</v>
      </c>
      <c r="C1" s="138" t="s">
        <v>725</v>
      </c>
      <c r="D1" s="138" t="s">
        <v>3</v>
      </c>
      <c r="E1" s="49" t="s">
        <v>4</v>
      </c>
    </row>
    <row r="2" spans="1:5" x14ac:dyDescent="0.35">
      <c r="A2" s="134">
        <v>3691630</v>
      </c>
      <c r="B2" s="133" t="s">
        <v>727</v>
      </c>
      <c r="C2" s="134">
        <v>14</v>
      </c>
      <c r="D2" s="134" t="s">
        <v>726</v>
      </c>
      <c r="E2" s="27">
        <v>19.36</v>
      </c>
    </row>
    <row r="3" spans="1:5" x14ac:dyDescent="0.35">
      <c r="A3" s="134">
        <v>3691719</v>
      </c>
      <c r="B3" s="133" t="s">
        <v>728</v>
      </c>
      <c r="C3" s="134">
        <v>14</v>
      </c>
      <c r="D3" s="134" t="s">
        <v>726</v>
      </c>
      <c r="E3" s="27">
        <v>23.62</v>
      </c>
    </row>
    <row r="4" spans="1:5" x14ac:dyDescent="0.35">
      <c r="A4" s="134">
        <v>3691636</v>
      </c>
      <c r="B4" s="133" t="s">
        <v>729</v>
      </c>
      <c r="C4" s="134">
        <v>14</v>
      </c>
      <c r="D4" s="134" t="s">
        <v>726</v>
      </c>
      <c r="E4" s="27">
        <v>22.79</v>
      </c>
    </row>
    <row r="5" spans="1:5" x14ac:dyDescent="0.35">
      <c r="A5" s="134">
        <v>3691720</v>
      </c>
      <c r="B5" s="133" t="s">
        <v>730</v>
      </c>
      <c r="C5" s="134">
        <v>14</v>
      </c>
      <c r="D5" s="134" t="s">
        <v>726</v>
      </c>
      <c r="E5" s="27">
        <v>35.229999999999997</v>
      </c>
    </row>
    <row r="6" spans="1:5" x14ac:dyDescent="0.35">
      <c r="A6" s="134">
        <v>3691733</v>
      </c>
      <c r="B6" s="133" t="s">
        <v>731</v>
      </c>
      <c r="C6" s="134">
        <v>14</v>
      </c>
      <c r="D6" s="134" t="s">
        <v>726</v>
      </c>
      <c r="E6" s="27">
        <v>50.77</v>
      </c>
    </row>
    <row r="7" spans="1:5" x14ac:dyDescent="0.35">
      <c r="A7" s="134">
        <v>3691733</v>
      </c>
      <c r="B7" s="133" t="s">
        <v>732</v>
      </c>
      <c r="C7" s="134">
        <v>14</v>
      </c>
      <c r="D7" s="134" t="s">
        <v>726</v>
      </c>
      <c r="E7" s="27">
        <v>66.3</v>
      </c>
    </row>
    <row r="8" spans="1:5" x14ac:dyDescent="0.35">
      <c r="A8" s="134">
        <v>3691652</v>
      </c>
      <c r="B8" s="133" t="s">
        <v>733</v>
      </c>
      <c r="C8" s="134">
        <v>14</v>
      </c>
      <c r="D8" s="134" t="s">
        <v>726</v>
      </c>
      <c r="E8" s="27">
        <v>76</v>
      </c>
    </row>
    <row r="9" spans="1:5" x14ac:dyDescent="0.35">
      <c r="A9" s="134">
        <v>3691788</v>
      </c>
      <c r="B9" s="133" t="s">
        <v>734</v>
      </c>
      <c r="C9" s="134">
        <v>14</v>
      </c>
      <c r="D9" s="134" t="s">
        <v>726</v>
      </c>
      <c r="E9" s="27">
        <v>104</v>
      </c>
    </row>
    <row r="10" spans="1:5" x14ac:dyDescent="0.35">
      <c r="A10" s="134">
        <v>3691322</v>
      </c>
      <c r="B10" s="133" t="s">
        <v>735</v>
      </c>
      <c r="C10" s="134">
        <v>14</v>
      </c>
      <c r="D10" s="134" t="s">
        <v>726</v>
      </c>
      <c r="E10" s="27">
        <v>114.98</v>
      </c>
    </row>
    <row r="11" spans="1:5" x14ac:dyDescent="0.35">
      <c r="A11" s="134">
        <v>3691380</v>
      </c>
      <c r="B11" s="133" t="s">
        <v>736</v>
      </c>
      <c r="C11" s="134">
        <v>14</v>
      </c>
      <c r="D11" s="134" t="s">
        <v>726</v>
      </c>
      <c r="E11" s="27">
        <v>130.19</v>
      </c>
    </row>
    <row r="12" spans="1:5" x14ac:dyDescent="0.35">
      <c r="A12" s="134">
        <v>3691306</v>
      </c>
      <c r="B12" s="133" t="s">
        <v>737</v>
      </c>
      <c r="C12" s="134">
        <v>14</v>
      </c>
      <c r="D12" s="134" t="s">
        <v>726</v>
      </c>
      <c r="E12" s="27">
        <v>454.74</v>
      </c>
    </row>
    <row r="13" spans="1:5" x14ac:dyDescent="0.35">
      <c r="A13" s="134">
        <v>3691283</v>
      </c>
      <c r="B13" s="133" t="s">
        <v>738</v>
      </c>
      <c r="C13" s="134">
        <v>14</v>
      </c>
      <c r="D13" s="134" t="s">
        <v>726</v>
      </c>
      <c r="E13" s="27">
        <v>591.48</v>
      </c>
    </row>
    <row r="14" spans="1:5" x14ac:dyDescent="0.35">
      <c r="A14" s="20">
        <v>3691660</v>
      </c>
      <c r="B14" s="135" t="s">
        <v>739</v>
      </c>
      <c r="C14" s="20">
        <v>12</v>
      </c>
      <c r="D14" s="20" t="s">
        <v>726</v>
      </c>
      <c r="E14" s="27">
        <v>26</v>
      </c>
    </row>
    <row r="15" spans="1:5" x14ac:dyDescent="0.35">
      <c r="A15" s="20">
        <v>3691745</v>
      </c>
      <c r="B15" s="135" t="s">
        <v>740</v>
      </c>
      <c r="C15" s="20">
        <v>12</v>
      </c>
      <c r="D15" s="20" t="s">
        <v>726</v>
      </c>
      <c r="E15" s="29">
        <v>42.21</v>
      </c>
    </row>
    <row r="16" spans="1:5" x14ac:dyDescent="0.35">
      <c r="A16" s="20">
        <v>3691665</v>
      </c>
      <c r="B16" s="135" t="s">
        <v>741</v>
      </c>
      <c r="C16" s="20">
        <v>12</v>
      </c>
      <c r="D16" s="20" t="s">
        <v>726</v>
      </c>
      <c r="E16" s="29">
        <v>36.31</v>
      </c>
    </row>
    <row r="17" spans="1:5" x14ac:dyDescent="0.35">
      <c r="A17" s="20">
        <v>3691746</v>
      </c>
      <c r="B17" s="135" t="s">
        <v>742</v>
      </c>
      <c r="C17" s="20">
        <v>12</v>
      </c>
      <c r="D17" s="20" t="s">
        <v>726</v>
      </c>
      <c r="E17" s="29">
        <v>62.94</v>
      </c>
    </row>
    <row r="18" spans="1:5" x14ac:dyDescent="0.35">
      <c r="A18" s="20">
        <v>3691678</v>
      </c>
      <c r="B18" s="135" t="s">
        <v>743</v>
      </c>
      <c r="C18" s="20">
        <v>12</v>
      </c>
      <c r="D18" s="20" t="s">
        <v>726</v>
      </c>
      <c r="E18" s="29">
        <v>64.790000000000006</v>
      </c>
    </row>
    <row r="19" spans="1:5" x14ac:dyDescent="0.35">
      <c r="A19" s="20">
        <v>3691759</v>
      </c>
      <c r="B19" s="135" t="s">
        <v>744</v>
      </c>
      <c r="C19" s="20">
        <v>12</v>
      </c>
      <c r="D19" s="20" t="s">
        <v>726</v>
      </c>
      <c r="E19" s="29">
        <v>118</v>
      </c>
    </row>
    <row r="20" spans="1:5" x14ac:dyDescent="0.35">
      <c r="A20" s="20">
        <v>3691681</v>
      </c>
      <c r="B20" s="135" t="s">
        <v>745</v>
      </c>
      <c r="C20" s="20">
        <v>12</v>
      </c>
      <c r="D20" s="20" t="s">
        <v>726</v>
      </c>
      <c r="E20" s="29">
        <v>95.99</v>
      </c>
    </row>
    <row r="21" spans="1:5" x14ac:dyDescent="0.35">
      <c r="A21" s="20">
        <v>3691791</v>
      </c>
      <c r="B21" s="135" t="s">
        <v>746</v>
      </c>
      <c r="C21" s="20">
        <v>12</v>
      </c>
      <c r="D21" s="20" t="s">
        <v>726</v>
      </c>
      <c r="E21" s="29">
        <v>184.99</v>
      </c>
    </row>
    <row r="22" spans="1:5" x14ac:dyDescent="0.35">
      <c r="A22" s="20">
        <v>3691335</v>
      </c>
      <c r="B22" s="135" t="s">
        <v>747</v>
      </c>
      <c r="C22" s="20">
        <v>12</v>
      </c>
      <c r="D22" s="20" t="s">
        <v>726</v>
      </c>
      <c r="E22" s="29">
        <v>152.63999999999999</v>
      </c>
    </row>
    <row r="23" spans="1:5" x14ac:dyDescent="0.35">
      <c r="A23" s="20">
        <v>3691393</v>
      </c>
      <c r="B23" s="135" t="s">
        <v>748</v>
      </c>
      <c r="C23" s="20">
        <v>12</v>
      </c>
      <c r="D23" s="20" t="s">
        <v>726</v>
      </c>
      <c r="E23" s="29">
        <v>260.76</v>
      </c>
    </row>
    <row r="24" spans="1:5" x14ac:dyDescent="0.35">
      <c r="A24" s="20">
        <v>3691319</v>
      </c>
      <c r="B24" s="135" t="s">
        <v>749</v>
      </c>
      <c r="C24" s="20">
        <v>12</v>
      </c>
      <c r="D24" s="20" t="s">
        <v>726</v>
      </c>
      <c r="E24" s="29">
        <v>610.55999999999995</v>
      </c>
    </row>
    <row r="25" spans="1:5" x14ac:dyDescent="0.35">
      <c r="A25" s="20">
        <v>3691296</v>
      </c>
      <c r="B25" s="135" t="s">
        <v>750</v>
      </c>
      <c r="C25" s="20">
        <v>12</v>
      </c>
      <c r="D25" s="20" t="s">
        <v>726</v>
      </c>
      <c r="E25" s="29">
        <v>951.14</v>
      </c>
    </row>
    <row r="26" spans="1:5" x14ac:dyDescent="0.35">
      <c r="A26" s="8">
        <v>3691693</v>
      </c>
      <c r="B26" s="136" t="s">
        <v>751</v>
      </c>
      <c r="C26" s="8">
        <v>10</v>
      </c>
      <c r="D26" s="8" t="s">
        <v>726</v>
      </c>
      <c r="E26" s="27">
        <v>40.98</v>
      </c>
    </row>
    <row r="27" spans="1:5" x14ac:dyDescent="0.35">
      <c r="A27" s="8">
        <v>3691761</v>
      </c>
      <c r="B27" s="136" t="s">
        <v>752</v>
      </c>
      <c r="C27" s="8">
        <v>10</v>
      </c>
      <c r="D27" s="8" t="s">
        <v>726</v>
      </c>
      <c r="E27" s="27">
        <v>59</v>
      </c>
    </row>
    <row r="28" spans="1:5" x14ac:dyDescent="0.35">
      <c r="A28" s="8">
        <v>3691694</v>
      </c>
      <c r="B28" s="136" t="s">
        <v>753</v>
      </c>
      <c r="C28" s="8">
        <v>10</v>
      </c>
      <c r="D28" s="8" t="s">
        <v>726</v>
      </c>
      <c r="E28" s="27">
        <v>65.3</v>
      </c>
    </row>
    <row r="29" spans="1:5" x14ac:dyDescent="0.35">
      <c r="A29" s="8">
        <v>3691762</v>
      </c>
      <c r="B29" s="136" t="s">
        <v>754</v>
      </c>
      <c r="C29" s="8">
        <v>10</v>
      </c>
      <c r="D29" s="8" t="s">
        <v>726</v>
      </c>
      <c r="E29" s="27">
        <v>92.48</v>
      </c>
    </row>
    <row r="30" spans="1:5" x14ac:dyDescent="0.35">
      <c r="A30" s="8">
        <v>3691704</v>
      </c>
      <c r="B30" s="136" t="s">
        <v>755</v>
      </c>
      <c r="C30" s="8">
        <v>10</v>
      </c>
      <c r="D30" s="8" t="s">
        <v>726</v>
      </c>
      <c r="E30" s="27">
        <v>140</v>
      </c>
    </row>
    <row r="31" spans="1:5" x14ac:dyDescent="0.35">
      <c r="A31" s="8">
        <v>3691775</v>
      </c>
      <c r="B31" s="136" t="s">
        <v>756</v>
      </c>
      <c r="C31" s="8">
        <v>10</v>
      </c>
      <c r="D31" s="8" t="s">
        <v>726</v>
      </c>
      <c r="E31" s="27">
        <v>182.68</v>
      </c>
    </row>
    <row r="32" spans="1:5" x14ac:dyDescent="0.35">
      <c r="A32" s="8">
        <v>3691717</v>
      </c>
      <c r="B32" s="136" t="s">
        <v>757</v>
      </c>
      <c r="C32" s="8">
        <v>10</v>
      </c>
      <c r="D32" s="8" t="s">
        <v>726</v>
      </c>
      <c r="E32" s="27">
        <v>221.54</v>
      </c>
    </row>
    <row r="33" spans="1:5" x14ac:dyDescent="0.35">
      <c r="A33" s="8">
        <v>3691801</v>
      </c>
      <c r="B33" s="136" t="s">
        <v>758</v>
      </c>
      <c r="C33" s="8">
        <v>10</v>
      </c>
      <c r="D33" s="8" t="s">
        <v>726</v>
      </c>
      <c r="E33" s="27">
        <v>246</v>
      </c>
    </row>
    <row r="34" spans="1:5" x14ac:dyDescent="0.35">
      <c r="A34" s="8">
        <v>3691348</v>
      </c>
      <c r="B34" s="136" t="s">
        <v>759</v>
      </c>
      <c r="C34" s="8">
        <v>10</v>
      </c>
      <c r="D34" s="8" t="s">
        <v>726</v>
      </c>
      <c r="E34" s="27">
        <v>293.62</v>
      </c>
    </row>
    <row r="35" spans="1:5" x14ac:dyDescent="0.35">
      <c r="A35" s="8">
        <v>3691403</v>
      </c>
      <c r="B35" s="136" t="s">
        <v>760</v>
      </c>
      <c r="C35" s="8">
        <v>10</v>
      </c>
      <c r="D35" s="8" t="s">
        <v>726</v>
      </c>
      <c r="E35" s="27">
        <v>433.54</v>
      </c>
    </row>
    <row r="36" spans="1:5" x14ac:dyDescent="0.35">
      <c r="A36" s="5">
        <v>3691452</v>
      </c>
      <c r="B36" s="137" t="s">
        <v>761</v>
      </c>
      <c r="C36" s="5">
        <v>8</v>
      </c>
      <c r="D36" s="5" t="s">
        <v>726</v>
      </c>
      <c r="E36" s="27">
        <v>107.17</v>
      </c>
    </row>
    <row r="37" spans="1:5" x14ac:dyDescent="0.35">
      <c r="A37" s="5">
        <v>3691513</v>
      </c>
      <c r="B37" s="137" t="s">
        <v>762</v>
      </c>
      <c r="C37" s="5">
        <v>8</v>
      </c>
      <c r="D37" s="5" t="s">
        <v>726</v>
      </c>
      <c r="E37" s="27">
        <v>176.9</v>
      </c>
    </row>
    <row r="38" spans="1:5" x14ac:dyDescent="0.35">
      <c r="A38" s="5">
        <v>3691453</v>
      </c>
      <c r="B38" s="137" t="s">
        <v>763</v>
      </c>
      <c r="C38" s="5">
        <v>8</v>
      </c>
      <c r="D38" s="5" t="s">
        <v>726</v>
      </c>
      <c r="E38" s="27">
        <v>148.85</v>
      </c>
    </row>
    <row r="39" spans="1:5" x14ac:dyDescent="0.35">
      <c r="A39" s="5">
        <v>3691539</v>
      </c>
      <c r="B39" s="137" t="s">
        <v>764</v>
      </c>
      <c r="C39" s="5">
        <v>8</v>
      </c>
      <c r="D39" s="5" t="s">
        <v>726</v>
      </c>
      <c r="E39" s="27">
        <v>245.7</v>
      </c>
    </row>
    <row r="40" spans="1:5" x14ac:dyDescent="0.35">
      <c r="A40" s="5">
        <v>3691454</v>
      </c>
      <c r="B40" s="137" t="s">
        <v>765</v>
      </c>
      <c r="C40" s="5">
        <v>8</v>
      </c>
      <c r="D40" s="5" t="s">
        <v>726</v>
      </c>
      <c r="E40" s="27">
        <v>229</v>
      </c>
    </row>
    <row r="41" spans="1:5" x14ac:dyDescent="0.35">
      <c r="A41" s="5">
        <v>3691429</v>
      </c>
      <c r="B41" s="137" t="s">
        <v>766</v>
      </c>
      <c r="C41" s="5">
        <v>8</v>
      </c>
      <c r="D41" s="5" t="s">
        <v>726</v>
      </c>
      <c r="E41" s="27">
        <v>378</v>
      </c>
    </row>
    <row r="42" spans="1:5" x14ac:dyDescent="0.35">
      <c r="A42" s="50"/>
      <c r="B42" s="14"/>
      <c r="C42" s="50"/>
      <c r="D42" s="50"/>
      <c r="E42" s="14"/>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E3A5A-4F7C-4F1D-9EAE-DE3BFDB07952}">
  <sheetPr>
    <tabColor theme="0"/>
  </sheetPr>
  <dimension ref="A1:C13"/>
  <sheetViews>
    <sheetView workbookViewId="0">
      <selection activeCell="A8" sqref="A8:A9"/>
    </sheetView>
  </sheetViews>
  <sheetFormatPr defaultRowHeight="14.5" x14ac:dyDescent="0.35"/>
  <cols>
    <col min="1" max="1" width="39.1796875" customWidth="1"/>
    <col min="3" max="3" width="11.453125" bestFit="1" customWidth="1"/>
  </cols>
  <sheetData>
    <row r="1" spans="1:3" x14ac:dyDescent="0.35">
      <c r="A1" s="139" t="s">
        <v>770</v>
      </c>
      <c r="B1" s="139" t="s">
        <v>767</v>
      </c>
      <c r="C1" s="139" t="s">
        <v>771</v>
      </c>
    </row>
    <row r="2" spans="1:3" x14ac:dyDescent="0.35">
      <c r="A2" s="140" t="s">
        <v>768</v>
      </c>
      <c r="B2" s="141">
        <v>15</v>
      </c>
      <c r="C2" s="141" t="s">
        <v>772</v>
      </c>
    </row>
    <row r="3" spans="1:3" x14ac:dyDescent="0.35">
      <c r="A3" s="140"/>
      <c r="B3" s="141"/>
      <c r="C3" s="141"/>
    </row>
    <row r="4" spans="1:3" x14ac:dyDescent="0.35">
      <c r="A4" s="140" t="s">
        <v>768</v>
      </c>
      <c r="B4" s="141">
        <v>20</v>
      </c>
      <c r="C4" s="141" t="s">
        <v>772</v>
      </c>
    </row>
    <row r="5" spans="1:3" x14ac:dyDescent="0.35">
      <c r="A5" s="140"/>
      <c r="B5" s="141"/>
      <c r="C5" s="141"/>
    </row>
    <row r="6" spans="1:3" x14ac:dyDescent="0.35">
      <c r="A6" s="140" t="s">
        <v>769</v>
      </c>
      <c r="B6" s="141">
        <v>15</v>
      </c>
      <c r="C6" s="141" t="s">
        <v>773</v>
      </c>
    </row>
    <row r="7" spans="1:3" x14ac:dyDescent="0.35">
      <c r="A7" s="140"/>
      <c r="B7" s="141"/>
      <c r="C7" s="141"/>
    </row>
    <row r="8" spans="1:3" x14ac:dyDescent="0.35">
      <c r="A8" s="140" t="s">
        <v>769</v>
      </c>
      <c r="B8" s="141">
        <v>20</v>
      </c>
      <c r="C8" s="141" t="s">
        <v>773</v>
      </c>
    </row>
    <row r="9" spans="1:3" x14ac:dyDescent="0.35">
      <c r="A9" s="140"/>
      <c r="B9" s="141"/>
      <c r="C9" s="141"/>
    </row>
    <row r="10" spans="1:3" x14ac:dyDescent="0.35">
      <c r="A10" s="141" t="s">
        <v>776</v>
      </c>
      <c r="B10" s="141" t="s">
        <v>774</v>
      </c>
      <c r="C10" s="141" t="s">
        <v>775</v>
      </c>
    </row>
    <row r="11" spans="1:3" x14ac:dyDescent="0.35">
      <c r="A11" s="141"/>
      <c r="B11" s="141"/>
      <c r="C11" s="141"/>
    </row>
    <row r="12" spans="1:3" x14ac:dyDescent="0.35">
      <c r="A12" s="141" t="s">
        <v>777</v>
      </c>
      <c r="B12" s="141" t="s">
        <v>774</v>
      </c>
      <c r="C12" s="141" t="s">
        <v>778</v>
      </c>
    </row>
    <row r="13" spans="1:3" x14ac:dyDescent="0.35">
      <c r="A13" s="141"/>
      <c r="B13" s="141"/>
      <c r="C13" s="141"/>
    </row>
  </sheetData>
  <mergeCells count="18">
    <mergeCell ref="B10:B11"/>
    <mergeCell ref="A10:A11"/>
    <mergeCell ref="C10:C11"/>
    <mergeCell ref="A12:A13"/>
    <mergeCell ref="B12:B13"/>
    <mergeCell ref="C12:C13"/>
    <mergeCell ref="A8:A9"/>
    <mergeCell ref="B8:B9"/>
    <mergeCell ref="C2:C3"/>
    <mergeCell ref="C4:C5"/>
    <mergeCell ref="C6:C7"/>
    <mergeCell ref="C8:C9"/>
    <mergeCell ref="A2:A3"/>
    <mergeCell ref="B2:B3"/>
    <mergeCell ref="A4:A5"/>
    <mergeCell ref="B4:B5"/>
    <mergeCell ref="A6:A7"/>
    <mergeCell ref="B6:B7"/>
  </mergeCells>
  <hyperlinks>
    <hyperlink ref="A2:A3" r:id="rId1" display="Thin GFCI Tamper Resistant " xr:uid="{9F97F736-34AB-4D3F-ACF1-53C1A01D62F2}"/>
    <hyperlink ref="A4:A5" r:id="rId2" display="Thin GFCI Tamper Resistant " xr:uid="{2E0D4F1B-F9ED-4F0E-A3B6-89E5B3076177}"/>
    <hyperlink ref="A6:A7" r:id="rId3" display="Legend Type A/C USB Tamper Resistant" xr:uid="{B4BA42AF-F66B-4836-B01B-F24FDAB0E11E}"/>
    <hyperlink ref="A8:A9" r:id="rId4" display="Legend Type A/C USB Tamper Resistant" xr:uid="{4B781E88-7D92-412A-926B-F54F3B033FC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99A48-6A6B-4F33-90C5-7C339FB3D132}">
  <dimension ref="A1:H19"/>
  <sheetViews>
    <sheetView tabSelected="1" workbookViewId="0">
      <selection activeCell="G10" sqref="G10"/>
    </sheetView>
  </sheetViews>
  <sheetFormatPr defaultRowHeight="14.5" x14ac:dyDescent="0.35"/>
  <cols>
    <col min="1" max="1" width="12.6328125" bestFit="1" customWidth="1"/>
    <col min="2" max="2" width="47.54296875" bestFit="1" customWidth="1"/>
    <col min="3" max="3" width="8.6328125" bestFit="1" customWidth="1"/>
    <col min="6" max="6" width="13.08984375" bestFit="1" customWidth="1"/>
  </cols>
  <sheetData>
    <row r="1" spans="1:8" x14ac:dyDescent="0.35">
      <c r="A1" s="147" t="s">
        <v>779</v>
      </c>
      <c r="B1" s="147" t="s">
        <v>780</v>
      </c>
      <c r="C1" s="147" t="s">
        <v>781</v>
      </c>
      <c r="F1" s="148" t="s">
        <v>809</v>
      </c>
      <c r="G1" s="12">
        <v>0</v>
      </c>
    </row>
    <row r="2" spans="1:8" x14ac:dyDescent="0.35">
      <c r="A2" s="145" t="s">
        <v>791</v>
      </c>
      <c r="B2" s="145" t="s">
        <v>782</v>
      </c>
      <c r="C2" s="146">
        <v>30</v>
      </c>
      <c r="F2" s="148" t="s">
        <v>810</v>
      </c>
      <c r="G2" s="12">
        <v>0</v>
      </c>
    </row>
    <row r="3" spans="1:8" x14ac:dyDescent="0.35">
      <c r="A3" s="145" t="s">
        <v>792</v>
      </c>
      <c r="B3" s="145" t="s">
        <v>783</v>
      </c>
      <c r="C3" s="146">
        <v>60</v>
      </c>
      <c r="F3" s="148" t="s">
        <v>817</v>
      </c>
      <c r="G3" s="12">
        <v>0</v>
      </c>
    </row>
    <row r="4" spans="1:8" x14ac:dyDescent="0.35">
      <c r="A4" s="145" t="s">
        <v>793</v>
      </c>
      <c r="B4" s="145" t="s">
        <v>811</v>
      </c>
      <c r="C4" s="146">
        <v>85</v>
      </c>
    </row>
    <row r="5" spans="1:8" x14ac:dyDescent="0.35">
      <c r="A5" s="145" t="s">
        <v>784</v>
      </c>
      <c r="B5" s="145" t="s">
        <v>786</v>
      </c>
      <c r="C5" s="146">
        <v>35</v>
      </c>
    </row>
    <row r="6" spans="1:8" x14ac:dyDescent="0.35">
      <c r="A6" s="145" t="s">
        <v>785</v>
      </c>
      <c r="B6" s="145" t="s">
        <v>787</v>
      </c>
      <c r="C6" s="146">
        <v>40</v>
      </c>
    </row>
    <row r="7" spans="1:8" x14ac:dyDescent="0.35">
      <c r="A7" s="145" t="s">
        <v>789</v>
      </c>
      <c r="B7" s="145" t="s">
        <v>790</v>
      </c>
      <c r="C7" s="146">
        <v>45</v>
      </c>
    </row>
    <row r="8" spans="1:8" x14ac:dyDescent="0.35">
      <c r="A8" s="145" t="s">
        <v>794</v>
      </c>
      <c r="B8" s="145" t="s">
        <v>795</v>
      </c>
      <c r="C8" s="146">
        <v>65</v>
      </c>
    </row>
    <row r="9" spans="1:8" x14ac:dyDescent="0.35">
      <c r="A9" s="145" t="s">
        <v>796</v>
      </c>
      <c r="B9" s="145" t="s">
        <v>797</v>
      </c>
      <c r="C9" s="146">
        <v>70</v>
      </c>
    </row>
    <row r="10" spans="1:8" x14ac:dyDescent="0.35">
      <c r="A10" s="145" t="s">
        <v>798</v>
      </c>
      <c r="B10" s="145" t="s">
        <v>799</v>
      </c>
      <c r="C10" s="146">
        <v>75</v>
      </c>
    </row>
    <row r="11" spans="1:8" x14ac:dyDescent="0.35">
      <c r="A11" s="145" t="s">
        <v>800</v>
      </c>
      <c r="B11" s="145" t="s">
        <v>803</v>
      </c>
      <c r="C11" s="146">
        <v>90</v>
      </c>
    </row>
    <row r="12" spans="1:8" x14ac:dyDescent="0.35">
      <c r="A12" s="145" t="s">
        <v>801</v>
      </c>
      <c r="B12" s="145" t="s">
        <v>804</v>
      </c>
      <c r="C12" s="146">
        <v>95</v>
      </c>
    </row>
    <row r="13" spans="1:8" x14ac:dyDescent="0.35">
      <c r="A13" s="145" t="s">
        <v>802</v>
      </c>
      <c r="B13" s="145" t="s">
        <v>805</v>
      </c>
      <c r="C13" s="146">
        <v>100</v>
      </c>
    </row>
    <row r="14" spans="1:8" x14ac:dyDescent="0.35">
      <c r="A14" s="135" t="s">
        <v>806</v>
      </c>
      <c r="B14" s="135" t="s">
        <v>812</v>
      </c>
      <c r="C14" s="21">
        <f>$G$1+85</f>
        <v>85</v>
      </c>
    </row>
    <row r="15" spans="1:8" x14ac:dyDescent="0.35">
      <c r="A15" s="135" t="s">
        <v>807</v>
      </c>
      <c r="B15" s="135" t="s">
        <v>813</v>
      </c>
      <c r="C15" s="21">
        <f>$G$1+100</f>
        <v>100</v>
      </c>
      <c r="H15" t="s">
        <v>821</v>
      </c>
    </row>
    <row r="16" spans="1:8" x14ac:dyDescent="0.35">
      <c r="A16" s="135" t="s">
        <v>808</v>
      </c>
      <c r="B16" s="135" t="s">
        <v>814</v>
      </c>
      <c r="C16" s="21">
        <f>G2+205</f>
        <v>205</v>
      </c>
    </row>
    <row r="17" spans="1:3" x14ac:dyDescent="0.35">
      <c r="A17" s="24" t="s">
        <v>816</v>
      </c>
      <c r="B17" s="24" t="s">
        <v>818</v>
      </c>
      <c r="C17" s="149">
        <f>$G$3+140</f>
        <v>140</v>
      </c>
    </row>
    <row r="18" spans="1:3" x14ac:dyDescent="0.35">
      <c r="A18" s="24" t="s">
        <v>819</v>
      </c>
      <c r="B18" s="24" t="s">
        <v>820</v>
      </c>
      <c r="C18" s="149">
        <v>150</v>
      </c>
    </row>
    <row r="19" spans="1:3" x14ac:dyDescent="0.35">
      <c r="A19" s="14"/>
      <c r="B19" s="14"/>
      <c r="C19" s="1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vt:lpstr>
      <vt:lpstr>pivot table</vt:lpstr>
      <vt:lpstr>Conduit</vt:lpstr>
      <vt:lpstr>Conduit Wire Capacity</vt:lpstr>
      <vt:lpstr>NM-B Wire</vt:lpstr>
      <vt:lpstr>OUTLET</vt:lpstr>
      <vt:lpstr>Charge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Jurado-Garcia, Jorge</dc:creator>
  <cp:lastModifiedBy>Jurado-Garcia, Jorge</cp:lastModifiedBy>
  <dcterms:created xsi:type="dcterms:W3CDTF">2021-11-23T02:37:21Z</dcterms:created>
  <dcterms:modified xsi:type="dcterms:W3CDTF">2021-11-25T23:39:16Z</dcterms:modified>
</cp:coreProperties>
</file>