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_2018-2019" sheetId="1" r:id="rId4"/>
    <sheet state="visible" name="Histogramas" sheetId="2" r:id="rId5"/>
    <sheet state="visible" name="Distribucion discreta" sheetId="3" r:id="rId6"/>
    <sheet state="visible" name="Regresión" sheetId="4" r:id="rId7"/>
    <sheet state="visible" name="Correlación" sheetId="5" r:id="rId8"/>
  </sheets>
  <definedNames>
    <definedName hidden="1" localSheetId="0" name="_xlnm._FilterDatabase">'report_2018-2019'!$A$1:$Z$1000</definedName>
    <definedName hidden="1" localSheetId="1" name="_xlnm._FilterDatabase">Histogramas!$A$2:$C$1001</definedName>
  </definedNames>
  <calcPr/>
</workbook>
</file>

<file path=xl/sharedStrings.xml><?xml version="1.0" encoding="utf-8"?>
<sst xmlns="http://schemas.openxmlformats.org/spreadsheetml/2006/main" count="1040" uniqueCount="223">
  <si>
    <t>Clasificación general</t>
  </si>
  <si>
    <t>País o Región</t>
  </si>
  <si>
    <t>Año</t>
  </si>
  <si>
    <t>Puntaje</t>
  </si>
  <si>
    <t>PIB per cápita</t>
  </si>
  <si>
    <t>Apoyo social</t>
  </si>
  <si>
    <t>Esperanza de vida saludable</t>
  </si>
  <si>
    <t>Libertad para tomar decisiones en la vida</t>
  </si>
  <si>
    <t>Generosidad</t>
  </si>
  <si>
    <t>Percepciones de corrupción</t>
  </si>
  <si>
    <t>Finland</t>
  </si>
  <si>
    <t>Denmark</t>
  </si>
  <si>
    <t>Norway</t>
  </si>
  <si>
    <t>Iceland</t>
  </si>
  <si>
    <t>Netherlands</t>
  </si>
  <si>
    <t>Switzerland</t>
  </si>
  <si>
    <t>Canada</t>
  </si>
  <si>
    <t>Sweden</t>
  </si>
  <si>
    <t>New Zealand</t>
  </si>
  <si>
    <t>Australia</t>
  </si>
  <si>
    <t>Austria</t>
  </si>
  <si>
    <t>United Kingdom</t>
  </si>
  <si>
    <t>Costa Rica</t>
  </si>
  <si>
    <t>Israel</t>
  </si>
  <si>
    <t>Ireland</t>
  </si>
  <si>
    <t>Luxembourg</t>
  </si>
  <si>
    <t>Germany</t>
  </si>
  <si>
    <t>Belgium</t>
  </si>
  <si>
    <t>United States</t>
  </si>
  <si>
    <t>Czech Republic</t>
  </si>
  <si>
    <t>United Arab Emirates</t>
  </si>
  <si>
    <t>Malta</t>
  </si>
  <si>
    <t>France</t>
  </si>
  <si>
    <t>Mexico</t>
  </si>
  <si>
    <t>Chile</t>
  </si>
  <si>
    <t>Taiwan</t>
  </si>
  <si>
    <t>Guatemala</t>
  </si>
  <si>
    <t>Panama</t>
  </si>
  <si>
    <t>Brazil</t>
  </si>
  <si>
    <t>Saudi Arabia</t>
  </si>
  <si>
    <t>Argentina</t>
  </si>
  <si>
    <t>Qatar</t>
  </si>
  <si>
    <t>Spain</t>
  </si>
  <si>
    <t>Uruguay</t>
  </si>
  <si>
    <t>Singapore</t>
  </si>
  <si>
    <t>El Salvador</t>
  </si>
  <si>
    <t>Malaysia</t>
  </si>
  <si>
    <t>Italy</t>
  </si>
  <si>
    <t>Bahrain</t>
  </si>
  <si>
    <t>Colombia</t>
  </si>
  <si>
    <t>Slovakia</t>
  </si>
  <si>
    <t>Trinidad &amp; Tobago</t>
  </si>
  <si>
    <t>Poland</t>
  </si>
  <si>
    <t>Nicaragua</t>
  </si>
  <si>
    <t>Uzbekistan</t>
  </si>
  <si>
    <t>Lithuania</t>
  </si>
  <si>
    <t>Slovenia</t>
  </si>
  <si>
    <t>Kuwait</t>
  </si>
  <si>
    <t>Kosovo</t>
  </si>
  <si>
    <t>Thailand</t>
  </si>
  <si>
    <t>Ecuador</t>
  </si>
  <si>
    <t>Romania</t>
  </si>
  <si>
    <t>Belize</t>
  </si>
  <si>
    <t>Cyprus</t>
  </si>
  <si>
    <t>Latvia</t>
  </si>
  <si>
    <t>Japan</t>
  </si>
  <si>
    <t>South Korea</t>
  </si>
  <si>
    <t>Estonia</t>
  </si>
  <si>
    <t>Mauritius</t>
  </si>
  <si>
    <t>Jamaica</t>
  </si>
  <si>
    <t>Northern Cyprus</t>
  </si>
  <si>
    <t>Honduras</t>
  </si>
  <si>
    <t>Russia</t>
  </si>
  <si>
    <t>Kazakhstan</t>
  </si>
  <si>
    <t>Bolivia</t>
  </si>
  <si>
    <t>Hungary</t>
  </si>
  <si>
    <t>Paraguay</t>
  </si>
  <si>
    <t>Peru</t>
  </si>
  <si>
    <t>Portugal</t>
  </si>
  <si>
    <t>Moldova</t>
  </si>
  <si>
    <t>Pakistan</t>
  </si>
  <si>
    <t>Turkmenistan</t>
  </si>
  <si>
    <t>Philippines</t>
  </si>
  <si>
    <t>Libya</t>
  </si>
  <si>
    <t>Serbia</t>
  </si>
  <si>
    <t>Belarus</t>
  </si>
  <si>
    <t>Montenegro</t>
  </si>
  <si>
    <t>Tajikistan</t>
  </si>
  <si>
    <t>Turkey</t>
  </si>
  <si>
    <t>Croatia</t>
  </si>
  <si>
    <t>Hong Kong</t>
  </si>
  <si>
    <t>Dominican Republic</t>
  </si>
  <si>
    <t>Bosnia and Herzegovina</t>
  </si>
  <si>
    <t>Greece</t>
  </si>
  <si>
    <t>Lebanon</t>
  </si>
  <si>
    <t>Mongolia</t>
  </si>
  <si>
    <t>Algeria</t>
  </si>
  <si>
    <t>North Macedonia</t>
  </si>
  <si>
    <t>Morocco</t>
  </si>
  <si>
    <t>Nigeria</t>
  </si>
  <si>
    <t>China</t>
  </si>
  <si>
    <t>Kyrgyzstan</t>
  </si>
  <si>
    <t>Azerbaijan</t>
  </si>
  <si>
    <t>Macedonia</t>
  </si>
  <si>
    <t>Jordan</t>
  </si>
  <si>
    <t>Indonesia</t>
  </si>
  <si>
    <t>Vietnam</t>
  </si>
  <si>
    <t>Bhutan</t>
  </si>
  <si>
    <t>Cameroon</t>
  </si>
  <si>
    <t>Bulgaria</t>
  </si>
  <si>
    <t>Ghana</t>
  </si>
  <si>
    <t>Somalia</t>
  </si>
  <si>
    <t>Ivory Coast</t>
  </si>
  <si>
    <t>Nepal</t>
  </si>
  <si>
    <t>Benin</t>
  </si>
  <si>
    <t>Venezuela</t>
  </si>
  <si>
    <t>Congo (Brazzaville)</t>
  </si>
  <si>
    <t>Gabon</t>
  </si>
  <si>
    <t>Palestinian Territories</t>
  </si>
  <si>
    <t>Laos</t>
  </si>
  <si>
    <t>South Africa</t>
  </si>
  <si>
    <t>Iran</t>
  </si>
  <si>
    <t>Albania</t>
  </si>
  <si>
    <t>Cambodia</t>
  </si>
  <si>
    <t>Senegal</t>
  </si>
  <si>
    <t>Tunisia</t>
  </si>
  <si>
    <t>Namibia</t>
  </si>
  <si>
    <t>Sierra Leone</t>
  </si>
  <si>
    <t>Niger</t>
  </si>
  <si>
    <t>Bangladesh</t>
  </si>
  <si>
    <t>Burkina Faso</t>
  </si>
  <si>
    <t>Armenia</t>
  </si>
  <si>
    <t>Sri Lanka</t>
  </si>
  <si>
    <t>Iraq</t>
  </si>
  <si>
    <t>Guinea</t>
  </si>
  <si>
    <t>Mali</t>
  </si>
  <si>
    <t>Georgia</t>
  </si>
  <si>
    <t>Gambia</t>
  </si>
  <si>
    <t>Kenya</t>
  </si>
  <si>
    <t>Egypt</t>
  </si>
  <si>
    <t>Mauritania</t>
  </si>
  <si>
    <t>Mozambique</t>
  </si>
  <si>
    <t>Zambia</t>
  </si>
  <si>
    <t>Congo (Kinshasa)</t>
  </si>
  <si>
    <t>Ethiopia</t>
  </si>
  <si>
    <t>Myanmar</t>
  </si>
  <si>
    <t>Chad</t>
  </si>
  <si>
    <t>India</t>
  </si>
  <si>
    <t>Ukraine</t>
  </si>
  <si>
    <t>Swaziland</t>
  </si>
  <si>
    <t>Uganda</t>
  </si>
  <si>
    <t>Sudan</t>
  </si>
  <si>
    <t>Togo</t>
  </si>
  <si>
    <t>Lesotho</t>
  </si>
  <si>
    <t>Liberia</t>
  </si>
  <si>
    <t>Angola</t>
  </si>
  <si>
    <t>Comoros</t>
  </si>
  <si>
    <t>Madagascar</t>
  </si>
  <si>
    <t>Zimbabwe</t>
  </si>
  <si>
    <t>Afghanistan</t>
  </si>
  <si>
    <t>Burundi</t>
  </si>
  <si>
    <t>Botswana</t>
  </si>
  <si>
    <t>Haiti</t>
  </si>
  <si>
    <t>Malawi</t>
  </si>
  <si>
    <t>Syria</t>
  </si>
  <si>
    <t>Rwanda</t>
  </si>
  <si>
    <t>Yemen</t>
  </si>
  <si>
    <t>Tanzania</t>
  </si>
  <si>
    <t>South Sudan</t>
  </si>
  <si>
    <t>Central African Republic</t>
  </si>
  <si>
    <t>Intervalo</t>
  </si>
  <si>
    <t>Frecuencia absoluta</t>
  </si>
  <si>
    <t>Fr. absoluta acumulada</t>
  </si>
  <si>
    <t>Frecuencia relativa</t>
  </si>
  <si>
    <t>Fr. relativa acumulada</t>
  </si>
  <si>
    <t>Media</t>
  </si>
  <si>
    <t>Desviación estandar</t>
  </si>
  <si>
    <t>Varianza</t>
  </si>
  <si>
    <t>3,1 - 3.5</t>
  </si>
  <si>
    <t>3.6 - 4</t>
  </si>
  <si>
    <t>4,1 - 4.5</t>
  </si>
  <si>
    <t>4.6 - 5</t>
  </si>
  <si>
    <t>5,1 - 5.5</t>
  </si>
  <si>
    <t>5.,6 - 6</t>
  </si>
  <si>
    <t>6,1 - 6.5</t>
  </si>
  <si>
    <t>6.6 - 7</t>
  </si>
  <si>
    <t>7,1 - 7,5</t>
  </si>
  <si>
    <t>7,6 - 8</t>
  </si>
  <si>
    <t>Año 2018</t>
  </si>
  <si>
    <t>Deviasion estandar</t>
  </si>
  <si>
    <t>distibucion normal</t>
  </si>
  <si>
    <t>Año 2019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</si>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</sst>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rgb="FF000000"/>
      <name val="Arial"/>
      <scheme val="minor"/>
    </font>
    <font>
      <sz val="9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readingOrder="0"/>
    </xf>
    <xf borderId="5" fillId="0" fontId="5" numFmtId="0" xfId="0" applyBorder="1" applyFont="1"/>
    <xf borderId="5" fillId="0" fontId="4" numFmtId="0" xfId="0" applyBorder="1" applyFont="1"/>
    <xf borderId="5" fillId="0" fontId="4" numFmtId="2" xfId="0" applyBorder="1" applyFont="1" applyNumberFormat="1"/>
    <xf borderId="3" fillId="0" fontId="6" numFmtId="2" xfId="0" applyAlignment="1" applyBorder="1" applyFont="1" applyNumberFormat="1">
      <alignment horizontal="right" vertical="bottom"/>
    </xf>
    <xf borderId="4" fillId="0" fontId="6" numFmtId="2" xfId="0" applyAlignment="1" applyBorder="1" applyFont="1" applyNumberFormat="1">
      <alignment horizontal="right" shrinkToFit="0" wrapText="1"/>
    </xf>
    <xf borderId="0" fillId="0" fontId="4" numFmtId="0" xfId="0" applyFont="1"/>
    <xf borderId="0" fillId="0" fontId="7" numFmtId="0" xfId="0" applyAlignment="1" applyFont="1">
      <alignment horizontal="center" readingOrder="0"/>
    </xf>
    <xf borderId="0" fillId="0" fontId="5" numFmtId="0" xfId="0" applyFont="1"/>
    <xf borderId="6" fillId="0" fontId="8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6" fillId="0" fontId="1" numFmtId="0" xfId="0" applyBorder="1" applyFont="1"/>
    <xf borderId="6" fillId="0" fontId="8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Histogramas!$F$2:$F$12</c:f>
              <c:numCache/>
            </c:numRef>
          </c:val>
        </c:ser>
        <c:axId val="445688158"/>
        <c:axId val="1974190094"/>
      </c:barChart>
      <c:catAx>
        <c:axId val="445688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90094"/>
      </c:catAx>
      <c:valAx>
        <c:axId val="197419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688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absoluta acumulada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Histogramas!$G$2:$G$12</c:f>
              <c:numCache/>
            </c:numRef>
          </c:val>
        </c:ser>
        <c:axId val="440692517"/>
        <c:axId val="577213187"/>
      </c:barChart>
      <c:catAx>
        <c:axId val="440692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213187"/>
      </c:catAx>
      <c:valAx>
        <c:axId val="577213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absoluta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692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Histogramas!$H$2:$H$12</c:f>
              <c:numCache/>
            </c:numRef>
          </c:val>
        </c:ser>
        <c:axId val="1152253747"/>
        <c:axId val="1465098342"/>
      </c:barChart>
      <c:catAx>
        <c:axId val="1152253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98342"/>
      </c:catAx>
      <c:valAx>
        <c:axId val="146509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253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relativa acumulada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Histogramas!$I$1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Histogramas!$I$2:$I$12</c:f>
              <c:numCache/>
            </c:numRef>
          </c:val>
        </c:ser>
        <c:axId val="2114818820"/>
        <c:axId val="1276203259"/>
      </c:barChart>
      <c:catAx>
        <c:axId val="2114818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203259"/>
      </c:catAx>
      <c:valAx>
        <c:axId val="1276203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relativa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818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'Regresión'!$C$2:$C$161</c:f>
            </c:numRef>
          </c:xVal>
          <c:yVal>
            <c:numRef>
              <c:f>'Regresión'!$G$25:$G$185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44217"/>
        <c:axId val="397979945"/>
      </c:scatterChart>
      <c:valAx>
        <c:axId val="1596544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979945"/>
      </c:valAx>
      <c:valAx>
        <c:axId val="397979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544217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'Regresión'!$J$26:$J$185</c:f>
            </c:numRef>
          </c:xVal>
          <c:yVal>
            <c:numRef>
              <c:f>'Regresión'!$K$26:$K$185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84475"/>
        <c:axId val="181806648"/>
      </c:scatterChart>
      <c:valAx>
        <c:axId val="730384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06648"/>
      </c:valAx>
      <c:valAx>
        <c:axId val="18180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384475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 frente a 2018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'Correlación'!$C$1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'Correlación'!$B$2:$B$153</c:f>
            </c:numRef>
          </c:xVal>
          <c:yVal>
            <c:numRef>
              <c:f>'Correlación'!$C$2:$C$153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93400"/>
        <c:axId val="1924667811"/>
      </c:scatterChart>
      <c:valAx>
        <c:axId val="984493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667811"/>
      </c:valAx>
      <c:valAx>
        <c:axId val="1924667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493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12</xdr:row>
      <xdr:rowOff>76200</xdr:rowOff>
    </xdr:from>
    <xdr:ext cx="3600450" cy="2209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809625</xdr:colOff>
      <xdr:row>12</xdr:row>
      <xdr:rowOff>76200</xdr:rowOff>
    </xdr:from>
    <xdr:ext cx="3600450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371475</xdr:colOff>
      <xdr:row>25</xdr:row>
      <xdr:rowOff>76200</xdr:rowOff>
    </xdr:from>
    <xdr:ext cx="3600450" cy="2209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809625</xdr:colOff>
      <xdr:row>25</xdr:row>
      <xdr:rowOff>76200</xdr:rowOff>
    </xdr:from>
    <xdr:ext cx="3600450" cy="2209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0</xdr:row>
      <xdr:rowOff>76200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104775</xdr:colOff>
      <xdr:row>23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3</xdr:row>
      <xdr:rowOff>142875</xdr:rowOff>
    </xdr:from>
    <xdr:ext cx="4514850" cy="27908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8.38"/>
    <col customWidth="1" min="3" max="3" width="7.0"/>
    <col customWidth="1" min="4" max="4" width="8.13"/>
    <col customWidth="1" min="5" max="5" width="15.5"/>
    <col customWidth="1" min="6" max="6" width="14.88"/>
    <col customWidth="1" min="7" max="7" width="22.13"/>
    <col customWidth="1" min="8" max="8" width="27.0"/>
    <col customWidth="1" min="9" max="9" width="12.0"/>
    <col customWidth="1" min="10" max="10" width="23.5"/>
    <col customWidth="1" min="11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>
        <v>1.0</v>
      </c>
      <c r="B2" s="2" t="s">
        <v>10</v>
      </c>
      <c r="C2" s="2">
        <v>2019.0</v>
      </c>
      <c r="D2" s="2">
        <v>7.769</v>
      </c>
      <c r="E2" s="2">
        <v>1.34</v>
      </c>
      <c r="F2" s="2">
        <v>1.587</v>
      </c>
      <c r="G2" s="2">
        <v>0.986</v>
      </c>
      <c r="H2" s="2">
        <v>0.596</v>
      </c>
      <c r="I2" s="2">
        <v>0.153</v>
      </c>
      <c r="J2" s="2">
        <v>0.393</v>
      </c>
    </row>
    <row r="3" ht="12.75" hidden="1" customHeight="1">
      <c r="A3" s="2">
        <v>1.0</v>
      </c>
      <c r="B3" s="2" t="s">
        <v>10</v>
      </c>
      <c r="C3" s="2">
        <v>2018.0</v>
      </c>
      <c r="D3" s="2">
        <v>7.632</v>
      </c>
      <c r="E3" s="2">
        <v>1.305</v>
      </c>
      <c r="F3" s="2">
        <v>1.592</v>
      </c>
      <c r="G3" s="2">
        <v>0.874</v>
      </c>
      <c r="H3" s="2">
        <v>0.681</v>
      </c>
      <c r="I3" s="2">
        <v>0.202</v>
      </c>
      <c r="J3" s="2">
        <v>0.393</v>
      </c>
    </row>
    <row r="4" ht="12.75" customHeight="1">
      <c r="A4" s="2">
        <v>2.0</v>
      </c>
      <c r="B4" s="2" t="s">
        <v>11</v>
      </c>
      <c r="C4" s="2">
        <v>2019.0</v>
      </c>
      <c r="D4" s="2">
        <v>7.6</v>
      </c>
      <c r="E4" s="2">
        <v>1.383</v>
      </c>
      <c r="F4" s="2">
        <v>1.573</v>
      </c>
      <c r="G4" s="2">
        <v>0.996</v>
      </c>
      <c r="H4" s="2">
        <v>0.592</v>
      </c>
      <c r="I4" s="2">
        <v>0.252</v>
      </c>
      <c r="J4" s="2">
        <v>0.41</v>
      </c>
    </row>
    <row r="5" ht="12.75" hidden="1" customHeight="1">
      <c r="A5" s="2">
        <v>2.0</v>
      </c>
      <c r="B5" s="2" t="s">
        <v>12</v>
      </c>
      <c r="C5" s="2">
        <v>2018.0</v>
      </c>
      <c r="D5" s="2">
        <v>7.594</v>
      </c>
      <c r="E5" s="2">
        <v>1.456</v>
      </c>
      <c r="F5" s="2">
        <v>1.582</v>
      </c>
      <c r="G5" s="2">
        <v>0.861</v>
      </c>
      <c r="H5" s="2">
        <v>0.686</v>
      </c>
      <c r="I5" s="2">
        <v>0.286</v>
      </c>
      <c r="J5" s="2">
        <v>0.34</v>
      </c>
    </row>
    <row r="6" ht="12.75" hidden="1" customHeight="1">
      <c r="A6" s="2">
        <v>3.0</v>
      </c>
      <c r="B6" s="2" t="s">
        <v>11</v>
      </c>
      <c r="C6" s="2">
        <v>2018.0</v>
      </c>
      <c r="D6" s="2">
        <v>7.555</v>
      </c>
      <c r="E6" s="2">
        <v>1.351</v>
      </c>
      <c r="F6" s="2">
        <v>1.59</v>
      </c>
      <c r="G6" s="2">
        <v>0.868</v>
      </c>
      <c r="H6" s="2">
        <v>0.683</v>
      </c>
      <c r="I6" s="2">
        <v>0.284</v>
      </c>
      <c r="J6" s="2">
        <v>0.408</v>
      </c>
    </row>
    <row r="7" ht="12.75" customHeight="1">
      <c r="A7" s="2">
        <v>3.0</v>
      </c>
      <c r="B7" s="2" t="s">
        <v>12</v>
      </c>
      <c r="C7" s="2">
        <v>2019.0</v>
      </c>
      <c r="D7" s="2">
        <v>7.554</v>
      </c>
      <c r="E7" s="2">
        <v>1.488</v>
      </c>
      <c r="F7" s="2">
        <v>1.582</v>
      </c>
      <c r="G7" s="2">
        <v>1.028</v>
      </c>
      <c r="H7" s="2">
        <v>0.603</v>
      </c>
      <c r="I7" s="2">
        <v>0.271</v>
      </c>
      <c r="J7" s="2">
        <v>0.341</v>
      </c>
    </row>
    <row r="8" ht="12.75" customHeight="1">
      <c r="A8" s="2">
        <v>4.0</v>
      </c>
      <c r="B8" s="2" t="s">
        <v>13</v>
      </c>
      <c r="C8" s="2">
        <v>2019.0</v>
      </c>
      <c r="D8" s="2">
        <v>7.494</v>
      </c>
      <c r="E8" s="2">
        <v>1.38</v>
      </c>
      <c r="F8" s="2">
        <v>1.624</v>
      </c>
      <c r="G8" s="2">
        <v>1.026</v>
      </c>
      <c r="H8" s="2">
        <v>0.591</v>
      </c>
      <c r="I8" s="2">
        <v>0.354</v>
      </c>
      <c r="J8" s="2">
        <v>0.118</v>
      </c>
    </row>
    <row r="9" ht="12.75" hidden="1" customHeight="1">
      <c r="A9" s="2">
        <v>4.0</v>
      </c>
      <c r="B9" s="2" t="s">
        <v>13</v>
      </c>
      <c r="C9" s="2">
        <v>2018.0</v>
      </c>
      <c r="D9" s="2">
        <v>7.495</v>
      </c>
      <c r="E9" s="2">
        <v>1.343</v>
      </c>
      <c r="F9" s="2">
        <v>1.644</v>
      </c>
      <c r="G9" s="2">
        <v>0.914</v>
      </c>
      <c r="H9" s="2">
        <v>0.677</v>
      </c>
      <c r="I9" s="2">
        <v>0.353</v>
      </c>
      <c r="J9" s="2">
        <v>0.138</v>
      </c>
    </row>
    <row r="10" ht="12.75" customHeight="1">
      <c r="A10" s="2">
        <v>5.0</v>
      </c>
      <c r="B10" s="2" t="s">
        <v>14</v>
      </c>
      <c r="C10" s="2">
        <v>2019.0</v>
      </c>
      <c r="D10" s="2">
        <v>7.488</v>
      </c>
      <c r="E10" s="2">
        <v>1.396</v>
      </c>
      <c r="F10" s="2">
        <v>1.522</v>
      </c>
      <c r="G10" s="2">
        <v>0.999</v>
      </c>
      <c r="H10" s="2">
        <v>0.557</v>
      </c>
      <c r="I10" s="2">
        <v>0.322</v>
      </c>
      <c r="J10" s="2">
        <v>0.298</v>
      </c>
    </row>
    <row r="11" ht="12.75" hidden="1" customHeight="1">
      <c r="A11" s="2">
        <v>5.0</v>
      </c>
      <c r="B11" s="2" t="s">
        <v>15</v>
      </c>
      <c r="C11" s="2">
        <v>2018.0</v>
      </c>
      <c r="D11" s="2">
        <v>7.487</v>
      </c>
      <c r="E11" s="2">
        <v>1.42</v>
      </c>
      <c r="F11" s="2">
        <v>1.549</v>
      </c>
      <c r="G11" s="2">
        <v>0.927</v>
      </c>
      <c r="H11" s="2">
        <v>0.66</v>
      </c>
      <c r="I11" s="2">
        <v>0.256</v>
      </c>
      <c r="J11" s="2">
        <v>0.357</v>
      </c>
    </row>
    <row r="12" ht="12.75" hidden="1" customHeight="1">
      <c r="A12" s="2">
        <v>6.0</v>
      </c>
      <c r="B12" s="2" t="s">
        <v>14</v>
      </c>
      <c r="C12" s="2">
        <v>2018.0</v>
      </c>
      <c r="D12" s="2">
        <v>7.441</v>
      </c>
      <c r="E12" s="2">
        <v>1.361</v>
      </c>
      <c r="F12" s="2">
        <v>1.488</v>
      </c>
      <c r="G12" s="2">
        <v>0.878</v>
      </c>
      <c r="H12" s="2">
        <v>0.638</v>
      </c>
      <c r="I12" s="2">
        <v>0.333</v>
      </c>
      <c r="J12" s="2">
        <v>0.295</v>
      </c>
    </row>
    <row r="13" ht="12.75" customHeight="1">
      <c r="A13" s="2">
        <v>6.0</v>
      </c>
      <c r="B13" s="2" t="s">
        <v>15</v>
      </c>
      <c r="C13" s="2">
        <v>2019.0</v>
      </c>
      <c r="D13" s="2">
        <v>7.48</v>
      </c>
      <c r="E13" s="2">
        <v>1.452</v>
      </c>
      <c r="F13" s="2">
        <v>1.526</v>
      </c>
      <c r="G13" s="2">
        <v>1.052</v>
      </c>
      <c r="H13" s="2">
        <v>0.572</v>
      </c>
      <c r="I13" s="2">
        <v>0.263</v>
      </c>
      <c r="J13" s="2">
        <v>0.343</v>
      </c>
    </row>
    <row r="14" ht="12.75" hidden="1" customHeight="1">
      <c r="A14" s="2">
        <v>7.0</v>
      </c>
      <c r="B14" s="2" t="s">
        <v>16</v>
      </c>
      <c r="C14" s="2">
        <v>2018.0</v>
      </c>
      <c r="D14" s="2">
        <v>7.328</v>
      </c>
      <c r="E14" s="2">
        <v>1.33</v>
      </c>
      <c r="F14" s="2">
        <v>1.532</v>
      </c>
      <c r="G14" s="2">
        <v>0.896</v>
      </c>
      <c r="H14" s="2">
        <v>0.653</v>
      </c>
      <c r="I14" s="2">
        <v>0.321</v>
      </c>
      <c r="J14" s="2">
        <v>0.291</v>
      </c>
    </row>
    <row r="15" ht="12.75" customHeight="1">
      <c r="A15" s="2">
        <v>7.0</v>
      </c>
      <c r="B15" s="2" t="s">
        <v>17</v>
      </c>
      <c r="C15" s="2">
        <v>2019.0</v>
      </c>
      <c r="D15" s="2">
        <v>7.343</v>
      </c>
      <c r="E15" s="2">
        <v>1.387</v>
      </c>
      <c r="F15" s="2">
        <v>1.487</v>
      </c>
      <c r="G15" s="2">
        <v>1.009</v>
      </c>
      <c r="H15" s="2">
        <v>0.574</v>
      </c>
      <c r="I15" s="2">
        <v>0.267</v>
      </c>
      <c r="J15" s="2">
        <v>0.373</v>
      </c>
    </row>
    <row r="16" ht="12.75" customHeight="1">
      <c r="A16" s="2">
        <v>8.0</v>
      </c>
      <c r="B16" s="2" t="s">
        <v>18</v>
      </c>
      <c r="C16" s="2">
        <v>2019.0</v>
      </c>
      <c r="D16" s="2">
        <v>7.307</v>
      </c>
      <c r="E16" s="2">
        <v>1.303</v>
      </c>
      <c r="F16" s="2">
        <v>1.557</v>
      </c>
      <c r="G16" s="2">
        <v>1.026</v>
      </c>
      <c r="H16" s="2">
        <v>0.585</v>
      </c>
      <c r="I16" s="2">
        <v>0.33</v>
      </c>
      <c r="J16" s="2">
        <v>0.38</v>
      </c>
    </row>
    <row r="17" ht="12.75" hidden="1" customHeight="1">
      <c r="A17" s="2">
        <v>8.0</v>
      </c>
      <c r="B17" s="2" t="s">
        <v>18</v>
      </c>
      <c r="C17" s="2">
        <v>2018.0</v>
      </c>
      <c r="D17" s="2">
        <v>7.324</v>
      </c>
      <c r="E17" s="2">
        <v>1.268</v>
      </c>
      <c r="F17" s="2">
        <v>1.601</v>
      </c>
      <c r="G17" s="2">
        <v>0.876</v>
      </c>
      <c r="H17" s="2">
        <v>0.669</v>
      </c>
      <c r="I17" s="2">
        <v>0.365</v>
      </c>
      <c r="J17" s="2">
        <v>0.389</v>
      </c>
    </row>
    <row r="18" ht="12.75" customHeight="1">
      <c r="A18" s="2">
        <v>9.0</v>
      </c>
      <c r="B18" s="2" t="s">
        <v>16</v>
      </c>
      <c r="C18" s="2">
        <v>2019.0</v>
      </c>
      <c r="D18" s="2">
        <v>7.278</v>
      </c>
      <c r="E18" s="2">
        <v>1.365</v>
      </c>
      <c r="F18" s="2">
        <v>1.505</v>
      </c>
      <c r="G18" s="2">
        <v>1.039</v>
      </c>
      <c r="H18" s="2">
        <v>0.584</v>
      </c>
      <c r="I18" s="2">
        <v>0.285</v>
      </c>
      <c r="J18" s="2">
        <v>0.308</v>
      </c>
    </row>
    <row r="19" ht="12.75" hidden="1" customHeight="1">
      <c r="A19" s="2">
        <v>9.0</v>
      </c>
      <c r="B19" s="2" t="s">
        <v>17</v>
      </c>
      <c r="C19" s="2">
        <v>2018.0</v>
      </c>
      <c r="D19" s="2">
        <v>7.314</v>
      </c>
      <c r="E19" s="2">
        <v>1.355</v>
      </c>
      <c r="F19" s="2">
        <v>1.501</v>
      </c>
      <c r="G19" s="2">
        <v>0.913</v>
      </c>
      <c r="H19" s="2">
        <v>0.659</v>
      </c>
      <c r="I19" s="2">
        <v>0.285</v>
      </c>
      <c r="J19" s="2">
        <v>0.383</v>
      </c>
    </row>
    <row r="20" ht="12.75" hidden="1" customHeight="1">
      <c r="A20" s="2">
        <v>10.0</v>
      </c>
      <c r="B20" s="2" t="s">
        <v>19</v>
      </c>
      <c r="C20" s="2">
        <v>2018.0</v>
      </c>
      <c r="D20" s="2">
        <v>7.272</v>
      </c>
      <c r="E20" s="2">
        <v>1.34</v>
      </c>
      <c r="F20" s="2">
        <v>1.573</v>
      </c>
      <c r="G20" s="2">
        <v>0.91</v>
      </c>
      <c r="H20" s="2">
        <v>0.647</v>
      </c>
      <c r="I20" s="2">
        <v>0.361</v>
      </c>
      <c r="J20" s="2">
        <v>0.302</v>
      </c>
    </row>
    <row r="21" ht="12.75" customHeight="1">
      <c r="A21" s="2">
        <v>10.0</v>
      </c>
      <c r="B21" s="2" t="s">
        <v>20</v>
      </c>
      <c r="C21" s="2">
        <v>2019.0</v>
      </c>
      <c r="D21" s="2">
        <v>7.246</v>
      </c>
      <c r="E21" s="2">
        <v>1.376</v>
      </c>
      <c r="F21" s="2">
        <v>1.475</v>
      </c>
      <c r="G21" s="2">
        <v>1.016</v>
      </c>
      <c r="H21" s="2">
        <v>0.532</v>
      </c>
      <c r="I21" s="2">
        <v>0.244</v>
      </c>
      <c r="J21" s="2">
        <v>0.226</v>
      </c>
    </row>
    <row r="22" ht="12.75" customHeight="1">
      <c r="A22" s="2">
        <v>11.0</v>
      </c>
      <c r="B22" s="2" t="s">
        <v>19</v>
      </c>
      <c r="C22" s="2">
        <v>2019.0</v>
      </c>
      <c r="D22" s="2">
        <v>7.228</v>
      </c>
      <c r="E22" s="2">
        <v>1.372</v>
      </c>
      <c r="F22" s="2">
        <v>1.548</v>
      </c>
      <c r="G22" s="2">
        <v>1.036</v>
      </c>
      <c r="H22" s="2">
        <v>0.557</v>
      </c>
      <c r="I22" s="2">
        <v>0.332</v>
      </c>
      <c r="J22" s="2">
        <v>0.29</v>
      </c>
    </row>
    <row r="23" ht="12.75" hidden="1" customHeight="1">
      <c r="A23" s="2">
        <v>11.0</v>
      </c>
      <c r="B23" s="2" t="s">
        <v>21</v>
      </c>
      <c r="C23" s="2">
        <v>2018.0</v>
      </c>
      <c r="D23" s="2">
        <v>7.19</v>
      </c>
      <c r="E23" s="2">
        <v>1.244</v>
      </c>
      <c r="F23" s="2">
        <v>1.433</v>
      </c>
      <c r="G23" s="2">
        <v>0.888</v>
      </c>
      <c r="H23" s="2">
        <v>0.464</v>
      </c>
      <c r="I23" s="2">
        <v>0.262</v>
      </c>
      <c r="J23" s="2">
        <v>0.082</v>
      </c>
    </row>
    <row r="24" ht="12.75" hidden="1" customHeight="1">
      <c r="A24" s="2">
        <v>12.0</v>
      </c>
      <c r="B24" s="2" t="s">
        <v>20</v>
      </c>
      <c r="C24" s="2">
        <v>2018.0</v>
      </c>
      <c r="D24" s="2">
        <v>7.139</v>
      </c>
      <c r="E24" s="2">
        <v>1.341</v>
      </c>
      <c r="F24" s="2">
        <v>1.504</v>
      </c>
      <c r="G24" s="2">
        <v>0.891</v>
      </c>
      <c r="H24" s="2">
        <v>0.617</v>
      </c>
      <c r="I24" s="2">
        <v>0.242</v>
      </c>
      <c r="J24" s="2">
        <v>0.224</v>
      </c>
    </row>
    <row r="25" ht="12.75" customHeight="1">
      <c r="A25" s="2">
        <v>12.0</v>
      </c>
      <c r="B25" s="2" t="s">
        <v>22</v>
      </c>
      <c r="C25" s="2">
        <v>2019.0</v>
      </c>
      <c r="D25" s="2">
        <v>7.167</v>
      </c>
      <c r="E25" s="2">
        <v>1.034</v>
      </c>
      <c r="F25" s="2">
        <v>1.441</v>
      </c>
      <c r="G25" s="2">
        <v>0.963</v>
      </c>
      <c r="H25" s="2">
        <v>0.558</v>
      </c>
      <c r="I25" s="2">
        <v>0.144</v>
      </c>
      <c r="J25" s="2">
        <v>0.093</v>
      </c>
    </row>
    <row r="26" ht="12.75" hidden="1" customHeight="1">
      <c r="A26" s="2">
        <v>13.0</v>
      </c>
      <c r="B26" s="2" t="s">
        <v>22</v>
      </c>
      <c r="C26" s="2">
        <v>2018.0</v>
      </c>
      <c r="D26" s="2">
        <v>7.072</v>
      </c>
      <c r="E26" s="2">
        <v>1.01</v>
      </c>
      <c r="F26" s="2">
        <v>1.459</v>
      </c>
      <c r="G26" s="2">
        <v>0.817</v>
      </c>
      <c r="H26" s="2">
        <v>0.632</v>
      </c>
      <c r="I26" s="2">
        <v>0.143</v>
      </c>
      <c r="J26" s="2">
        <v>0.101</v>
      </c>
    </row>
    <row r="27" ht="12.75" customHeight="1">
      <c r="A27" s="2">
        <v>13.0</v>
      </c>
      <c r="B27" s="2" t="s">
        <v>23</v>
      </c>
      <c r="C27" s="2">
        <v>2019.0</v>
      </c>
      <c r="D27" s="2">
        <v>7.139</v>
      </c>
      <c r="E27" s="2">
        <v>1.276</v>
      </c>
      <c r="F27" s="2">
        <v>1.455</v>
      </c>
      <c r="G27" s="2">
        <v>1.029</v>
      </c>
      <c r="H27" s="2">
        <v>0.371</v>
      </c>
      <c r="I27" s="2">
        <v>0.261</v>
      </c>
      <c r="J27" s="2">
        <v>0.082</v>
      </c>
    </row>
    <row r="28" ht="12.75" hidden="1" customHeight="1">
      <c r="A28" s="2">
        <v>14.0</v>
      </c>
      <c r="B28" s="2" t="s">
        <v>24</v>
      </c>
      <c r="C28" s="2">
        <v>2018.0</v>
      </c>
      <c r="D28" s="2">
        <v>6.977</v>
      </c>
      <c r="E28" s="2">
        <v>1.448</v>
      </c>
      <c r="F28" s="2">
        <v>1.583</v>
      </c>
      <c r="G28" s="2">
        <v>0.876</v>
      </c>
      <c r="H28" s="2">
        <v>0.614</v>
      </c>
      <c r="I28" s="2">
        <v>0.307</v>
      </c>
      <c r="J28" s="2">
        <v>0.306</v>
      </c>
    </row>
    <row r="29" ht="12.75" customHeight="1">
      <c r="A29" s="2">
        <v>14.0</v>
      </c>
      <c r="B29" s="2" t="s">
        <v>25</v>
      </c>
      <c r="C29" s="2">
        <v>2019.0</v>
      </c>
      <c r="D29" s="2">
        <v>7.09</v>
      </c>
      <c r="E29" s="2">
        <v>1.609</v>
      </c>
      <c r="F29" s="2">
        <v>1.479</v>
      </c>
      <c r="G29" s="2">
        <v>1.012</v>
      </c>
      <c r="H29" s="2">
        <v>0.526</v>
      </c>
      <c r="I29" s="2">
        <v>0.194</v>
      </c>
      <c r="J29" s="2">
        <v>0.316</v>
      </c>
    </row>
    <row r="30" ht="12.75" hidden="1" customHeight="1">
      <c r="A30" s="2">
        <v>15.0</v>
      </c>
      <c r="B30" s="2" t="s">
        <v>26</v>
      </c>
      <c r="C30" s="2">
        <v>2018.0</v>
      </c>
      <c r="D30" s="2">
        <v>6.965</v>
      </c>
      <c r="E30" s="2">
        <v>1.34</v>
      </c>
      <c r="F30" s="2">
        <v>1.474</v>
      </c>
      <c r="G30" s="2">
        <v>0.861</v>
      </c>
      <c r="H30" s="2">
        <v>0.586</v>
      </c>
      <c r="I30" s="2">
        <v>0.273</v>
      </c>
      <c r="J30" s="2">
        <v>0.28</v>
      </c>
    </row>
    <row r="31" ht="12.75" customHeight="1">
      <c r="A31" s="2">
        <v>15.0</v>
      </c>
      <c r="B31" s="2" t="s">
        <v>21</v>
      </c>
      <c r="C31" s="2">
        <v>2019.0</v>
      </c>
      <c r="D31" s="2">
        <v>7.054</v>
      </c>
      <c r="E31" s="2">
        <v>1.333</v>
      </c>
      <c r="F31" s="2">
        <v>1.538</v>
      </c>
      <c r="G31" s="2">
        <v>0.996</v>
      </c>
      <c r="H31" s="2">
        <v>0.45</v>
      </c>
      <c r="I31" s="2">
        <v>0.348</v>
      </c>
      <c r="J31" s="2">
        <v>0.278</v>
      </c>
    </row>
    <row r="32" ht="12.75" hidden="1" customHeight="1">
      <c r="A32" s="2">
        <v>16.0</v>
      </c>
      <c r="B32" s="2" t="s">
        <v>27</v>
      </c>
      <c r="C32" s="2">
        <v>2018.0</v>
      </c>
      <c r="D32" s="2">
        <v>6.927</v>
      </c>
      <c r="E32" s="2">
        <v>1.324</v>
      </c>
      <c r="F32" s="2">
        <v>1.483</v>
      </c>
      <c r="G32" s="2">
        <v>0.894</v>
      </c>
      <c r="H32" s="2">
        <v>0.583</v>
      </c>
      <c r="I32" s="2">
        <v>0.188</v>
      </c>
      <c r="J32" s="2">
        <v>0.24</v>
      </c>
    </row>
    <row r="33" ht="12.75" customHeight="1">
      <c r="A33" s="2">
        <v>16.0</v>
      </c>
      <c r="B33" s="2" t="s">
        <v>24</v>
      </c>
      <c r="C33" s="2">
        <v>2019.0</v>
      </c>
      <c r="D33" s="2">
        <v>7.021</v>
      </c>
      <c r="E33" s="2">
        <v>1.499</v>
      </c>
      <c r="F33" s="2">
        <v>1.553</v>
      </c>
      <c r="G33" s="2">
        <v>0.999</v>
      </c>
      <c r="H33" s="2">
        <v>0.516</v>
      </c>
      <c r="I33" s="2">
        <v>0.298</v>
      </c>
      <c r="J33" s="2">
        <v>0.31</v>
      </c>
    </row>
    <row r="34" ht="12.75" customHeight="1">
      <c r="A34" s="2">
        <v>17.0</v>
      </c>
      <c r="B34" s="2" t="s">
        <v>26</v>
      </c>
      <c r="C34" s="2">
        <v>2019.0</v>
      </c>
      <c r="D34" s="2">
        <v>6.985</v>
      </c>
      <c r="E34" s="2">
        <v>1.373</v>
      </c>
      <c r="F34" s="2">
        <v>1.454</v>
      </c>
      <c r="G34" s="2">
        <v>0.987</v>
      </c>
      <c r="H34" s="2">
        <v>0.495</v>
      </c>
      <c r="I34" s="2">
        <v>0.261</v>
      </c>
      <c r="J34" s="2">
        <v>0.265</v>
      </c>
    </row>
    <row r="35" ht="12.75" hidden="1" customHeight="1">
      <c r="A35" s="2">
        <v>17.0</v>
      </c>
      <c r="B35" s="2" t="s">
        <v>25</v>
      </c>
      <c r="C35" s="2">
        <v>2018.0</v>
      </c>
      <c r="D35" s="2">
        <v>6.91</v>
      </c>
      <c r="E35" s="2">
        <v>1.576</v>
      </c>
      <c r="F35" s="2">
        <v>1.52</v>
      </c>
      <c r="G35" s="2">
        <v>0.896</v>
      </c>
      <c r="H35" s="2">
        <v>0.632</v>
      </c>
      <c r="I35" s="2">
        <v>0.196</v>
      </c>
      <c r="J35" s="2">
        <v>0.321</v>
      </c>
    </row>
    <row r="36" ht="12.75" customHeight="1">
      <c r="A36" s="2">
        <v>18.0</v>
      </c>
      <c r="B36" s="2" t="s">
        <v>27</v>
      </c>
      <c r="C36" s="2">
        <v>2019.0</v>
      </c>
      <c r="D36" s="2">
        <v>6.923</v>
      </c>
      <c r="E36" s="2">
        <v>1.356</v>
      </c>
      <c r="F36" s="2">
        <v>1.504</v>
      </c>
      <c r="G36" s="2">
        <v>0.986</v>
      </c>
      <c r="H36" s="2">
        <v>0.473</v>
      </c>
      <c r="I36" s="2">
        <v>0.16</v>
      </c>
      <c r="J36" s="2">
        <v>0.21</v>
      </c>
    </row>
    <row r="37" ht="12.75" hidden="1" customHeight="1">
      <c r="A37" s="2">
        <v>18.0</v>
      </c>
      <c r="B37" s="2" t="s">
        <v>28</v>
      </c>
      <c r="C37" s="2">
        <v>2018.0</v>
      </c>
      <c r="D37" s="2">
        <v>6.886</v>
      </c>
      <c r="E37" s="2">
        <v>1.398</v>
      </c>
      <c r="F37" s="2">
        <v>1.471</v>
      </c>
      <c r="G37" s="2">
        <v>0.819</v>
      </c>
      <c r="H37" s="2">
        <v>0.547</v>
      </c>
      <c r="I37" s="2">
        <v>0.291</v>
      </c>
      <c r="J37" s="2">
        <v>0.133</v>
      </c>
    </row>
    <row r="38" ht="12.75" hidden="1" customHeight="1">
      <c r="A38" s="2">
        <v>19.0</v>
      </c>
      <c r="B38" s="2" t="s">
        <v>23</v>
      </c>
      <c r="C38" s="2">
        <v>2018.0</v>
      </c>
      <c r="D38" s="2">
        <v>6.814</v>
      </c>
      <c r="E38" s="2">
        <v>1.301</v>
      </c>
      <c r="F38" s="2">
        <v>1.559</v>
      </c>
      <c r="G38" s="2">
        <v>0.883</v>
      </c>
      <c r="H38" s="2">
        <v>0.533</v>
      </c>
      <c r="I38" s="2">
        <v>0.354</v>
      </c>
      <c r="J38" s="2">
        <v>0.272</v>
      </c>
    </row>
    <row r="39" ht="12.75" customHeight="1">
      <c r="A39" s="2">
        <v>19.0</v>
      </c>
      <c r="B39" s="2" t="s">
        <v>28</v>
      </c>
      <c r="C39" s="2">
        <v>2019.0</v>
      </c>
      <c r="D39" s="2">
        <v>6.892</v>
      </c>
      <c r="E39" s="2">
        <v>1.433</v>
      </c>
      <c r="F39" s="2">
        <v>1.457</v>
      </c>
      <c r="G39" s="2">
        <v>0.874</v>
      </c>
      <c r="H39" s="2">
        <v>0.454</v>
      </c>
      <c r="I39" s="2">
        <v>0.28</v>
      </c>
      <c r="J39" s="2">
        <v>0.128</v>
      </c>
    </row>
    <row r="40" ht="12.75" customHeight="1">
      <c r="A40" s="2">
        <v>20.0</v>
      </c>
      <c r="B40" s="2" t="s">
        <v>29</v>
      </c>
      <c r="C40" s="2">
        <v>2019.0</v>
      </c>
      <c r="D40" s="2">
        <v>6.852</v>
      </c>
      <c r="E40" s="2">
        <v>1.269</v>
      </c>
      <c r="F40" s="2">
        <v>1.487</v>
      </c>
      <c r="G40" s="2">
        <v>0.92</v>
      </c>
      <c r="H40" s="2">
        <v>0.457</v>
      </c>
      <c r="I40" s="2">
        <v>0.046</v>
      </c>
      <c r="J40" s="2">
        <v>0.036</v>
      </c>
    </row>
    <row r="41" ht="12.75" hidden="1" customHeight="1">
      <c r="A41" s="2">
        <v>20.0</v>
      </c>
      <c r="B41" s="2" t="s">
        <v>30</v>
      </c>
      <c r="C41" s="2">
        <v>2018.0</v>
      </c>
      <c r="D41" s="2">
        <v>6.774</v>
      </c>
      <c r="E41" s="2">
        <v>2.096</v>
      </c>
      <c r="F41" s="2">
        <v>0.776</v>
      </c>
      <c r="G41" s="2">
        <v>0.67</v>
      </c>
      <c r="H41" s="2">
        <v>0.284</v>
      </c>
      <c r="I41" s="2">
        <v>0.186</v>
      </c>
      <c r="J41" s="2">
        <v>0.182</v>
      </c>
    </row>
    <row r="42" ht="12.75" hidden="1" customHeight="1">
      <c r="A42" s="2">
        <v>21.0</v>
      </c>
      <c r="B42" s="2" t="s">
        <v>29</v>
      </c>
      <c r="C42" s="2">
        <v>2018.0</v>
      </c>
      <c r="D42" s="2">
        <v>6.711</v>
      </c>
      <c r="E42" s="2">
        <v>1.233</v>
      </c>
      <c r="F42" s="2">
        <v>1.489</v>
      </c>
      <c r="G42" s="2">
        <v>0.854</v>
      </c>
      <c r="H42" s="2">
        <v>0.543</v>
      </c>
      <c r="I42" s="2">
        <v>0.064</v>
      </c>
      <c r="J42" s="2">
        <v>0.034</v>
      </c>
    </row>
    <row r="43" ht="12.75" customHeight="1">
      <c r="A43" s="2">
        <v>21.0</v>
      </c>
      <c r="B43" s="2" t="s">
        <v>30</v>
      </c>
      <c r="C43" s="2">
        <v>2019.0</v>
      </c>
      <c r="D43" s="2">
        <v>6.825</v>
      </c>
      <c r="E43" s="2">
        <v>1.503</v>
      </c>
      <c r="F43" s="2">
        <v>1.31</v>
      </c>
      <c r="G43" s="2">
        <v>0.825</v>
      </c>
      <c r="H43" s="2">
        <v>0.598</v>
      </c>
      <c r="I43" s="2">
        <v>0.262</v>
      </c>
      <c r="J43" s="2">
        <v>0.182</v>
      </c>
    </row>
    <row r="44" ht="12.75" customHeight="1">
      <c r="A44" s="2">
        <v>22.0</v>
      </c>
      <c r="B44" s="2" t="s">
        <v>31</v>
      </c>
      <c r="C44" s="2">
        <v>2019.0</v>
      </c>
      <c r="D44" s="2">
        <v>6.726</v>
      </c>
      <c r="E44" s="2">
        <v>1.3</v>
      </c>
      <c r="F44" s="2">
        <v>1.52</v>
      </c>
      <c r="G44" s="2">
        <v>0.999</v>
      </c>
      <c r="H44" s="2">
        <v>0.564</v>
      </c>
      <c r="I44" s="2">
        <v>0.375</v>
      </c>
      <c r="J44" s="2">
        <v>0.151</v>
      </c>
    </row>
    <row r="45" ht="12.75" hidden="1" customHeight="1">
      <c r="A45" s="2">
        <v>22.0</v>
      </c>
      <c r="B45" s="2" t="s">
        <v>31</v>
      </c>
      <c r="C45" s="2">
        <v>2018.0</v>
      </c>
      <c r="D45" s="2">
        <v>6.627</v>
      </c>
      <c r="E45" s="2">
        <v>1.27</v>
      </c>
      <c r="F45" s="2">
        <v>1.525</v>
      </c>
      <c r="G45" s="2">
        <v>0.884</v>
      </c>
      <c r="H45" s="2">
        <v>0.645</v>
      </c>
      <c r="I45" s="2">
        <v>0.376</v>
      </c>
      <c r="J45" s="2">
        <v>0.142</v>
      </c>
    </row>
    <row r="46" ht="12.75" hidden="1" customHeight="1">
      <c r="A46" s="2">
        <v>23.0</v>
      </c>
      <c r="B46" s="2" t="s">
        <v>32</v>
      </c>
      <c r="C46" s="2">
        <v>2018.0</v>
      </c>
      <c r="D46" s="2">
        <v>6.489</v>
      </c>
      <c r="E46" s="2">
        <v>1.293</v>
      </c>
      <c r="F46" s="2">
        <v>1.466</v>
      </c>
      <c r="G46" s="2">
        <v>0.908</v>
      </c>
      <c r="H46" s="2">
        <v>0.52</v>
      </c>
      <c r="I46" s="2">
        <v>0.098</v>
      </c>
      <c r="J46" s="2">
        <v>0.176</v>
      </c>
    </row>
    <row r="47" ht="12.75" customHeight="1">
      <c r="A47" s="2">
        <v>23.0</v>
      </c>
      <c r="B47" s="2" t="s">
        <v>33</v>
      </c>
      <c r="C47" s="2">
        <v>2019.0</v>
      </c>
      <c r="D47" s="2">
        <v>6.595</v>
      </c>
      <c r="E47" s="2">
        <v>1.07</v>
      </c>
      <c r="F47" s="2">
        <v>1.323</v>
      </c>
      <c r="G47" s="2">
        <v>0.861</v>
      </c>
      <c r="H47" s="2">
        <v>0.433</v>
      </c>
      <c r="I47" s="2">
        <v>0.074</v>
      </c>
      <c r="J47" s="2">
        <v>0.073</v>
      </c>
    </row>
    <row r="48" ht="12.75" customHeight="1">
      <c r="A48" s="2">
        <v>24.0</v>
      </c>
      <c r="B48" s="2" t="s">
        <v>32</v>
      </c>
      <c r="C48" s="2">
        <v>2019.0</v>
      </c>
      <c r="D48" s="2">
        <v>6.592</v>
      </c>
      <c r="E48" s="2">
        <v>1.324</v>
      </c>
      <c r="F48" s="2">
        <v>1.472</v>
      </c>
      <c r="G48" s="2">
        <v>1.045</v>
      </c>
      <c r="H48" s="2">
        <v>0.436</v>
      </c>
      <c r="I48" s="2">
        <v>0.111</v>
      </c>
      <c r="J48" s="2">
        <v>0.183</v>
      </c>
    </row>
    <row r="49" ht="12.75" hidden="1" customHeight="1">
      <c r="A49" s="2">
        <v>24.0</v>
      </c>
      <c r="B49" s="2" t="s">
        <v>33</v>
      </c>
      <c r="C49" s="2">
        <v>2018.0</v>
      </c>
      <c r="D49" s="2">
        <v>6.488</v>
      </c>
      <c r="E49" s="2">
        <v>1.038</v>
      </c>
      <c r="F49" s="2">
        <v>1.252</v>
      </c>
      <c r="G49" s="2">
        <v>0.761</v>
      </c>
      <c r="H49" s="2">
        <v>0.479</v>
      </c>
      <c r="I49" s="2">
        <v>0.069</v>
      </c>
      <c r="J49" s="2">
        <v>0.095</v>
      </c>
    </row>
    <row r="50" ht="12.75" hidden="1" customHeight="1">
      <c r="A50" s="2">
        <v>25.0</v>
      </c>
      <c r="B50" s="2" t="s">
        <v>34</v>
      </c>
      <c r="C50" s="2">
        <v>2018.0</v>
      </c>
      <c r="D50" s="2">
        <v>6.476</v>
      </c>
      <c r="E50" s="2">
        <v>1.131</v>
      </c>
      <c r="F50" s="2">
        <v>1.331</v>
      </c>
      <c r="G50" s="2">
        <v>0.808</v>
      </c>
      <c r="H50" s="2">
        <v>0.431</v>
      </c>
      <c r="I50" s="2">
        <v>0.197</v>
      </c>
      <c r="J50" s="2">
        <v>0.061</v>
      </c>
    </row>
    <row r="51" ht="12.75" customHeight="1">
      <c r="A51" s="2">
        <v>25.0</v>
      </c>
      <c r="B51" s="2" t="s">
        <v>35</v>
      </c>
      <c r="C51" s="2">
        <v>2019.0</v>
      </c>
      <c r="D51" s="2">
        <v>6.446</v>
      </c>
      <c r="E51" s="2">
        <v>1.368</v>
      </c>
      <c r="F51" s="2">
        <v>1.43</v>
      </c>
      <c r="G51" s="2">
        <v>0.914</v>
      </c>
      <c r="H51" s="2">
        <v>0.351</v>
      </c>
      <c r="I51" s="2">
        <v>0.242</v>
      </c>
      <c r="J51" s="2">
        <v>0.097</v>
      </c>
    </row>
    <row r="52" ht="12.75" customHeight="1">
      <c r="A52" s="2">
        <v>26.0</v>
      </c>
      <c r="B52" s="2" t="s">
        <v>34</v>
      </c>
      <c r="C52" s="2">
        <v>2019.0</v>
      </c>
      <c r="D52" s="2">
        <v>6.444</v>
      </c>
      <c r="E52" s="2">
        <v>1.159</v>
      </c>
      <c r="F52" s="2">
        <v>1.369</v>
      </c>
      <c r="G52" s="2">
        <v>0.92</v>
      </c>
      <c r="H52" s="2">
        <v>0.357</v>
      </c>
      <c r="I52" s="2">
        <v>0.187</v>
      </c>
      <c r="J52" s="2">
        <v>0.056</v>
      </c>
    </row>
    <row r="53" ht="12.75" hidden="1" customHeight="1">
      <c r="A53" s="2">
        <v>26.0</v>
      </c>
      <c r="B53" s="2" t="s">
        <v>35</v>
      </c>
      <c r="C53" s="2">
        <v>2018.0</v>
      </c>
      <c r="D53" s="2">
        <v>6.441</v>
      </c>
      <c r="E53" s="2">
        <v>1.365</v>
      </c>
      <c r="F53" s="2">
        <v>1.436</v>
      </c>
      <c r="G53" s="2">
        <v>0.857</v>
      </c>
      <c r="H53" s="2">
        <v>0.418</v>
      </c>
      <c r="I53" s="2">
        <v>0.151</v>
      </c>
      <c r="J53" s="2">
        <v>0.078</v>
      </c>
    </row>
    <row r="54" ht="12.75" customHeight="1">
      <c r="A54" s="2">
        <v>27.0</v>
      </c>
      <c r="B54" s="2" t="s">
        <v>36</v>
      </c>
      <c r="C54" s="2">
        <v>2019.0</v>
      </c>
      <c r="D54" s="2">
        <v>6.436</v>
      </c>
      <c r="E54" s="2">
        <v>0.8</v>
      </c>
      <c r="F54" s="2">
        <v>1.269</v>
      </c>
      <c r="G54" s="2">
        <v>0.746</v>
      </c>
      <c r="H54" s="2">
        <v>0.535</v>
      </c>
      <c r="I54" s="2">
        <v>0.175</v>
      </c>
      <c r="J54" s="2">
        <v>0.078</v>
      </c>
    </row>
    <row r="55" ht="12.75" hidden="1" customHeight="1">
      <c r="A55" s="2">
        <v>27.0</v>
      </c>
      <c r="B55" s="2" t="s">
        <v>37</v>
      </c>
      <c r="C55" s="2">
        <v>2018.0</v>
      </c>
      <c r="D55" s="2">
        <v>6.43</v>
      </c>
      <c r="E55" s="2">
        <v>1.112</v>
      </c>
      <c r="F55" s="2">
        <v>1.438</v>
      </c>
      <c r="G55" s="2">
        <v>0.759</v>
      </c>
      <c r="H55" s="2">
        <v>0.597</v>
      </c>
      <c r="I55" s="2">
        <v>0.125</v>
      </c>
      <c r="J55" s="2">
        <v>0.063</v>
      </c>
    </row>
    <row r="56" ht="12.75" hidden="1" customHeight="1">
      <c r="A56" s="2">
        <v>28.0</v>
      </c>
      <c r="B56" s="2" t="s">
        <v>38</v>
      </c>
      <c r="C56" s="2">
        <v>2018.0</v>
      </c>
      <c r="D56" s="2">
        <v>6.419</v>
      </c>
      <c r="E56" s="2">
        <v>0.986</v>
      </c>
      <c r="F56" s="2">
        <v>1.474</v>
      </c>
      <c r="G56" s="2">
        <v>0.675</v>
      </c>
      <c r="H56" s="2">
        <v>0.493</v>
      </c>
      <c r="I56" s="2">
        <v>0.11</v>
      </c>
      <c r="J56" s="2">
        <v>0.088</v>
      </c>
    </row>
    <row r="57" ht="12.75" customHeight="1">
      <c r="A57" s="2">
        <v>28.0</v>
      </c>
      <c r="B57" s="2" t="s">
        <v>39</v>
      </c>
      <c r="C57" s="2">
        <v>2019.0</v>
      </c>
      <c r="D57" s="2">
        <v>6.375</v>
      </c>
      <c r="E57" s="2">
        <v>1.403</v>
      </c>
      <c r="F57" s="2">
        <v>1.357</v>
      </c>
      <c r="G57" s="2">
        <v>0.795</v>
      </c>
      <c r="H57" s="2">
        <v>0.439</v>
      </c>
      <c r="I57" s="2">
        <v>0.08</v>
      </c>
      <c r="J57" s="2">
        <v>0.132</v>
      </c>
    </row>
    <row r="58" ht="12.75" hidden="1" customHeight="1">
      <c r="A58" s="2">
        <v>29.0</v>
      </c>
      <c r="B58" s="2" t="s">
        <v>40</v>
      </c>
      <c r="C58" s="2">
        <v>2018.0</v>
      </c>
      <c r="D58" s="2">
        <v>6.388</v>
      </c>
      <c r="E58" s="2">
        <v>1.073</v>
      </c>
      <c r="F58" s="2">
        <v>1.468</v>
      </c>
      <c r="G58" s="2">
        <v>0.744</v>
      </c>
      <c r="H58" s="2">
        <v>0.57</v>
      </c>
      <c r="I58" s="2">
        <v>0.062</v>
      </c>
      <c r="J58" s="2">
        <v>0.054</v>
      </c>
    </row>
    <row r="59" ht="12.75" customHeight="1">
      <c r="A59" s="2">
        <v>29.0</v>
      </c>
      <c r="B59" s="2" t="s">
        <v>41</v>
      </c>
      <c r="C59" s="2">
        <v>2019.0</v>
      </c>
      <c r="D59" s="2">
        <v>6.374</v>
      </c>
      <c r="E59" s="2">
        <v>1.684</v>
      </c>
      <c r="F59" s="2">
        <v>1.313</v>
      </c>
      <c r="G59" s="2">
        <v>0.871</v>
      </c>
      <c r="H59" s="2">
        <v>0.555</v>
      </c>
      <c r="I59" s="2">
        <v>0.22</v>
      </c>
      <c r="J59" s="2">
        <v>0.167</v>
      </c>
    </row>
    <row r="60" ht="12.75" hidden="1" customHeight="1">
      <c r="A60" s="2">
        <v>30.0</v>
      </c>
      <c r="B60" s="2" t="s">
        <v>36</v>
      </c>
      <c r="C60" s="2">
        <v>2018.0</v>
      </c>
      <c r="D60" s="2">
        <v>6.382</v>
      </c>
      <c r="E60" s="2">
        <v>0.781</v>
      </c>
      <c r="F60" s="2">
        <v>1.268</v>
      </c>
      <c r="G60" s="2">
        <v>0.608</v>
      </c>
      <c r="H60" s="2">
        <v>0.604</v>
      </c>
      <c r="I60" s="2">
        <v>0.179</v>
      </c>
      <c r="J60" s="2">
        <v>0.071</v>
      </c>
    </row>
    <row r="61" ht="12.75" customHeight="1">
      <c r="A61" s="2">
        <v>30.0</v>
      </c>
      <c r="B61" s="2" t="s">
        <v>42</v>
      </c>
      <c r="C61" s="2">
        <v>2019.0</v>
      </c>
      <c r="D61" s="2">
        <v>6.354</v>
      </c>
      <c r="E61" s="2">
        <v>1.286</v>
      </c>
      <c r="F61" s="2">
        <v>1.484</v>
      </c>
      <c r="G61" s="2">
        <v>1.062</v>
      </c>
      <c r="H61" s="2">
        <v>0.362</v>
      </c>
      <c r="I61" s="2">
        <v>0.153</v>
      </c>
      <c r="J61" s="2">
        <v>0.079</v>
      </c>
    </row>
    <row r="62" ht="12.75" customHeight="1">
      <c r="A62" s="2">
        <v>31.0</v>
      </c>
      <c r="B62" s="2" t="s">
        <v>37</v>
      </c>
      <c r="C62" s="2">
        <v>2019.0</v>
      </c>
      <c r="D62" s="2">
        <v>6.321</v>
      </c>
      <c r="E62" s="2">
        <v>1.149</v>
      </c>
      <c r="F62" s="2">
        <v>1.442</v>
      </c>
      <c r="G62" s="2">
        <v>0.91</v>
      </c>
      <c r="H62" s="2">
        <v>0.516</v>
      </c>
      <c r="I62" s="2">
        <v>0.109</v>
      </c>
      <c r="J62" s="2">
        <v>0.054</v>
      </c>
    </row>
    <row r="63" ht="12.75" hidden="1" customHeight="1">
      <c r="A63" s="2">
        <v>31.0</v>
      </c>
      <c r="B63" s="2" t="s">
        <v>43</v>
      </c>
      <c r="C63" s="2">
        <v>2018.0</v>
      </c>
      <c r="D63" s="2">
        <v>6.379</v>
      </c>
      <c r="E63" s="2">
        <v>1.093</v>
      </c>
      <c r="F63" s="2">
        <v>1.459</v>
      </c>
      <c r="G63" s="2">
        <v>0.771</v>
      </c>
      <c r="H63" s="2">
        <v>0.625</v>
      </c>
      <c r="I63" s="2">
        <v>0.13</v>
      </c>
      <c r="J63" s="2">
        <v>0.155</v>
      </c>
    </row>
    <row r="64" ht="12.75" customHeight="1">
      <c r="A64" s="2">
        <v>32.0</v>
      </c>
      <c r="B64" s="2" t="s">
        <v>38</v>
      </c>
      <c r="C64" s="2">
        <v>2019.0</v>
      </c>
      <c r="D64" s="2">
        <v>6.3</v>
      </c>
      <c r="E64" s="2">
        <v>1.004</v>
      </c>
      <c r="F64" s="2">
        <v>1.439</v>
      </c>
      <c r="G64" s="2">
        <v>0.802</v>
      </c>
      <c r="H64" s="2">
        <v>0.39</v>
      </c>
      <c r="I64" s="2">
        <v>0.099</v>
      </c>
      <c r="J64" s="2">
        <v>0.086</v>
      </c>
    </row>
    <row r="65" ht="12.75" hidden="1" customHeight="1">
      <c r="A65" s="2">
        <v>32.0</v>
      </c>
      <c r="B65" s="2" t="s">
        <v>41</v>
      </c>
      <c r="C65" s="2">
        <v>2018.0</v>
      </c>
      <c r="D65" s="2">
        <v>6.374</v>
      </c>
      <c r="E65" s="2">
        <v>1.649</v>
      </c>
      <c r="F65" s="2">
        <v>1.303</v>
      </c>
      <c r="G65" s="2">
        <v>0.748</v>
      </c>
      <c r="H65" s="2">
        <v>0.654</v>
      </c>
      <c r="I65" s="2">
        <v>0.256</v>
      </c>
      <c r="J65" s="2">
        <v>0.171</v>
      </c>
    </row>
    <row r="66" ht="12.75" hidden="1" customHeight="1">
      <c r="A66" s="2">
        <v>33.0</v>
      </c>
      <c r="B66" s="2" t="s">
        <v>39</v>
      </c>
      <c r="C66" s="2">
        <v>2018.0</v>
      </c>
      <c r="D66" s="2">
        <v>6.371</v>
      </c>
      <c r="E66" s="2">
        <v>1.379</v>
      </c>
      <c r="F66" s="2">
        <v>1.331</v>
      </c>
      <c r="G66" s="2">
        <v>0.633</v>
      </c>
      <c r="H66" s="2">
        <v>0.509</v>
      </c>
      <c r="I66" s="2">
        <v>0.098</v>
      </c>
      <c r="J66" s="2">
        <v>0.127</v>
      </c>
    </row>
    <row r="67" ht="12.75" customHeight="1">
      <c r="A67" s="2">
        <v>33.0</v>
      </c>
      <c r="B67" s="2" t="s">
        <v>43</v>
      </c>
      <c r="C67" s="2">
        <v>2019.0</v>
      </c>
      <c r="D67" s="2">
        <v>6.293</v>
      </c>
      <c r="E67" s="2">
        <v>1.124</v>
      </c>
      <c r="F67" s="2">
        <v>1.465</v>
      </c>
      <c r="G67" s="2">
        <v>0.891</v>
      </c>
      <c r="H67" s="2">
        <v>0.523</v>
      </c>
      <c r="I67" s="2">
        <v>0.127</v>
      </c>
      <c r="J67" s="2">
        <v>0.15</v>
      </c>
    </row>
    <row r="68" ht="12.75" customHeight="1">
      <c r="A68" s="2">
        <v>34.0</v>
      </c>
      <c r="B68" s="2" t="s">
        <v>44</v>
      </c>
      <c r="C68" s="2">
        <v>2019.0</v>
      </c>
      <c r="D68" s="2">
        <v>6.262</v>
      </c>
      <c r="E68" s="2">
        <v>1.572</v>
      </c>
      <c r="F68" s="2">
        <v>1.463</v>
      </c>
      <c r="G68" s="2">
        <v>1.141</v>
      </c>
      <c r="H68" s="2">
        <v>0.556</v>
      </c>
      <c r="I68" s="2">
        <v>0.271</v>
      </c>
      <c r="J68" s="2">
        <v>0.453</v>
      </c>
    </row>
    <row r="69" ht="12.75" hidden="1" customHeight="1">
      <c r="A69" s="2">
        <v>34.0</v>
      </c>
      <c r="B69" s="2" t="s">
        <v>44</v>
      </c>
      <c r="C69" s="2">
        <v>2018.0</v>
      </c>
      <c r="D69" s="2">
        <v>6.343</v>
      </c>
      <c r="E69" s="2">
        <v>1.529</v>
      </c>
      <c r="F69" s="2">
        <v>1.451</v>
      </c>
      <c r="G69" s="2">
        <v>1.008</v>
      </c>
      <c r="H69" s="2">
        <v>0.631</v>
      </c>
      <c r="I69" s="2">
        <v>0.261</v>
      </c>
      <c r="J69" s="2">
        <v>0.457</v>
      </c>
    </row>
    <row r="70" ht="12.75" customHeight="1">
      <c r="A70" s="2">
        <v>35.0</v>
      </c>
      <c r="B70" s="2" t="s">
        <v>45</v>
      </c>
      <c r="C70" s="2">
        <v>2019.0</v>
      </c>
      <c r="D70" s="2">
        <v>6.253</v>
      </c>
      <c r="E70" s="2">
        <v>0.794</v>
      </c>
      <c r="F70" s="2">
        <v>1.242</v>
      </c>
      <c r="G70" s="2">
        <v>0.789</v>
      </c>
      <c r="H70" s="2">
        <v>0.43</v>
      </c>
      <c r="I70" s="2">
        <v>0.093</v>
      </c>
      <c r="J70" s="2">
        <v>0.074</v>
      </c>
    </row>
    <row r="71" ht="12.75" hidden="1" customHeight="1">
      <c r="A71" s="2">
        <v>35.0</v>
      </c>
      <c r="B71" s="2" t="s">
        <v>46</v>
      </c>
      <c r="C71" s="2">
        <v>2018.0</v>
      </c>
      <c r="D71" s="2">
        <v>6.322</v>
      </c>
      <c r="E71" s="2">
        <v>1.161</v>
      </c>
      <c r="F71" s="2">
        <v>1.258</v>
      </c>
      <c r="G71" s="2">
        <v>0.669</v>
      </c>
      <c r="H71" s="2">
        <v>0.356</v>
      </c>
      <c r="I71" s="2">
        <v>0.311</v>
      </c>
      <c r="J71" s="2">
        <v>0.059</v>
      </c>
    </row>
    <row r="72" ht="12.75" customHeight="1">
      <c r="A72" s="2">
        <v>36.0</v>
      </c>
      <c r="B72" s="2" t="s">
        <v>47</v>
      </c>
      <c r="C72" s="2">
        <v>2019.0</v>
      </c>
      <c r="D72" s="2">
        <v>6.223</v>
      </c>
      <c r="E72" s="2">
        <v>1.294</v>
      </c>
      <c r="F72" s="2">
        <v>1.488</v>
      </c>
      <c r="G72" s="2">
        <v>1.039</v>
      </c>
      <c r="H72" s="2">
        <v>0.231</v>
      </c>
      <c r="I72" s="2">
        <v>0.158</v>
      </c>
      <c r="J72" s="2">
        <v>0.03</v>
      </c>
    </row>
    <row r="73" ht="12.75" hidden="1" customHeight="1">
      <c r="A73" s="2">
        <v>36.0</v>
      </c>
      <c r="B73" s="2" t="s">
        <v>42</v>
      </c>
      <c r="C73" s="2">
        <v>2018.0</v>
      </c>
      <c r="D73" s="2">
        <v>6.31</v>
      </c>
      <c r="E73" s="2">
        <v>1.251</v>
      </c>
      <c r="F73" s="2">
        <v>1.538</v>
      </c>
      <c r="G73" s="2">
        <v>0.965</v>
      </c>
      <c r="H73" s="2">
        <v>0.449</v>
      </c>
      <c r="I73" s="2">
        <v>0.142</v>
      </c>
      <c r="J73" s="2">
        <v>0.074</v>
      </c>
    </row>
    <row r="74" ht="12.75" customHeight="1">
      <c r="A74" s="2">
        <v>37.0</v>
      </c>
      <c r="B74" s="2" t="s">
        <v>48</v>
      </c>
      <c r="C74" s="2">
        <v>2019.0</v>
      </c>
      <c r="D74" s="2">
        <v>6.199</v>
      </c>
      <c r="E74" s="2">
        <v>1.362</v>
      </c>
      <c r="F74" s="2">
        <v>1.368</v>
      </c>
      <c r="G74" s="2">
        <v>0.871</v>
      </c>
      <c r="H74" s="2">
        <v>0.536</v>
      </c>
      <c r="I74" s="2">
        <v>0.255</v>
      </c>
      <c r="J74" s="2">
        <v>0.11</v>
      </c>
    </row>
    <row r="75" ht="12.75" hidden="1" customHeight="1">
      <c r="A75" s="2">
        <v>37.0</v>
      </c>
      <c r="B75" s="2" t="s">
        <v>49</v>
      </c>
      <c r="C75" s="2">
        <v>2018.0</v>
      </c>
      <c r="D75" s="2">
        <v>6.26</v>
      </c>
      <c r="E75" s="2">
        <v>0.96</v>
      </c>
      <c r="F75" s="2">
        <v>1.439</v>
      </c>
      <c r="G75" s="2">
        <v>0.635</v>
      </c>
      <c r="H75" s="2">
        <v>0.531</v>
      </c>
      <c r="I75" s="2">
        <v>0.099</v>
      </c>
      <c r="J75" s="2">
        <v>0.039</v>
      </c>
    </row>
    <row r="76" ht="12.75" customHeight="1">
      <c r="A76" s="2">
        <v>38.0</v>
      </c>
      <c r="B76" s="2" t="s">
        <v>50</v>
      </c>
      <c r="C76" s="2">
        <v>2019.0</v>
      </c>
      <c r="D76" s="2">
        <v>6.198</v>
      </c>
      <c r="E76" s="2">
        <v>1.246</v>
      </c>
      <c r="F76" s="2">
        <v>1.504</v>
      </c>
      <c r="G76" s="2">
        <v>0.881</v>
      </c>
      <c r="H76" s="2">
        <v>0.334</v>
      </c>
      <c r="I76" s="2">
        <v>0.121</v>
      </c>
      <c r="J76" s="2">
        <v>0.014</v>
      </c>
    </row>
    <row r="77" ht="12.75" hidden="1" customHeight="1">
      <c r="A77" s="2">
        <v>38.0</v>
      </c>
      <c r="B77" s="2" t="s">
        <v>51</v>
      </c>
      <c r="C77" s="2">
        <v>2018.0</v>
      </c>
      <c r="D77" s="2">
        <v>6.192</v>
      </c>
      <c r="E77" s="2">
        <v>1.223</v>
      </c>
      <c r="F77" s="2">
        <v>1.492</v>
      </c>
      <c r="G77" s="2">
        <v>0.564</v>
      </c>
      <c r="H77" s="2">
        <v>0.575</v>
      </c>
      <c r="I77" s="2">
        <v>0.171</v>
      </c>
      <c r="J77" s="2">
        <v>0.019</v>
      </c>
    </row>
    <row r="78" ht="12.75" hidden="1" customHeight="1">
      <c r="A78" s="2">
        <v>39.0</v>
      </c>
      <c r="B78" s="2" t="s">
        <v>50</v>
      </c>
      <c r="C78" s="2">
        <v>2018.0</v>
      </c>
      <c r="D78" s="2">
        <v>6.173</v>
      </c>
      <c r="E78" s="2">
        <v>1.21</v>
      </c>
      <c r="F78" s="2">
        <v>1.537</v>
      </c>
      <c r="G78" s="2">
        <v>0.776</v>
      </c>
      <c r="H78" s="2">
        <v>0.354</v>
      </c>
      <c r="I78" s="2">
        <v>0.118</v>
      </c>
      <c r="J78" s="2">
        <v>0.014</v>
      </c>
    </row>
    <row r="79" ht="12.75" customHeight="1">
      <c r="A79" s="2">
        <v>39.0</v>
      </c>
      <c r="B79" s="2" t="s">
        <v>51</v>
      </c>
      <c r="C79" s="2">
        <v>2019.0</v>
      </c>
      <c r="D79" s="2">
        <v>6.192</v>
      </c>
      <c r="E79" s="2">
        <v>1.231</v>
      </c>
      <c r="F79" s="2">
        <v>1.477</v>
      </c>
      <c r="G79" s="2">
        <v>0.713</v>
      </c>
      <c r="H79" s="2">
        <v>0.489</v>
      </c>
      <c r="I79" s="2">
        <v>0.185</v>
      </c>
      <c r="J79" s="2">
        <v>0.016</v>
      </c>
    </row>
    <row r="80" ht="12.75" hidden="1" customHeight="1">
      <c r="A80" s="2">
        <v>40.0</v>
      </c>
      <c r="B80" s="2" t="s">
        <v>45</v>
      </c>
      <c r="C80" s="2">
        <v>2018.0</v>
      </c>
      <c r="D80" s="2">
        <v>6.167</v>
      </c>
      <c r="E80" s="2">
        <v>0.806</v>
      </c>
      <c r="F80" s="2">
        <v>1.231</v>
      </c>
      <c r="G80" s="2">
        <v>0.639</v>
      </c>
      <c r="H80" s="2">
        <v>0.461</v>
      </c>
      <c r="I80" s="2">
        <v>0.065</v>
      </c>
      <c r="J80" s="2">
        <v>0.082</v>
      </c>
    </row>
    <row r="81" ht="12.75" customHeight="1">
      <c r="A81" s="2">
        <v>40.0</v>
      </c>
      <c r="B81" s="2" t="s">
        <v>52</v>
      </c>
      <c r="C81" s="2">
        <v>2019.0</v>
      </c>
      <c r="D81" s="2">
        <v>6.182</v>
      </c>
      <c r="E81" s="2">
        <v>1.206</v>
      </c>
      <c r="F81" s="2">
        <v>1.438</v>
      </c>
      <c r="G81" s="2">
        <v>0.884</v>
      </c>
      <c r="H81" s="2">
        <v>0.483</v>
      </c>
      <c r="I81" s="2">
        <v>0.117</v>
      </c>
      <c r="J81" s="2">
        <v>0.05</v>
      </c>
    </row>
    <row r="82" ht="12.75" hidden="1" customHeight="1">
      <c r="A82" s="2">
        <v>41.0</v>
      </c>
      <c r="B82" s="2" t="s">
        <v>53</v>
      </c>
      <c r="C82" s="2">
        <v>2018.0</v>
      </c>
      <c r="D82" s="2">
        <v>6.141</v>
      </c>
      <c r="E82" s="2">
        <v>0.668</v>
      </c>
      <c r="F82" s="2">
        <v>1.319</v>
      </c>
      <c r="G82" s="2">
        <v>0.7</v>
      </c>
      <c r="H82" s="2">
        <v>0.527</v>
      </c>
      <c r="I82" s="2">
        <v>0.208</v>
      </c>
      <c r="J82" s="2">
        <v>0.128</v>
      </c>
    </row>
    <row r="83" ht="12.75" customHeight="1">
      <c r="A83" s="2">
        <v>41.0</v>
      </c>
      <c r="B83" s="2" t="s">
        <v>54</v>
      </c>
      <c r="C83" s="2">
        <v>2019.0</v>
      </c>
      <c r="D83" s="2">
        <v>6.174</v>
      </c>
      <c r="E83" s="2">
        <v>0.745</v>
      </c>
      <c r="F83" s="2">
        <v>1.529</v>
      </c>
      <c r="G83" s="2">
        <v>0.756</v>
      </c>
      <c r="H83" s="2">
        <v>0.631</v>
      </c>
      <c r="I83" s="2">
        <v>0.322</v>
      </c>
      <c r="J83" s="2">
        <v>0.24</v>
      </c>
    </row>
    <row r="84" ht="12.75" customHeight="1">
      <c r="A84" s="2">
        <v>42.0</v>
      </c>
      <c r="B84" s="2" t="s">
        <v>55</v>
      </c>
      <c r="C84" s="2">
        <v>2019.0</v>
      </c>
      <c r="D84" s="2">
        <v>6.149</v>
      </c>
      <c r="E84" s="2">
        <v>1.238</v>
      </c>
      <c r="F84" s="2">
        <v>1.515</v>
      </c>
      <c r="G84" s="2">
        <v>0.818</v>
      </c>
      <c r="H84" s="2">
        <v>0.291</v>
      </c>
      <c r="I84" s="2">
        <v>0.043</v>
      </c>
      <c r="J84" s="2">
        <v>0.042</v>
      </c>
    </row>
    <row r="85" ht="12.75" hidden="1" customHeight="1">
      <c r="A85" s="2">
        <v>42.0</v>
      </c>
      <c r="B85" s="2" t="s">
        <v>52</v>
      </c>
      <c r="C85" s="2">
        <v>2018.0</v>
      </c>
      <c r="D85" s="2">
        <v>6.123</v>
      </c>
      <c r="E85" s="2">
        <v>1.176</v>
      </c>
      <c r="F85" s="2">
        <v>1.448</v>
      </c>
      <c r="G85" s="2">
        <v>0.781</v>
      </c>
      <c r="H85" s="2">
        <v>0.546</v>
      </c>
      <c r="I85" s="2">
        <v>0.108</v>
      </c>
      <c r="J85" s="2">
        <v>0.064</v>
      </c>
    </row>
    <row r="86" ht="12.75" hidden="1" customHeight="1">
      <c r="A86" s="2">
        <v>43.0</v>
      </c>
      <c r="B86" s="2" t="s">
        <v>48</v>
      </c>
      <c r="C86" s="2">
        <v>2018.0</v>
      </c>
      <c r="D86" s="2">
        <v>6.105</v>
      </c>
      <c r="E86" s="2">
        <v>1.338</v>
      </c>
      <c r="F86" s="2">
        <v>1.366</v>
      </c>
      <c r="G86" s="2">
        <v>0.698</v>
      </c>
      <c r="H86" s="2">
        <v>0.594</v>
      </c>
      <c r="I86" s="2">
        <v>0.243</v>
      </c>
      <c r="J86" s="2">
        <v>0.123</v>
      </c>
    </row>
    <row r="87" ht="12.75" customHeight="1">
      <c r="A87" s="2">
        <v>43.0</v>
      </c>
      <c r="B87" s="2" t="s">
        <v>49</v>
      </c>
      <c r="C87" s="2">
        <v>2019.0</v>
      </c>
      <c r="D87" s="2">
        <v>6.125</v>
      </c>
      <c r="E87" s="2">
        <v>0.985</v>
      </c>
      <c r="F87" s="2">
        <v>1.41</v>
      </c>
      <c r="G87" s="2">
        <v>0.841</v>
      </c>
      <c r="H87" s="2">
        <v>0.47</v>
      </c>
      <c r="I87" s="2">
        <v>0.099</v>
      </c>
      <c r="J87" s="2">
        <v>0.034</v>
      </c>
    </row>
    <row r="88" ht="12.75" customHeight="1">
      <c r="A88" s="2">
        <v>44.0</v>
      </c>
      <c r="B88" s="2" t="s">
        <v>56</v>
      </c>
      <c r="C88" s="2">
        <v>2019.0</v>
      </c>
      <c r="D88" s="2">
        <v>6.118</v>
      </c>
      <c r="E88" s="2">
        <v>1.258</v>
      </c>
      <c r="F88" s="2">
        <v>1.523</v>
      </c>
      <c r="G88" s="2">
        <v>0.953</v>
      </c>
      <c r="H88" s="2">
        <v>0.564</v>
      </c>
      <c r="I88" s="2">
        <v>0.144</v>
      </c>
      <c r="J88" s="2">
        <v>0.057</v>
      </c>
    </row>
    <row r="89" ht="12.75" hidden="1" customHeight="1">
      <c r="A89" s="2">
        <v>44.0</v>
      </c>
      <c r="B89" s="2" t="s">
        <v>54</v>
      </c>
      <c r="C89" s="2">
        <v>2018.0</v>
      </c>
      <c r="D89" s="2">
        <v>6.096</v>
      </c>
      <c r="E89" s="2">
        <v>0.719</v>
      </c>
      <c r="F89" s="2">
        <v>1.584</v>
      </c>
      <c r="G89" s="2">
        <v>0.605</v>
      </c>
      <c r="H89" s="2">
        <v>0.724</v>
      </c>
      <c r="I89" s="2">
        <v>0.328</v>
      </c>
      <c r="J89" s="2">
        <v>0.259</v>
      </c>
    </row>
    <row r="90" ht="12.75" hidden="1" customHeight="1">
      <c r="A90" s="2">
        <v>45.0</v>
      </c>
      <c r="B90" s="2" t="s">
        <v>57</v>
      </c>
      <c r="C90" s="2">
        <v>2018.0</v>
      </c>
      <c r="D90" s="2">
        <v>6.083</v>
      </c>
      <c r="E90" s="2">
        <v>1.474</v>
      </c>
      <c r="F90" s="2">
        <v>1.301</v>
      </c>
      <c r="G90" s="2">
        <v>0.675</v>
      </c>
      <c r="H90" s="2">
        <v>0.554</v>
      </c>
      <c r="I90" s="2">
        <v>0.167</v>
      </c>
      <c r="J90" s="2">
        <v>0.106</v>
      </c>
    </row>
    <row r="91" ht="12.75" customHeight="1">
      <c r="A91" s="2">
        <v>45.0</v>
      </c>
      <c r="B91" s="2" t="s">
        <v>53</v>
      </c>
      <c r="C91" s="2">
        <v>2019.0</v>
      </c>
      <c r="D91" s="2">
        <v>6.105</v>
      </c>
      <c r="E91" s="2">
        <v>0.694</v>
      </c>
      <c r="F91" s="2">
        <v>1.325</v>
      </c>
      <c r="G91" s="2">
        <v>0.835</v>
      </c>
      <c r="H91" s="2">
        <v>0.435</v>
      </c>
      <c r="I91" s="2">
        <v>0.2</v>
      </c>
      <c r="J91" s="2">
        <v>0.127</v>
      </c>
    </row>
    <row r="92" ht="12.75" customHeight="1">
      <c r="A92" s="2">
        <v>46.0</v>
      </c>
      <c r="B92" s="2" t="s">
        <v>58</v>
      </c>
      <c r="C92" s="2">
        <v>2019.0</v>
      </c>
      <c r="D92" s="2">
        <v>6.1</v>
      </c>
      <c r="E92" s="2">
        <v>0.882</v>
      </c>
      <c r="F92" s="2">
        <v>1.232</v>
      </c>
      <c r="G92" s="2">
        <v>0.758</v>
      </c>
      <c r="H92" s="2">
        <v>0.489</v>
      </c>
      <c r="I92" s="2">
        <v>0.262</v>
      </c>
      <c r="J92" s="2">
        <v>0.006</v>
      </c>
    </row>
    <row r="93" ht="12.75" hidden="1" customHeight="1">
      <c r="A93" s="2">
        <v>46.0</v>
      </c>
      <c r="B93" s="2" t="s">
        <v>59</v>
      </c>
      <c r="C93" s="2">
        <v>2018.0</v>
      </c>
      <c r="D93" s="2">
        <v>6.072</v>
      </c>
      <c r="E93" s="2">
        <v>1.016</v>
      </c>
      <c r="F93" s="2">
        <v>1.417</v>
      </c>
      <c r="G93" s="2">
        <v>0.707</v>
      </c>
      <c r="H93" s="2">
        <v>0.637</v>
      </c>
      <c r="I93" s="2">
        <v>0.364</v>
      </c>
      <c r="J93" s="2">
        <v>0.029</v>
      </c>
    </row>
    <row r="94" ht="12.75" customHeight="1">
      <c r="A94" s="2">
        <v>47.0</v>
      </c>
      <c r="B94" s="2" t="s">
        <v>40</v>
      </c>
      <c r="C94" s="2">
        <v>2019.0</v>
      </c>
      <c r="D94" s="2">
        <v>6.086</v>
      </c>
      <c r="E94" s="2">
        <v>1.092</v>
      </c>
      <c r="F94" s="2">
        <v>1.432</v>
      </c>
      <c r="G94" s="2">
        <v>0.881</v>
      </c>
      <c r="H94" s="2">
        <v>0.471</v>
      </c>
      <c r="I94" s="2">
        <v>0.066</v>
      </c>
      <c r="J94" s="2">
        <v>0.05</v>
      </c>
    </row>
    <row r="95" ht="12.75" hidden="1" customHeight="1">
      <c r="A95" s="2">
        <v>47.0</v>
      </c>
      <c r="B95" s="2" t="s">
        <v>47</v>
      </c>
      <c r="C95" s="2">
        <v>2018.0</v>
      </c>
      <c r="D95" s="2">
        <v>6.0</v>
      </c>
      <c r="E95" s="2">
        <v>1.264</v>
      </c>
      <c r="F95" s="2">
        <v>1.501</v>
      </c>
      <c r="G95" s="2">
        <v>0.946</v>
      </c>
      <c r="H95" s="2">
        <v>0.281</v>
      </c>
      <c r="I95" s="2">
        <v>0.137</v>
      </c>
      <c r="J95" s="2">
        <v>0.028</v>
      </c>
    </row>
    <row r="96" ht="12.75" hidden="1" customHeight="1">
      <c r="A96" s="2">
        <v>48.0</v>
      </c>
      <c r="B96" s="2" t="s">
        <v>60</v>
      </c>
      <c r="C96" s="2">
        <v>2018.0</v>
      </c>
      <c r="D96" s="2">
        <v>5.973</v>
      </c>
      <c r="E96" s="2">
        <v>0.889</v>
      </c>
      <c r="F96" s="2">
        <v>1.33</v>
      </c>
      <c r="G96" s="2">
        <v>0.736</v>
      </c>
      <c r="H96" s="2">
        <v>0.556</v>
      </c>
      <c r="I96" s="2">
        <v>0.114</v>
      </c>
      <c r="J96" s="2">
        <v>0.12</v>
      </c>
    </row>
    <row r="97" ht="12.75" customHeight="1">
      <c r="A97" s="2">
        <v>48.0</v>
      </c>
      <c r="B97" s="2" t="s">
        <v>61</v>
      </c>
      <c r="C97" s="2">
        <v>2019.0</v>
      </c>
      <c r="D97" s="2">
        <v>6.07</v>
      </c>
      <c r="E97" s="2">
        <v>1.162</v>
      </c>
      <c r="F97" s="2">
        <v>1.232</v>
      </c>
      <c r="G97" s="2">
        <v>0.825</v>
      </c>
      <c r="H97" s="2">
        <v>0.462</v>
      </c>
      <c r="I97" s="2">
        <v>0.083</v>
      </c>
      <c r="J97" s="2">
        <v>0.005</v>
      </c>
    </row>
    <row r="98" ht="12.75" hidden="1" customHeight="1">
      <c r="A98" s="2">
        <v>49.0</v>
      </c>
      <c r="B98" s="2" t="s">
        <v>62</v>
      </c>
      <c r="C98" s="2">
        <v>2018.0</v>
      </c>
      <c r="D98" s="2">
        <v>5.956</v>
      </c>
      <c r="E98" s="2">
        <v>0.807</v>
      </c>
      <c r="F98" s="2">
        <v>1.101</v>
      </c>
      <c r="G98" s="2">
        <v>0.474</v>
      </c>
      <c r="H98" s="2">
        <v>0.593</v>
      </c>
      <c r="I98" s="2">
        <v>0.183</v>
      </c>
      <c r="J98" s="2">
        <v>0.089</v>
      </c>
    </row>
    <row r="99" ht="12.75" customHeight="1">
      <c r="A99" s="2">
        <v>49.0</v>
      </c>
      <c r="B99" s="2" t="s">
        <v>63</v>
      </c>
      <c r="C99" s="2">
        <v>2019.0</v>
      </c>
      <c r="D99" s="2">
        <v>6.046</v>
      </c>
      <c r="E99" s="2">
        <v>1.263</v>
      </c>
      <c r="F99" s="2">
        <v>1.223</v>
      </c>
      <c r="G99" s="2">
        <v>1.042</v>
      </c>
      <c r="H99" s="2">
        <v>0.406</v>
      </c>
      <c r="I99" s="2">
        <v>0.19</v>
      </c>
      <c r="J99" s="2">
        <v>0.041</v>
      </c>
    </row>
    <row r="100" ht="12.75" customHeight="1">
      <c r="A100" s="2">
        <v>50.0</v>
      </c>
      <c r="B100" s="2" t="s">
        <v>60</v>
      </c>
      <c r="C100" s="2">
        <v>2019.0</v>
      </c>
      <c r="D100" s="2">
        <v>6.028</v>
      </c>
      <c r="E100" s="2">
        <v>0.912</v>
      </c>
      <c r="F100" s="2">
        <v>1.312</v>
      </c>
      <c r="G100" s="2">
        <v>0.868</v>
      </c>
      <c r="H100" s="2">
        <v>0.498</v>
      </c>
      <c r="I100" s="2">
        <v>0.126</v>
      </c>
      <c r="J100" s="2">
        <v>0.087</v>
      </c>
    </row>
    <row r="101" ht="12.75" hidden="1" customHeight="1">
      <c r="A101" s="2">
        <v>50.0</v>
      </c>
      <c r="B101" s="2" t="s">
        <v>55</v>
      </c>
      <c r="C101" s="2">
        <v>2018.0</v>
      </c>
      <c r="D101" s="2">
        <v>5.952</v>
      </c>
      <c r="E101" s="2">
        <v>1.197</v>
      </c>
      <c r="F101" s="2">
        <v>1.527</v>
      </c>
      <c r="G101" s="2">
        <v>0.716</v>
      </c>
      <c r="H101" s="2">
        <v>0.35</v>
      </c>
      <c r="I101" s="2">
        <v>0.026</v>
      </c>
      <c r="J101" s="2">
        <v>0.006</v>
      </c>
    </row>
    <row r="102" ht="12.75" customHeight="1">
      <c r="A102" s="2">
        <v>51.0</v>
      </c>
      <c r="B102" s="2" t="s">
        <v>57</v>
      </c>
      <c r="C102" s="2">
        <v>2019.0</v>
      </c>
      <c r="D102" s="2">
        <v>6.021</v>
      </c>
      <c r="E102" s="2">
        <v>1.5</v>
      </c>
      <c r="F102" s="2">
        <v>1.319</v>
      </c>
      <c r="G102" s="2">
        <v>0.808</v>
      </c>
      <c r="H102" s="2">
        <v>0.493</v>
      </c>
      <c r="I102" s="2">
        <v>0.142</v>
      </c>
      <c r="J102" s="2">
        <v>0.097</v>
      </c>
    </row>
    <row r="103" ht="12.75" hidden="1" customHeight="1">
      <c r="A103" s="2">
        <v>51.0</v>
      </c>
      <c r="B103" s="2" t="s">
        <v>56</v>
      </c>
      <c r="C103" s="2">
        <v>2018.0</v>
      </c>
      <c r="D103" s="2">
        <v>5.948</v>
      </c>
      <c r="E103" s="2">
        <v>1.219</v>
      </c>
      <c r="F103" s="2">
        <v>1.506</v>
      </c>
      <c r="G103" s="2">
        <v>0.856</v>
      </c>
      <c r="H103" s="2">
        <v>0.633</v>
      </c>
      <c r="I103" s="2">
        <v>0.16</v>
      </c>
      <c r="J103" s="2">
        <v>0.051</v>
      </c>
    </row>
    <row r="104" ht="12.75" hidden="1" customHeight="1">
      <c r="A104" s="2">
        <v>52.0</v>
      </c>
      <c r="B104" s="2" t="s">
        <v>61</v>
      </c>
      <c r="C104" s="2">
        <v>2018.0</v>
      </c>
      <c r="D104" s="2">
        <v>5.945</v>
      </c>
      <c r="E104" s="2">
        <v>1.116</v>
      </c>
      <c r="F104" s="2">
        <v>1.219</v>
      </c>
      <c r="G104" s="2">
        <v>0.726</v>
      </c>
      <c r="H104" s="2">
        <v>0.528</v>
      </c>
      <c r="I104" s="2">
        <v>0.088</v>
      </c>
      <c r="J104" s="2">
        <v>0.001</v>
      </c>
    </row>
    <row r="105" ht="12.75" customHeight="1">
      <c r="A105" s="2">
        <v>52.0</v>
      </c>
      <c r="B105" s="2" t="s">
        <v>59</v>
      </c>
      <c r="C105" s="2">
        <v>2019.0</v>
      </c>
      <c r="D105" s="2">
        <v>6.008</v>
      </c>
      <c r="E105" s="2">
        <v>1.05</v>
      </c>
      <c r="F105" s="2">
        <v>1.409</v>
      </c>
      <c r="G105" s="2">
        <v>0.828</v>
      </c>
      <c r="H105" s="2">
        <v>0.557</v>
      </c>
      <c r="I105" s="2">
        <v>0.359</v>
      </c>
      <c r="J105" s="2">
        <v>0.028</v>
      </c>
    </row>
    <row r="106" ht="12.75" customHeight="1">
      <c r="A106" s="2">
        <v>53.0</v>
      </c>
      <c r="B106" s="2" t="s">
        <v>64</v>
      </c>
      <c r="C106" s="2">
        <v>2019.0</v>
      </c>
      <c r="D106" s="2">
        <v>5.94</v>
      </c>
      <c r="E106" s="2">
        <v>1.187</v>
      </c>
      <c r="F106" s="2">
        <v>1.465</v>
      </c>
      <c r="G106" s="2">
        <v>0.812</v>
      </c>
      <c r="H106" s="2">
        <v>0.264</v>
      </c>
      <c r="I106" s="2">
        <v>0.075</v>
      </c>
      <c r="J106" s="2">
        <v>0.064</v>
      </c>
    </row>
    <row r="107" ht="12.75" hidden="1" customHeight="1">
      <c r="A107" s="2">
        <v>53.0</v>
      </c>
      <c r="B107" s="2" t="s">
        <v>64</v>
      </c>
      <c r="C107" s="2">
        <v>2018.0</v>
      </c>
      <c r="D107" s="2">
        <v>5.933</v>
      </c>
      <c r="E107" s="2">
        <v>1.148</v>
      </c>
      <c r="F107" s="2">
        <v>1.454</v>
      </c>
      <c r="G107" s="2">
        <v>0.671</v>
      </c>
      <c r="H107" s="2">
        <v>0.363</v>
      </c>
      <c r="I107" s="2">
        <v>0.092</v>
      </c>
      <c r="J107" s="2">
        <v>0.066</v>
      </c>
    </row>
    <row r="108" ht="12.75" hidden="1" customHeight="1">
      <c r="A108" s="2">
        <v>54.0</v>
      </c>
      <c r="B108" s="2" t="s">
        <v>65</v>
      </c>
      <c r="C108" s="2">
        <v>2018.0</v>
      </c>
      <c r="D108" s="2">
        <v>5.915</v>
      </c>
      <c r="E108" s="2">
        <v>1.294</v>
      </c>
      <c r="F108" s="2">
        <v>1.462</v>
      </c>
      <c r="G108" s="2">
        <v>0.988</v>
      </c>
      <c r="H108" s="2">
        <v>0.553</v>
      </c>
      <c r="I108" s="2">
        <v>0.079</v>
      </c>
      <c r="J108" s="2">
        <v>0.15</v>
      </c>
    </row>
    <row r="109" ht="12.75" customHeight="1">
      <c r="A109" s="2">
        <v>54.0</v>
      </c>
      <c r="B109" s="2" t="s">
        <v>66</v>
      </c>
      <c r="C109" s="2">
        <v>2019.0</v>
      </c>
      <c r="D109" s="2">
        <v>5.895</v>
      </c>
      <c r="E109" s="2">
        <v>1.301</v>
      </c>
      <c r="F109" s="2">
        <v>1.219</v>
      </c>
      <c r="G109" s="2">
        <v>1.036</v>
      </c>
      <c r="H109" s="2">
        <v>0.159</v>
      </c>
      <c r="I109" s="2">
        <v>0.175</v>
      </c>
      <c r="J109" s="2">
        <v>0.056</v>
      </c>
    </row>
    <row r="110" ht="12.75" customHeight="1">
      <c r="A110" s="2">
        <v>55.0</v>
      </c>
      <c r="B110" s="2" t="s">
        <v>67</v>
      </c>
      <c r="C110" s="2">
        <v>2019.0</v>
      </c>
      <c r="D110" s="2">
        <v>5.893</v>
      </c>
      <c r="E110" s="2">
        <v>1.237</v>
      </c>
      <c r="F110" s="2">
        <v>1.528</v>
      </c>
      <c r="G110" s="2">
        <v>0.874</v>
      </c>
      <c r="H110" s="2">
        <v>0.495</v>
      </c>
      <c r="I110" s="2">
        <v>0.103</v>
      </c>
      <c r="J110" s="2">
        <v>0.161</v>
      </c>
    </row>
    <row r="111" ht="12.75" hidden="1" customHeight="1">
      <c r="A111" s="2">
        <v>55.0</v>
      </c>
      <c r="B111" s="2" t="s">
        <v>68</v>
      </c>
      <c r="C111" s="2">
        <v>2018.0</v>
      </c>
      <c r="D111" s="2">
        <v>5.891</v>
      </c>
      <c r="E111" s="2">
        <v>1.09</v>
      </c>
      <c r="F111" s="2">
        <v>1.387</v>
      </c>
      <c r="G111" s="2">
        <v>0.684</v>
      </c>
      <c r="H111" s="2">
        <v>0.584</v>
      </c>
      <c r="I111" s="2">
        <v>0.245</v>
      </c>
      <c r="J111" s="2">
        <v>0.05</v>
      </c>
    </row>
    <row r="112" ht="12.75" customHeight="1">
      <c r="A112" s="2">
        <v>56.0</v>
      </c>
      <c r="B112" s="2" t="s">
        <v>69</v>
      </c>
      <c r="C112" s="2">
        <v>2019.0</v>
      </c>
      <c r="D112" s="2">
        <v>5.89</v>
      </c>
      <c r="E112" s="2">
        <v>0.831</v>
      </c>
      <c r="F112" s="2">
        <v>1.478</v>
      </c>
      <c r="G112" s="2">
        <v>0.831</v>
      </c>
      <c r="H112" s="2">
        <v>0.49</v>
      </c>
      <c r="I112" s="2">
        <v>0.107</v>
      </c>
      <c r="J112" s="2">
        <v>0.028</v>
      </c>
    </row>
    <row r="113" ht="12.75" hidden="1" customHeight="1">
      <c r="A113" s="2">
        <v>56.0</v>
      </c>
      <c r="B113" s="2" t="s">
        <v>69</v>
      </c>
      <c r="C113" s="2">
        <v>2018.0</v>
      </c>
      <c r="D113" s="2">
        <v>5.89</v>
      </c>
      <c r="E113" s="2">
        <v>0.819</v>
      </c>
      <c r="F113" s="2">
        <v>1.493</v>
      </c>
      <c r="G113" s="2">
        <v>0.693</v>
      </c>
      <c r="H113" s="2">
        <v>0.575</v>
      </c>
      <c r="I113" s="2">
        <v>0.096</v>
      </c>
      <c r="J113" s="2">
        <v>0.031</v>
      </c>
    </row>
    <row r="114" ht="12.75" customHeight="1">
      <c r="A114" s="2">
        <v>57.0</v>
      </c>
      <c r="B114" s="2" t="s">
        <v>68</v>
      </c>
      <c r="C114" s="2">
        <v>2019.0</v>
      </c>
      <c r="D114" s="2">
        <v>5.888</v>
      </c>
      <c r="E114" s="2">
        <v>1.12</v>
      </c>
      <c r="F114" s="2">
        <v>1.402</v>
      </c>
      <c r="G114" s="2">
        <v>0.798</v>
      </c>
      <c r="H114" s="2">
        <v>0.498</v>
      </c>
      <c r="I114" s="2">
        <v>0.215</v>
      </c>
      <c r="J114" s="2">
        <v>0.06</v>
      </c>
    </row>
    <row r="115" ht="12.75" hidden="1" customHeight="1">
      <c r="A115" s="2">
        <v>57.0</v>
      </c>
      <c r="B115" s="2" t="s">
        <v>66</v>
      </c>
      <c r="C115" s="2">
        <v>2018.0</v>
      </c>
      <c r="D115" s="2">
        <v>5.875</v>
      </c>
      <c r="E115" s="2">
        <v>1.266</v>
      </c>
      <c r="F115" s="2">
        <v>1.204</v>
      </c>
      <c r="G115" s="2">
        <v>0.955</v>
      </c>
      <c r="H115" s="2">
        <v>0.244</v>
      </c>
      <c r="I115" s="2">
        <v>0.175</v>
      </c>
      <c r="J115" s="2">
        <v>0.051</v>
      </c>
    </row>
    <row r="116" ht="12.75" customHeight="1">
      <c r="A116" s="2">
        <v>58.0</v>
      </c>
      <c r="B116" s="2" t="s">
        <v>65</v>
      </c>
      <c r="C116" s="2">
        <v>2019.0</v>
      </c>
      <c r="D116" s="2">
        <v>5.886</v>
      </c>
      <c r="E116" s="2">
        <v>1.327</v>
      </c>
      <c r="F116" s="2">
        <v>1.419</v>
      </c>
      <c r="G116" s="2">
        <v>1.088</v>
      </c>
      <c r="H116" s="2">
        <v>0.445</v>
      </c>
      <c r="I116" s="2">
        <v>0.069</v>
      </c>
      <c r="J116" s="2">
        <v>0.14</v>
      </c>
    </row>
    <row r="117" ht="12.75" hidden="1" customHeight="1">
      <c r="A117" s="2">
        <v>58.0</v>
      </c>
      <c r="B117" s="2" t="s">
        <v>70</v>
      </c>
      <c r="C117" s="2">
        <v>2018.0</v>
      </c>
      <c r="D117" s="2">
        <v>5.835</v>
      </c>
      <c r="E117" s="2">
        <v>1.229</v>
      </c>
      <c r="F117" s="2">
        <v>1.211</v>
      </c>
      <c r="G117" s="2">
        <v>0.909</v>
      </c>
      <c r="H117" s="2">
        <v>0.495</v>
      </c>
      <c r="I117" s="2">
        <v>0.179</v>
      </c>
      <c r="J117" s="2">
        <v>0.154</v>
      </c>
    </row>
    <row r="118" ht="12.75" customHeight="1">
      <c r="A118" s="2">
        <v>59.0</v>
      </c>
      <c r="B118" s="2" t="s">
        <v>71</v>
      </c>
      <c r="C118" s="2">
        <v>2019.0</v>
      </c>
      <c r="D118" s="2">
        <v>5.86</v>
      </c>
      <c r="E118" s="2">
        <v>0.642</v>
      </c>
      <c r="F118" s="2">
        <v>1.236</v>
      </c>
      <c r="G118" s="2">
        <v>0.828</v>
      </c>
      <c r="H118" s="2">
        <v>0.507</v>
      </c>
      <c r="I118" s="2">
        <v>0.246</v>
      </c>
      <c r="J118" s="2">
        <v>0.078</v>
      </c>
    </row>
    <row r="119" ht="12.75" hidden="1" customHeight="1">
      <c r="A119" s="2">
        <v>59.0</v>
      </c>
      <c r="B119" s="2" t="s">
        <v>72</v>
      </c>
      <c r="C119" s="2">
        <v>2018.0</v>
      </c>
      <c r="D119" s="2">
        <v>5.81</v>
      </c>
      <c r="E119" s="2">
        <v>1.151</v>
      </c>
      <c r="F119" s="2">
        <v>1.479</v>
      </c>
      <c r="G119" s="2">
        <v>0.599</v>
      </c>
      <c r="H119" s="2">
        <v>0.399</v>
      </c>
      <c r="I119" s="2">
        <v>0.065</v>
      </c>
      <c r="J119" s="2">
        <v>0.025</v>
      </c>
    </row>
    <row r="120" ht="12.75" customHeight="1">
      <c r="A120" s="2">
        <v>60.0</v>
      </c>
      <c r="B120" s="2" t="s">
        <v>73</v>
      </c>
      <c r="C120" s="2">
        <v>2019.0</v>
      </c>
      <c r="D120" s="2">
        <v>5.809</v>
      </c>
      <c r="E120" s="2">
        <v>1.173</v>
      </c>
      <c r="F120" s="2">
        <v>1.508</v>
      </c>
      <c r="G120" s="2">
        <v>0.729</v>
      </c>
      <c r="H120" s="2">
        <v>0.41</v>
      </c>
      <c r="I120" s="2">
        <v>0.146</v>
      </c>
      <c r="J120" s="2">
        <v>0.096</v>
      </c>
    </row>
    <row r="121" ht="12.75" hidden="1" customHeight="1">
      <c r="A121" s="2">
        <v>60.0</v>
      </c>
      <c r="B121" s="2" t="s">
        <v>73</v>
      </c>
      <c r="C121" s="2">
        <v>2018.0</v>
      </c>
      <c r="D121" s="2">
        <v>5.79</v>
      </c>
      <c r="E121" s="2">
        <v>1.143</v>
      </c>
      <c r="F121" s="2">
        <v>1.516</v>
      </c>
      <c r="G121" s="2">
        <v>0.631</v>
      </c>
      <c r="H121" s="2">
        <v>0.454</v>
      </c>
      <c r="I121" s="2">
        <v>0.148</v>
      </c>
      <c r="J121" s="2">
        <v>0.121</v>
      </c>
    </row>
    <row r="122" ht="12.75" customHeight="1">
      <c r="A122" s="2">
        <v>61.0</v>
      </c>
      <c r="B122" s="2" t="s">
        <v>74</v>
      </c>
      <c r="C122" s="2">
        <v>2019.0</v>
      </c>
      <c r="D122" s="2">
        <v>5.779</v>
      </c>
      <c r="E122" s="2">
        <v>0.776</v>
      </c>
      <c r="F122" s="2">
        <v>1.209</v>
      </c>
      <c r="G122" s="2">
        <v>0.706</v>
      </c>
      <c r="H122" s="2">
        <v>0.511</v>
      </c>
      <c r="I122" s="2">
        <v>0.137</v>
      </c>
      <c r="J122" s="2">
        <v>0.064</v>
      </c>
    </row>
    <row r="123" ht="12.75" hidden="1" customHeight="1">
      <c r="A123" s="2">
        <v>61.0</v>
      </c>
      <c r="B123" s="2" t="s">
        <v>63</v>
      </c>
      <c r="C123" s="2">
        <v>2018.0</v>
      </c>
      <c r="D123" s="2">
        <v>5.762</v>
      </c>
      <c r="E123" s="2">
        <v>1.229</v>
      </c>
      <c r="F123" s="2">
        <v>1.191</v>
      </c>
      <c r="G123" s="2">
        <v>0.909</v>
      </c>
      <c r="H123" s="2">
        <v>0.423</v>
      </c>
      <c r="I123" s="2">
        <v>0.202</v>
      </c>
      <c r="J123" s="2">
        <v>0.035</v>
      </c>
    </row>
    <row r="124" ht="12.75" hidden="1" customHeight="1">
      <c r="A124" s="2">
        <v>62.0</v>
      </c>
      <c r="B124" s="2" t="s">
        <v>74</v>
      </c>
      <c r="C124" s="2">
        <v>2018.0</v>
      </c>
      <c r="D124" s="2">
        <v>5.752</v>
      </c>
      <c r="E124" s="2">
        <v>0.751</v>
      </c>
      <c r="F124" s="2">
        <v>1.223</v>
      </c>
      <c r="G124" s="2">
        <v>0.508</v>
      </c>
      <c r="H124" s="2">
        <v>0.606</v>
      </c>
      <c r="I124" s="2">
        <v>0.141</v>
      </c>
      <c r="J124" s="2">
        <v>0.054</v>
      </c>
    </row>
    <row r="125" ht="12.75" customHeight="1">
      <c r="A125" s="2">
        <v>62.0</v>
      </c>
      <c r="B125" s="2" t="s">
        <v>75</v>
      </c>
      <c r="C125" s="2">
        <v>2019.0</v>
      </c>
      <c r="D125" s="2">
        <v>5.758</v>
      </c>
      <c r="E125" s="2">
        <v>1.201</v>
      </c>
      <c r="F125" s="2">
        <v>1.41</v>
      </c>
      <c r="G125" s="2">
        <v>0.828</v>
      </c>
      <c r="H125" s="2">
        <v>0.199</v>
      </c>
      <c r="I125" s="2">
        <v>0.081</v>
      </c>
      <c r="J125" s="2">
        <v>0.02</v>
      </c>
    </row>
    <row r="126" ht="12.75" hidden="1" customHeight="1">
      <c r="A126" s="2">
        <v>63.0</v>
      </c>
      <c r="B126" s="2" t="s">
        <v>67</v>
      </c>
      <c r="C126" s="2">
        <v>2018.0</v>
      </c>
      <c r="D126" s="2">
        <v>5.739</v>
      </c>
      <c r="E126" s="2">
        <v>1.2</v>
      </c>
      <c r="F126" s="2">
        <v>1.532</v>
      </c>
      <c r="G126" s="2">
        <v>0.737</v>
      </c>
      <c r="H126" s="2">
        <v>0.553</v>
      </c>
      <c r="I126" s="2">
        <v>0.086</v>
      </c>
      <c r="J126" s="2">
        <v>0.174</v>
      </c>
    </row>
    <row r="127" ht="12.75" customHeight="1">
      <c r="A127" s="2">
        <v>63.0</v>
      </c>
      <c r="B127" s="2" t="s">
        <v>76</v>
      </c>
      <c r="C127" s="2">
        <v>2019.0</v>
      </c>
      <c r="D127" s="2">
        <v>5.743</v>
      </c>
      <c r="E127" s="2">
        <v>0.855</v>
      </c>
      <c r="F127" s="2">
        <v>1.475</v>
      </c>
      <c r="G127" s="2">
        <v>0.777</v>
      </c>
      <c r="H127" s="2">
        <v>0.514</v>
      </c>
      <c r="I127" s="2">
        <v>0.184</v>
      </c>
      <c r="J127" s="2">
        <v>0.08</v>
      </c>
    </row>
    <row r="128" ht="12.75" customHeight="1">
      <c r="A128" s="2">
        <v>64.0</v>
      </c>
      <c r="B128" s="2" t="s">
        <v>70</v>
      </c>
      <c r="C128" s="2">
        <v>2019.0</v>
      </c>
      <c r="D128" s="2">
        <v>5.718</v>
      </c>
      <c r="E128" s="2">
        <v>1.263</v>
      </c>
      <c r="F128" s="2">
        <v>1.252</v>
      </c>
      <c r="G128" s="2">
        <v>1.042</v>
      </c>
      <c r="H128" s="2">
        <v>0.417</v>
      </c>
      <c r="I128" s="2">
        <v>0.191</v>
      </c>
      <c r="J128" s="2">
        <v>0.162</v>
      </c>
    </row>
    <row r="129" ht="12.75" hidden="1" customHeight="1">
      <c r="A129" s="2">
        <v>64.0</v>
      </c>
      <c r="B129" s="2" t="s">
        <v>76</v>
      </c>
      <c r="C129" s="2">
        <v>2018.0</v>
      </c>
      <c r="D129" s="2">
        <v>5.681</v>
      </c>
      <c r="E129" s="2">
        <v>0.835</v>
      </c>
      <c r="F129" s="2">
        <v>1.522</v>
      </c>
      <c r="G129" s="2">
        <v>0.615</v>
      </c>
      <c r="H129" s="2">
        <v>0.541</v>
      </c>
      <c r="I129" s="2">
        <v>0.162</v>
      </c>
      <c r="J129" s="2">
        <v>0.074</v>
      </c>
    </row>
    <row r="130" ht="12.75" customHeight="1">
      <c r="A130" s="2">
        <v>65.0</v>
      </c>
      <c r="B130" s="2" t="s">
        <v>77</v>
      </c>
      <c r="C130" s="2">
        <v>2019.0</v>
      </c>
      <c r="D130" s="2">
        <v>5.697</v>
      </c>
      <c r="E130" s="2">
        <v>0.96</v>
      </c>
      <c r="F130" s="2">
        <v>1.274</v>
      </c>
      <c r="G130" s="2">
        <v>0.854</v>
      </c>
      <c r="H130" s="2">
        <v>0.455</v>
      </c>
      <c r="I130" s="2">
        <v>0.083</v>
      </c>
      <c r="J130" s="2">
        <v>0.027</v>
      </c>
    </row>
    <row r="131" ht="12.75" hidden="1" customHeight="1">
      <c r="A131" s="2">
        <v>65.0</v>
      </c>
      <c r="B131" s="2" t="s">
        <v>77</v>
      </c>
      <c r="C131" s="2">
        <v>2018.0</v>
      </c>
      <c r="D131" s="2">
        <v>5.663</v>
      </c>
      <c r="E131" s="2">
        <v>0.934</v>
      </c>
      <c r="F131" s="2">
        <v>1.249</v>
      </c>
      <c r="G131" s="2">
        <v>0.674</v>
      </c>
      <c r="H131" s="2">
        <v>0.53</v>
      </c>
      <c r="I131" s="2">
        <v>0.092</v>
      </c>
      <c r="J131" s="2">
        <v>0.034</v>
      </c>
    </row>
    <row r="132" ht="12.75" hidden="1" customHeight="1">
      <c r="A132" s="2">
        <v>66.0</v>
      </c>
      <c r="B132" s="2" t="s">
        <v>58</v>
      </c>
      <c r="C132" s="2">
        <v>2018.0</v>
      </c>
      <c r="D132" s="2">
        <v>5.662</v>
      </c>
      <c r="E132" s="2">
        <v>0.855</v>
      </c>
      <c r="F132" s="2">
        <v>1.23</v>
      </c>
      <c r="G132" s="2">
        <v>0.578</v>
      </c>
      <c r="H132" s="2">
        <v>0.448</v>
      </c>
      <c r="I132" s="2">
        <v>0.274</v>
      </c>
      <c r="J132" s="2">
        <v>0.023</v>
      </c>
    </row>
    <row r="133" ht="12.75" customHeight="1">
      <c r="A133" s="2">
        <v>66.0</v>
      </c>
      <c r="B133" s="2" t="s">
        <v>78</v>
      </c>
      <c r="C133" s="2">
        <v>2019.0</v>
      </c>
      <c r="D133" s="2">
        <v>5.693</v>
      </c>
      <c r="E133" s="2">
        <v>1.221</v>
      </c>
      <c r="F133" s="2">
        <v>1.431</v>
      </c>
      <c r="G133" s="2">
        <v>0.999</v>
      </c>
      <c r="H133" s="2">
        <v>0.508</v>
      </c>
      <c r="I133" s="2">
        <v>0.047</v>
      </c>
      <c r="J133" s="2">
        <v>0.025</v>
      </c>
    </row>
    <row r="134" ht="12.75" hidden="1" customHeight="1">
      <c r="A134" s="2">
        <v>67.0</v>
      </c>
      <c r="B134" s="2" t="s">
        <v>79</v>
      </c>
      <c r="C134" s="2">
        <v>2018.0</v>
      </c>
      <c r="D134" s="2">
        <v>5.64</v>
      </c>
      <c r="E134" s="2">
        <v>0.657</v>
      </c>
      <c r="F134" s="2">
        <v>1.301</v>
      </c>
      <c r="G134" s="2">
        <v>0.62</v>
      </c>
      <c r="H134" s="2">
        <v>0.232</v>
      </c>
      <c r="I134" s="2">
        <v>0.171</v>
      </c>
      <c r="J134" s="2">
        <v>0.0</v>
      </c>
    </row>
    <row r="135" ht="12.75" customHeight="1">
      <c r="A135" s="2">
        <v>67.0</v>
      </c>
      <c r="B135" s="2" t="s">
        <v>80</v>
      </c>
      <c r="C135" s="2">
        <v>2019.0</v>
      </c>
      <c r="D135" s="2">
        <v>5.653</v>
      </c>
      <c r="E135" s="2">
        <v>0.677</v>
      </c>
      <c r="F135" s="2">
        <v>0.886</v>
      </c>
      <c r="G135" s="2">
        <v>0.535</v>
      </c>
      <c r="H135" s="2">
        <v>0.313</v>
      </c>
      <c r="I135" s="2">
        <v>0.22</v>
      </c>
      <c r="J135" s="2">
        <v>0.098</v>
      </c>
    </row>
    <row r="136" ht="12.75" customHeight="1">
      <c r="A136" s="2">
        <v>68.0</v>
      </c>
      <c r="B136" s="2" t="s">
        <v>72</v>
      </c>
      <c r="C136" s="2">
        <v>2019.0</v>
      </c>
      <c r="D136" s="2">
        <v>5.648</v>
      </c>
      <c r="E136" s="2">
        <v>1.183</v>
      </c>
      <c r="F136" s="2">
        <v>1.452</v>
      </c>
      <c r="G136" s="2">
        <v>0.726</v>
      </c>
      <c r="H136" s="2">
        <v>0.334</v>
      </c>
      <c r="I136" s="2">
        <v>0.082</v>
      </c>
      <c r="J136" s="2">
        <v>0.031</v>
      </c>
    </row>
    <row r="137" ht="12.75" hidden="1" customHeight="1">
      <c r="A137" s="2">
        <v>68.0</v>
      </c>
      <c r="B137" s="2" t="s">
        <v>81</v>
      </c>
      <c r="C137" s="2">
        <v>2018.0</v>
      </c>
      <c r="D137" s="2">
        <v>5.636</v>
      </c>
      <c r="E137" s="2">
        <v>1.016</v>
      </c>
      <c r="F137" s="2">
        <v>1.533</v>
      </c>
      <c r="G137" s="2">
        <v>0.517</v>
      </c>
      <c r="H137" s="2">
        <v>0.417</v>
      </c>
      <c r="I137" s="2">
        <v>0.199</v>
      </c>
      <c r="J137" s="2">
        <v>0.037</v>
      </c>
    </row>
    <row r="138" ht="12.75" hidden="1" customHeight="1">
      <c r="A138" s="2">
        <v>69.0</v>
      </c>
      <c r="B138" s="2" t="s">
        <v>75</v>
      </c>
      <c r="C138" s="2">
        <v>2018.0</v>
      </c>
      <c r="D138" s="2">
        <v>5.62</v>
      </c>
      <c r="E138" s="2">
        <v>1.171</v>
      </c>
      <c r="F138" s="2">
        <v>1.401</v>
      </c>
      <c r="G138" s="2">
        <v>0.732</v>
      </c>
      <c r="H138" s="2">
        <v>0.259</v>
      </c>
      <c r="I138" s="2">
        <v>0.061</v>
      </c>
      <c r="J138" s="2">
        <v>0.022</v>
      </c>
    </row>
    <row r="139" ht="12.75" customHeight="1">
      <c r="A139" s="2">
        <v>69.0</v>
      </c>
      <c r="B139" s="2" t="s">
        <v>82</v>
      </c>
      <c r="C139" s="2">
        <v>2019.0</v>
      </c>
      <c r="D139" s="2">
        <v>5.631</v>
      </c>
      <c r="E139" s="2">
        <v>0.807</v>
      </c>
      <c r="F139" s="2">
        <v>1.293</v>
      </c>
      <c r="G139" s="2">
        <v>0.657</v>
      </c>
      <c r="H139" s="2">
        <v>0.558</v>
      </c>
      <c r="I139" s="2">
        <v>0.117</v>
      </c>
      <c r="J139" s="2">
        <v>0.107</v>
      </c>
    </row>
    <row r="140" ht="12.75" hidden="1" customHeight="1">
      <c r="A140" s="2">
        <v>70.0</v>
      </c>
      <c r="B140" s="2" t="s">
        <v>83</v>
      </c>
      <c r="C140" s="2">
        <v>2018.0</v>
      </c>
      <c r="D140" s="2">
        <v>5.566</v>
      </c>
      <c r="E140" s="2">
        <v>0.985</v>
      </c>
      <c r="F140" s="2">
        <v>1.35</v>
      </c>
      <c r="G140" s="2">
        <v>0.553</v>
      </c>
      <c r="H140" s="2">
        <v>0.496</v>
      </c>
      <c r="I140" s="2">
        <v>0.116</v>
      </c>
      <c r="J140" s="2">
        <v>0.148</v>
      </c>
    </row>
    <row r="141" ht="12.75" customHeight="1">
      <c r="A141" s="2">
        <v>70.0</v>
      </c>
      <c r="B141" s="2" t="s">
        <v>84</v>
      </c>
      <c r="C141" s="2">
        <v>2019.0</v>
      </c>
      <c r="D141" s="2">
        <v>5.603</v>
      </c>
      <c r="E141" s="2">
        <v>1.004</v>
      </c>
      <c r="F141" s="2">
        <v>1.383</v>
      </c>
      <c r="G141" s="2">
        <v>0.854</v>
      </c>
      <c r="H141" s="2">
        <v>0.282</v>
      </c>
      <c r="I141" s="2">
        <v>0.137</v>
      </c>
      <c r="J141" s="2">
        <v>0.039</v>
      </c>
    </row>
    <row r="142" ht="12.75" customHeight="1">
      <c r="A142" s="2">
        <v>71.0</v>
      </c>
      <c r="B142" s="2" t="s">
        <v>79</v>
      </c>
      <c r="C142" s="2">
        <v>2019.0</v>
      </c>
      <c r="D142" s="2">
        <v>5.529</v>
      </c>
      <c r="E142" s="2">
        <v>0.685</v>
      </c>
      <c r="F142" s="2">
        <v>1.328</v>
      </c>
      <c r="G142" s="2">
        <v>0.739</v>
      </c>
      <c r="H142" s="2">
        <v>0.245</v>
      </c>
      <c r="I142" s="2">
        <v>0.181</v>
      </c>
      <c r="J142" s="2">
        <v>0.0</v>
      </c>
    </row>
    <row r="143" ht="12.75" hidden="1" customHeight="1">
      <c r="A143" s="2">
        <v>71.0</v>
      </c>
      <c r="B143" s="2" t="s">
        <v>82</v>
      </c>
      <c r="C143" s="2">
        <v>2018.0</v>
      </c>
      <c r="D143" s="2">
        <v>5.524</v>
      </c>
      <c r="E143" s="2">
        <v>0.775</v>
      </c>
      <c r="F143" s="2">
        <v>1.312</v>
      </c>
      <c r="G143" s="2">
        <v>0.513</v>
      </c>
      <c r="H143" s="2">
        <v>0.643</v>
      </c>
      <c r="I143" s="2">
        <v>0.12</v>
      </c>
      <c r="J143" s="2">
        <v>0.105</v>
      </c>
    </row>
    <row r="144" ht="12.75" hidden="1" customHeight="1">
      <c r="A144" s="2">
        <v>72.0</v>
      </c>
      <c r="B144" s="2" t="s">
        <v>71</v>
      </c>
      <c r="C144" s="2">
        <v>2018.0</v>
      </c>
      <c r="D144" s="2">
        <v>5.504</v>
      </c>
      <c r="E144" s="2">
        <v>0.62</v>
      </c>
      <c r="F144" s="2">
        <v>1.205</v>
      </c>
      <c r="G144" s="2">
        <v>0.622</v>
      </c>
      <c r="H144" s="2">
        <v>0.459</v>
      </c>
      <c r="I144" s="2">
        <v>0.197</v>
      </c>
      <c r="J144" s="2">
        <v>0.074</v>
      </c>
    </row>
    <row r="145" ht="12.75" customHeight="1">
      <c r="A145" s="2">
        <v>72.0</v>
      </c>
      <c r="B145" s="2" t="s">
        <v>83</v>
      </c>
      <c r="C145" s="2">
        <v>2019.0</v>
      </c>
      <c r="D145" s="2">
        <v>5.525</v>
      </c>
      <c r="E145" s="2">
        <v>1.044</v>
      </c>
      <c r="F145" s="2">
        <v>1.303</v>
      </c>
      <c r="G145" s="2">
        <v>0.673</v>
      </c>
      <c r="H145" s="2">
        <v>0.416</v>
      </c>
      <c r="I145" s="2">
        <v>0.133</v>
      </c>
      <c r="J145" s="2">
        <v>0.152</v>
      </c>
    </row>
    <row r="146" ht="12.75" hidden="1" customHeight="1">
      <c r="A146" s="2">
        <v>73.0</v>
      </c>
      <c r="B146" s="2" t="s">
        <v>85</v>
      </c>
      <c r="C146" s="2">
        <v>2018.0</v>
      </c>
      <c r="D146" s="2">
        <v>5.483</v>
      </c>
      <c r="E146" s="2">
        <v>1.039</v>
      </c>
      <c r="F146" s="2">
        <v>1.498</v>
      </c>
      <c r="G146" s="2">
        <v>0.7</v>
      </c>
      <c r="H146" s="2">
        <v>0.307</v>
      </c>
      <c r="I146" s="2">
        <v>0.101</v>
      </c>
      <c r="J146" s="2">
        <v>0.154</v>
      </c>
    </row>
    <row r="147" ht="12.75" customHeight="1">
      <c r="A147" s="2">
        <v>73.0</v>
      </c>
      <c r="B147" s="2" t="s">
        <v>86</v>
      </c>
      <c r="C147" s="2">
        <v>2019.0</v>
      </c>
      <c r="D147" s="2">
        <v>5.523</v>
      </c>
      <c r="E147" s="2">
        <v>1.051</v>
      </c>
      <c r="F147" s="2">
        <v>1.361</v>
      </c>
      <c r="G147" s="2">
        <v>0.871</v>
      </c>
      <c r="H147" s="2">
        <v>0.197</v>
      </c>
      <c r="I147" s="2">
        <v>0.142</v>
      </c>
      <c r="J147" s="2">
        <v>0.08</v>
      </c>
    </row>
    <row r="148" ht="12.75" customHeight="1">
      <c r="A148" s="2">
        <v>74.0</v>
      </c>
      <c r="B148" s="2" t="s">
        <v>87</v>
      </c>
      <c r="C148" s="2">
        <v>2019.0</v>
      </c>
      <c r="D148" s="2">
        <v>5.467</v>
      </c>
      <c r="E148" s="2">
        <v>0.493</v>
      </c>
      <c r="F148" s="2">
        <v>1.098</v>
      </c>
      <c r="G148" s="2">
        <v>0.718</v>
      </c>
      <c r="H148" s="2">
        <v>0.389</v>
      </c>
      <c r="I148" s="2">
        <v>0.23</v>
      </c>
      <c r="J148" s="2">
        <v>0.144</v>
      </c>
    </row>
    <row r="149" ht="12.75" hidden="1" customHeight="1">
      <c r="A149" s="2">
        <v>74.0</v>
      </c>
      <c r="B149" s="2" t="s">
        <v>88</v>
      </c>
      <c r="C149" s="2">
        <v>2018.0</v>
      </c>
      <c r="D149" s="2">
        <v>5.483</v>
      </c>
      <c r="E149" s="2">
        <v>1.148</v>
      </c>
      <c r="F149" s="2">
        <v>1.38</v>
      </c>
      <c r="G149" s="2">
        <v>0.686</v>
      </c>
      <c r="H149" s="2">
        <v>0.324</v>
      </c>
      <c r="I149" s="2">
        <v>0.106</v>
      </c>
      <c r="J149" s="2">
        <v>0.109</v>
      </c>
    </row>
    <row r="150" ht="12.75" customHeight="1">
      <c r="A150" s="2">
        <v>75.0</v>
      </c>
      <c r="B150" s="2" t="s">
        <v>89</v>
      </c>
      <c r="C150" s="2">
        <v>2019.0</v>
      </c>
      <c r="D150" s="2">
        <v>5.432</v>
      </c>
      <c r="E150" s="2">
        <v>1.155</v>
      </c>
      <c r="F150" s="2">
        <v>1.266</v>
      </c>
      <c r="G150" s="2">
        <v>0.914</v>
      </c>
      <c r="H150" s="2">
        <v>0.296</v>
      </c>
      <c r="I150" s="2">
        <v>0.119</v>
      </c>
      <c r="J150" s="2">
        <v>0.022</v>
      </c>
    </row>
    <row r="151" ht="12.75" hidden="1" customHeight="1">
      <c r="A151" s="2">
        <v>75.0</v>
      </c>
      <c r="B151" s="2" t="s">
        <v>80</v>
      </c>
      <c r="C151" s="2">
        <v>2018.0</v>
      </c>
      <c r="D151" s="2">
        <v>5.472</v>
      </c>
      <c r="E151" s="2">
        <v>0.652</v>
      </c>
      <c r="F151" s="2">
        <v>0.81</v>
      </c>
      <c r="G151" s="2">
        <v>0.424</v>
      </c>
      <c r="H151" s="2">
        <v>0.334</v>
      </c>
      <c r="I151" s="2">
        <v>0.216</v>
      </c>
      <c r="J151" s="2">
        <v>0.113</v>
      </c>
    </row>
    <row r="152" ht="12.75" customHeight="1">
      <c r="A152" s="2">
        <v>76.0</v>
      </c>
      <c r="B152" s="2" t="s">
        <v>90</v>
      </c>
      <c r="C152" s="2">
        <v>2019.0</v>
      </c>
      <c r="D152" s="2">
        <v>5.43</v>
      </c>
      <c r="E152" s="2">
        <v>1.438</v>
      </c>
      <c r="F152" s="2">
        <v>1.277</v>
      </c>
      <c r="G152" s="2">
        <v>1.122</v>
      </c>
      <c r="H152" s="2">
        <v>0.44</v>
      </c>
      <c r="I152" s="2">
        <v>0.258</v>
      </c>
      <c r="J152" s="2">
        <v>0.287</v>
      </c>
    </row>
    <row r="153" ht="12.75" hidden="1" customHeight="1">
      <c r="A153" s="2">
        <v>76.0</v>
      </c>
      <c r="B153" s="2" t="s">
        <v>90</v>
      </c>
      <c r="C153" s="2">
        <v>2018.0</v>
      </c>
      <c r="D153" s="2">
        <v>5.43</v>
      </c>
      <c r="E153" s="2">
        <v>1.405</v>
      </c>
      <c r="F153" s="2">
        <v>1.29</v>
      </c>
      <c r="G153" s="2">
        <v>1.03</v>
      </c>
      <c r="H153" s="2">
        <v>0.524</v>
      </c>
      <c r="I153" s="2">
        <v>0.246</v>
      </c>
      <c r="J153" s="2">
        <v>0.291</v>
      </c>
    </row>
    <row r="154" ht="12.75" customHeight="1">
      <c r="A154" s="2">
        <v>77.0</v>
      </c>
      <c r="B154" s="2" t="s">
        <v>91</v>
      </c>
      <c r="C154" s="2">
        <v>2019.0</v>
      </c>
      <c r="D154" s="2">
        <v>5.425</v>
      </c>
      <c r="E154" s="2">
        <v>1.015</v>
      </c>
      <c r="F154" s="2">
        <v>1.401</v>
      </c>
      <c r="G154" s="2">
        <v>0.779</v>
      </c>
      <c r="H154" s="2">
        <v>0.497</v>
      </c>
      <c r="I154" s="2">
        <v>0.113</v>
      </c>
      <c r="J154" s="2">
        <v>0.101</v>
      </c>
    </row>
    <row r="155" ht="12.75" hidden="1" customHeight="1">
      <c r="A155" s="2">
        <v>77.0</v>
      </c>
      <c r="B155" s="2" t="s">
        <v>78</v>
      </c>
      <c r="C155" s="2">
        <v>2018.0</v>
      </c>
      <c r="D155" s="2">
        <v>5.41</v>
      </c>
      <c r="E155" s="2">
        <v>1.188</v>
      </c>
      <c r="F155" s="2">
        <v>1.429</v>
      </c>
      <c r="G155" s="2">
        <v>0.884</v>
      </c>
      <c r="H155" s="2">
        <v>0.562</v>
      </c>
      <c r="I155" s="2">
        <v>0.055</v>
      </c>
      <c r="J155" s="2">
        <v>0.017</v>
      </c>
    </row>
    <row r="156" ht="12.75" customHeight="1">
      <c r="A156" s="2">
        <v>78.0</v>
      </c>
      <c r="B156" s="2" t="s">
        <v>92</v>
      </c>
      <c r="C156" s="2">
        <v>2019.0</v>
      </c>
      <c r="D156" s="2">
        <v>5.386</v>
      </c>
      <c r="E156" s="2">
        <v>0.945</v>
      </c>
      <c r="F156" s="2">
        <v>1.212</v>
      </c>
      <c r="G156" s="2">
        <v>0.845</v>
      </c>
      <c r="H156" s="2">
        <v>0.212</v>
      </c>
      <c r="I156" s="2">
        <v>0.263</v>
      </c>
      <c r="J156" s="2">
        <v>0.006</v>
      </c>
    </row>
    <row r="157" ht="12.75" hidden="1" customHeight="1">
      <c r="A157" s="2">
        <v>78.0</v>
      </c>
      <c r="B157" s="2" t="s">
        <v>84</v>
      </c>
      <c r="C157" s="2">
        <v>2018.0</v>
      </c>
      <c r="D157" s="2">
        <v>5.398</v>
      </c>
      <c r="E157" s="2">
        <v>0.975</v>
      </c>
      <c r="F157" s="2">
        <v>1.369</v>
      </c>
      <c r="G157" s="2">
        <v>0.685</v>
      </c>
      <c r="H157" s="2">
        <v>0.288</v>
      </c>
      <c r="I157" s="2">
        <v>0.134</v>
      </c>
      <c r="J157" s="2">
        <v>0.043</v>
      </c>
    </row>
    <row r="158" ht="12.75" hidden="1" customHeight="1">
      <c r="A158" s="2">
        <v>79.0</v>
      </c>
      <c r="B158" s="2" t="s">
        <v>93</v>
      </c>
      <c r="C158" s="2">
        <v>2018.0</v>
      </c>
      <c r="D158" s="2">
        <v>5.358</v>
      </c>
      <c r="E158" s="2">
        <v>1.154</v>
      </c>
      <c r="F158" s="2">
        <v>1.202</v>
      </c>
      <c r="G158" s="2">
        <v>0.879</v>
      </c>
      <c r="H158" s="2">
        <v>0.131</v>
      </c>
      <c r="I158" s="2">
        <v>0.0</v>
      </c>
      <c r="J158" s="2">
        <v>0.044</v>
      </c>
    </row>
    <row r="159" ht="12.75" customHeight="1">
      <c r="A159" s="2">
        <v>79.0</v>
      </c>
      <c r="B159" s="2" t="s">
        <v>88</v>
      </c>
      <c r="C159" s="2">
        <v>2019.0</v>
      </c>
      <c r="D159" s="2">
        <v>5.373</v>
      </c>
      <c r="E159" s="2">
        <v>1.183</v>
      </c>
      <c r="F159" s="2">
        <v>1.36</v>
      </c>
      <c r="G159" s="2">
        <v>0.808</v>
      </c>
      <c r="H159" s="2">
        <v>0.195</v>
      </c>
      <c r="I159" s="2">
        <v>0.083</v>
      </c>
      <c r="J159" s="2">
        <v>0.106</v>
      </c>
    </row>
    <row r="160" ht="12.75" hidden="1" customHeight="1">
      <c r="A160" s="2">
        <v>80.0</v>
      </c>
      <c r="B160" s="2" t="s">
        <v>94</v>
      </c>
      <c r="C160" s="2">
        <v>2018.0</v>
      </c>
      <c r="D160" s="2">
        <v>5.358</v>
      </c>
      <c r="E160" s="2">
        <v>0.965</v>
      </c>
      <c r="F160" s="2">
        <v>1.179</v>
      </c>
      <c r="G160" s="2">
        <v>0.785</v>
      </c>
      <c r="H160" s="2">
        <v>0.503</v>
      </c>
      <c r="I160" s="2">
        <v>0.214</v>
      </c>
      <c r="J160" s="2">
        <v>0.136</v>
      </c>
    </row>
    <row r="161" ht="12.75" customHeight="1">
      <c r="A161" s="2">
        <v>80.0</v>
      </c>
      <c r="B161" s="2" t="s">
        <v>46</v>
      </c>
      <c r="C161" s="2">
        <v>2019.0</v>
      </c>
      <c r="D161" s="2">
        <v>5.339</v>
      </c>
      <c r="E161" s="2">
        <v>1.221</v>
      </c>
      <c r="F161" s="2">
        <v>1.171</v>
      </c>
      <c r="G161" s="2">
        <v>0.828</v>
      </c>
      <c r="H161" s="2">
        <v>0.508</v>
      </c>
      <c r="I161" s="2">
        <v>0.26</v>
      </c>
      <c r="J161" s="2">
        <v>0.024</v>
      </c>
    </row>
    <row r="162" ht="12.75" customHeight="1">
      <c r="A162" s="2">
        <v>81.0</v>
      </c>
      <c r="B162" s="2" t="s">
        <v>85</v>
      </c>
      <c r="C162" s="2">
        <v>2019.0</v>
      </c>
      <c r="D162" s="2">
        <v>5.323</v>
      </c>
      <c r="E162" s="2">
        <v>1.067</v>
      </c>
      <c r="F162" s="2">
        <v>1.465</v>
      </c>
      <c r="G162" s="2">
        <v>0.789</v>
      </c>
      <c r="H162" s="2">
        <v>0.235</v>
      </c>
      <c r="I162" s="2">
        <v>0.094</v>
      </c>
      <c r="J162" s="2">
        <v>0.142</v>
      </c>
    </row>
    <row r="163" ht="12.75" hidden="1" customHeight="1">
      <c r="A163" s="2">
        <v>81.0</v>
      </c>
      <c r="B163" s="2" t="s">
        <v>86</v>
      </c>
      <c r="C163" s="2">
        <v>2018.0</v>
      </c>
      <c r="D163" s="2">
        <v>5.347</v>
      </c>
      <c r="E163" s="2">
        <v>1.017</v>
      </c>
      <c r="F163" s="2">
        <v>1.279</v>
      </c>
      <c r="G163" s="2">
        <v>0.729</v>
      </c>
      <c r="H163" s="2">
        <v>0.259</v>
      </c>
      <c r="I163" s="2">
        <v>0.111</v>
      </c>
      <c r="J163" s="2">
        <v>0.081</v>
      </c>
    </row>
    <row r="164" ht="12.75" hidden="1" customHeight="1">
      <c r="A164" s="2">
        <v>82.0</v>
      </c>
      <c r="B164" s="2" t="s">
        <v>89</v>
      </c>
      <c r="C164" s="2">
        <v>2018.0</v>
      </c>
      <c r="D164" s="2">
        <v>5.321</v>
      </c>
      <c r="E164" s="2">
        <v>1.115</v>
      </c>
      <c r="F164" s="2">
        <v>1.161</v>
      </c>
      <c r="G164" s="2">
        <v>0.737</v>
      </c>
      <c r="H164" s="2">
        <v>0.38</v>
      </c>
      <c r="I164" s="2">
        <v>0.12</v>
      </c>
      <c r="J164" s="2">
        <v>0.039</v>
      </c>
    </row>
    <row r="165" ht="12.75" customHeight="1">
      <c r="A165" s="2">
        <v>82.0</v>
      </c>
      <c r="B165" s="2" t="s">
        <v>93</v>
      </c>
      <c r="C165" s="2">
        <v>2019.0</v>
      </c>
      <c r="D165" s="2">
        <v>5.287</v>
      </c>
      <c r="E165" s="2">
        <v>1.181</v>
      </c>
      <c r="F165" s="2">
        <v>1.156</v>
      </c>
      <c r="G165" s="2">
        <v>0.999</v>
      </c>
      <c r="H165" s="2">
        <v>0.067</v>
      </c>
      <c r="I165" s="2">
        <v>0.0</v>
      </c>
      <c r="J165" s="2">
        <v>0.034</v>
      </c>
    </row>
    <row r="166" ht="12.75" hidden="1" customHeight="1">
      <c r="A166" s="2">
        <v>83.0</v>
      </c>
      <c r="B166" s="2" t="s">
        <v>91</v>
      </c>
      <c r="C166" s="2">
        <v>2018.0</v>
      </c>
      <c r="D166" s="2">
        <v>5.302</v>
      </c>
      <c r="E166" s="2">
        <v>0.982</v>
      </c>
      <c r="F166" s="2">
        <v>1.441</v>
      </c>
      <c r="G166" s="2">
        <v>0.614</v>
      </c>
      <c r="H166" s="2">
        <v>0.578</v>
      </c>
      <c r="I166" s="2">
        <v>0.12</v>
      </c>
      <c r="J166" s="2">
        <v>0.106</v>
      </c>
    </row>
    <row r="167" ht="12.75" customHeight="1">
      <c r="A167" s="2">
        <v>83.0</v>
      </c>
      <c r="B167" s="2" t="s">
        <v>95</v>
      </c>
      <c r="C167" s="2">
        <v>2019.0</v>
      </c>
      <c r="D167" s="2">
        <v>5.285</v>
      </c>
      <c r="E167" s="2">
        <v>0.948</v>
      </c>
      <c r="F167" s="2">
        <v>1.531</v>
      </c>
      <c r="G167" s="2">
        <v>0.667</v>
      </c>
      <c r="H167" s="2">
        <v>0.317</v>
      </c>
      <c r="I167" s="2">
        <v>0.235</v>
      </c>
      <c r="J167" s="2">
        <v>0.038</v>
      </c>
    </row>
    <row r="168" ht="12.75" hidden="1" customHeight="1">
      <c r="A168" s="2">
        <v>84.0</v>
      </c>
      <c r="B168" s="2" t="s">
        <v>96</v>
      </c>
      <c r="C168" s="2">
        <v>2018.0</v>
      </c>
      <c r="D168" s="2">
        <v>5.295</v>
      </c>
      <c r="E168" s="2">
        <v>0.979</v>
      </c>
      <c r="F168" s="2">
        <v>1.154</v>
      </c>
      <c r="G168" s="2">
        <v>0.687</v>
      </c>
      <c r="H168" s="2">
        <v>0.077</v>
      </c>
      <c r="I168" s="2">
        <v>0.055</v>
      </c>
      <c r="J168" s="2">
        <v>0.135</v>
      </c>
    </row>
    <row r="169" ht="12.75" customHeight="1">
      <c r="A169" s="2">
        <v>84.0</v>
      </c>
      <c r="B169" s="2" t="s">
        <v>97</v>
      </c>
      <c r="C169" s="2">
        <v>2019.0</v>
      </c>
      <c r="D169" s="2">
        <v>5.274</v>
      </c>
      <c r="E169" s="2">
        <v>0.983</v>
      </c>
      <c r="F169" s="2">
        <v>1.294</v>
      </c>
      <c r="G169" s="2">
        <v>0.838</v>
      </c>
      <c r="H169" s="2">
        <v>0.345</v>
      </c>
      <c r="I169" s="2">
        <v>0.185</v>
      </c>
      <c r="J169" s="2">
        <v>0.034</v>
      </c>
    </row>
    <row r="170" ht="12.75" hidden="1" customHeight="1">
      <c r="A170" s="2">
        <v>85.0</v>
      </c>
      <c r="B170" s="2" t="s">
        <v>98</v>
      </c>
      <c r="C170" s="2">
        <v>2018.0</v>
      </c>
      <c r="D170" s="2">
        <v>5.254</v>
      </c>
      <c r="E170" s="2">
        <v>0.779</v>
      </c>
      <c r="F170" s="2">
        <v>0.797</v>
      </c>
      <c r="G170" s="2">
        <v>0.669</v>
      </c>
      <c r="H170" s="2">
        <v>0.46</v>
      </c>
      <c r="I170" s="2">
        <v>0.026</v>
      </c>
      <c r="J170" s="2">
        <v>0.074</v>
      </c>
    </row>
    <row r="171" ht="12.75" customHeight="1">
      <c r="A171" s="2">
        <v>85.0</v>
      </c>
      <c r="B171" s="2" t="s">
        <v>99</v>
      </c>
      <c r="C171" s="2">
        <v>2019.0</v>
      </c>
      <c r="D171" s="2">
        <v>5.265</v>
      </c>
      <c r="E171" s="2">
        <v>0.696</v>
      </c>
      <c r="F171" s="2">
        <v>1.111</v>
      </c>
      <c r="G171" s="2">
        <v>0.245</v>
      </c>
      <c r="H171" s="2">
        <v>0.426</v>
      </c>
      <c r="I171" s="2">
        <v>0.215</v>
      </c>
      <c r="J171" s="2">
        <v>0.041</v>
      </c>
    </row>
    <row r="172" ht="12.75" hidden="1" customHeight="1">
      <c r="A172" s="2">
        <v>86.0</v>
      </c>
      <c r="B172" s="2" t="s">
        <v>100</v>
      </c>
      <c r="C172" s="2">
        <v>2018.0</v>
      </c>
      <c r="D172" s="2">
        <v>5.246</v>
      </c>
      <c r="E172" s="2">
        <v>0.989</v>
      </c>
      <c r="F172" s="2">
        <v>1.142</v>
      </c>
      <c r="G172" s="2">
        <v>0.799</v>
      </c>
      <c r="H172" s="2">
        <v>0.597</v>
      </c>
      <c r="I172" s="2">
        <v>0.029</v>
      </c>
      <c r="J172" s="2">
        <v>0.103</v>
      </c>
    </row>
    <row r="173" ht="12.75" customHeight="1">
      <c r="A173" s="2">
        <v>86.0</v>
      </c>
      <c r="B173" s="2" t="s">
        <v>101</v>
      </c>
      <c r="C173" s="2">
        <v>2019.0</v>
      </c>
      <c r="D173" s="2">
        <v>5.261</v>
      </c>
      <c r="E173" s="2">
        <v>0.551</v>
      </c>
      <c r="F173" s="2">
        <v>1.438</v>
      </c>
      <c r="G173" s="2">
        <v>0.723</v>
      </c>
      <c r="H173" s="2">
        <v>0.508</v>
      </c>
      <c r="I173" s="2">
        <v>0.3</v>
      </c>
      <c r="J173" s="2">
        <v>0.023</v>
      </c>
    </row>
    <row r="174" ht="12.75" hidden="1" customHeight="1">
      <c r="A174" s="2">
        <v>87.0</v>
      </c>
      <c r="B174" s="2" t="s">
        <v>102</v>
      </c>
      <c r="C174" s="2">
        <v>2018.0</v>
      </c>
      <c r="D174" s="2">
        <v>5.201</v>
      </c>
      <c r="E174" s="2">
        <v>1.024</v>
      </c>
      <c r="F174" s="2">
        <v>1.161</v>
      </c>
      <c r="G174" s="2">
        <v>0.603</v>
      </c>
      <c r="H174" s="2">
        <v>0.43</v>
      </c>
      <c r="I174" s="2">
        <v>0.031</v>
      </c>
      <c r="J174" s="2">
        <v>0.176</v>
      </c>
    </row>
    <row r="175" ht="12.75" customHeight="1">
      <c r="A175" s="2">
        <v>87.0</v>
      </c>
      <c r="B175" s="2" t="s">
        <v>81</v>
      </c>
      <c r="C175" s="2">
        <v>2019.0</v>
      </c>
      <c r="D175" s="2">
        <v>5.247</v>
      </c>
      <c r="E175" s="2">
        <v>1.052</v>
      </c>
      <c r="F175" s="2">
        <v>1.538</v>
      </c>
      <c r="G175" s="2">
        <v>0.657</v>
      </c>
      <c r="H175" s="2">
        <v>0.394</v>
      </c>
      <c r="I175" s="2">
        <v>0.244</v>
      </c>
      <c r="J175" s="2">
        <v>0.028</v>
      </c>
    </row>
    <row r="176" ht="12.75" customHeight="1">
      <c r="A176" s="2">
        <v>88.0</v>
      </c>
      <c r="B176" s="2" t="s">
        <v>96</v>
      </c>
      <c r="C176" s="2">
        <v>2019.0</v>
      </c>
      <c r="D176" s="2">
        <v>5.211</v>
      </c>
      <c r="E176" s="2">
        <v>1.002</v>
      </c>
      <c r="F176" s="2">
        <v>1.16</v>
      </c>
      <c r="G176" s="2">
        <v>0.785</v>
      </c>
      <c r="H176" s="2">
        <v>0.086</v>
      </c>
      <c r="I176" s="2">
        <v>0.073</v>
      </c>
      <c r="J176" s="2">
        <v>0.114</v>
      </c>
    </row>
    <row r="177" ht="12.75" hidden="1" customHeight="1">
      <c r="A177" s="2">
        <v>88.0</v>
      </c>
      <c r="B177" s="2" t="s">
        <v>87</v>
      </c>
      <c r="C177" s="2">
        <v>2018.0</v>
      </c>
      <c r="D177" s="2">
        <v>5.199</v>
      </c>
      <c r="E177" s="2">
        <v>0.474</v>
      </c>
      <c r="F177" s="2">
        <v>1.166</v>
      </c>
      <c r="G177" s="2">
        <v>0.598</v>
      </c>
      <c r="H177" s="2">
        <v>0.292</v>
      </c>
      <c r="I177" s="2">
        <v>0.187</v>
      </c>
      <c r="J177" s="2">
        <v>0.034</v>
      </c>
    </row>
    <row r="178" ht="12.75" hidden="1" customHeight="1">
      <c r="A178" s="2">
        <v>89.0</v>
      </c>
      <c r="B178" s="2" t="s">
        <v>103</v>
      </c>
      <c r="C178" s="2">
        <v>2018.0</v>
      </c>
      <c r="D178" s="2">
        <v>5.185</v>
      </c>
      <c r="E178" s="2">
        <v>0.959</v>
      </c>
      <c r="F178" s="2">
        <v>1.239</v>
      </c>
      <c r="G178" s="2">
        <v>0.691</v>
      </c>
      <c r="H178" s="2">
        <v>0.394</v>
      </c>
      <c r="I178" s="2">
        <v>0.173</v>
      </c>
      <c r="J178" s="2">
        <v>0.052</v>
      </c>
    </row>
    <row r="179" ht="12.75" customHeight="1">
      <c r="A179" s="2">
        <v>89.0</v>
      </c>
      <c r="B179" s="2" t="s">
        <v>98</v>
      </c>
      <c r="C179" s="2">
        <v>2019.0</v>
      </c>
      <c r="D179" s="2">
        <v>5.208</v>
      </c>
      <c r="E179" s="2">
        <v>0.801</v>
      </c>
      <c r="F179" s="2">
        <v>0.782</v>
      </c>
      <c r="G179" s="2">
        <v>0.782</v>
      </c>
      <c r="H179" s="2">
        <v>0.418</v>
      </c>
      <c r="I179" s="2">
        <v>0.036</v>
      </c>
      <c r="J179" s="2">
        <v>0.076</v>
      </c>
    </row>
    <row r="180" ht="12.75" customHeight="1">
      <c r="A180" s="2">
        <v>90.0</v>
      </c>
      <c r="B180" s="2" t="s">
        <v>102</v>
      </c>
      <c r="C180" s="2">
        <v>2019.0</v>
      </c>
      <c r="D180" s="2">
        <v>5.208</v>
      </c>
      <c r="E180" s="2">
        <v>1.043</v>
      </c>
      <c r="F180" s="2">
        <v>1.147</v>
      </c>
      <c r="G180" s="2">
        <v>0.769</v>
      </c>
      <c r="H180" s="2">
        <v>0.351</v>
      </c>
      <c r="I180" s="2">
        <v>0.035</v>
      </c>
      <c r="J180" s="2">
        <v>0.182</v>
      </c>
    </row>
    <row r="181" ht="12.75" hidden="1" customHeight="1">
      <c r="A181" s="2">
        <v>90.0</v>
      </c>
      <c r="B181" s="2" t="s">
        <v>104</v>
      </c>
      <c r="C181" s="2">
        <v>2018.0</v>
      </c>
      <c r="D181" s="2">
        <v>5.161</v>
      </c>
      <c r="E181" s="2">
        <v>0.822</v>
      </c>
      <c r="F181" s="2">
        <v>1.265</v>
      </c>
      <c r="G181" s="2">
        <v>0.645</v>
      </c>
      <c r="H181" s="2">
        <v>0.468</v>
      </c>
      <c r="I181" s="2">
        <v>0.13</v>
      </c>
      <c r="J181" s="2">
        <v>0.134</v>
      </c>
    </row>
    <row r="182" ht="12.75" customHeight="1">
      <c r="A182" s="2">
        <v>91.0</v>
      </c>
      <c r="B182" s="2" t="s">
        <v>94</v>
      </c>
      <c r="C182" s="2">
        <v>2019.0</v>
      </c>
      <c r="D182" s="2">
        <v>5.197</v>
      </c>
      <c r="E182" s="2">
        <v>0.987</v>
      </c>
      <c r="F182" s="2">
        <v>1.224</v>
      </c>
      <c r="G182" s="2">
        <v>0.815</v>
      </c>
      <c r="H182" s="2">
        <v>0.216</v>
      </c>
      <c r="I182" s="2">
        <v>0.166</v>
      </c>
      <c r="J182" s="2">
        <v>0.027</v>
      </c>
    </row>
    <row r="183" ht="12.75" hidden="1" customHeight="1">
      <c r="A183" s="2">
        <v>91.0</v>
      </c>
      <c r="B183" s="2" t="s">
        <v>99</v>
      </c>
      <c r="C183" s="2">
        <v>2018.0</v>
      </c>
      <c r="D183" s="2">
        <v>5.155</v>
      </c>
      <c r="E183" s="2">
        <v>0.689</v>
      </c>
      <c r="F183" s="2">
        <v>1.172</v>
      </c>
      <c r="G183" s="2">
        <v>0.048</v>
      </c>
      <c r="H183" s="2">
        <v>0.462</v>
      </c>
      <c r="I183" s="2">
        <v>0.201</v>
      </c>
      <c r="J183" s="2">
        <v>0.032</v>
      </c>
    </row>
    <row r="184" ht="12.75" customHeight="1">
      <c r="A184" s="2">
        <v>92.0</v>
      </c>
      <c r="B184" s="2" t="s">
        <v>105</v>
      </c>
      <c r="C184" s="2">
        <v>2019.0</v>
      </c>
      <c r="D184" s="2">
        <v>5.192</v>
      </c>
      <c r="E184" s="2">
        <v>0.931</v>
      </c>
      <c r="F184" s="2">
        <v>1.203</v>
      </c>
      <c r="G184" s="2">
        <v>0.66</v>
      </c>
      <c r="H184" s="2">
        <v>0.491</v>
      </c>
      <c r="I184" s="2">
        <v>0.498</v>
      </c>
      <c r="J184" s="2">
        <v>0.028</v>
      </c>
    </row>
    <row r="185" ht="12.75" hidden="1" customHeight="1">
      <c r="A185" s="2">
        <v>92.0</v>
      </c>
      <c r="B185" s="2" t="s">
        <v>101</v>
      </c>
      <c r="C185" s="2">
        <v>2018.0</v>
      </c>
      <c r="D185" s="2">
        <v>5.131</v>
      </c>
      <c r="E185" s="2">
        <v>0.53</v>
      </c>
      <c r="F185" s="2">
        <v>1.416</v>
      </c>
      <c r="G185" s="2">
        <v>0.594</v>
      </c>
      <c r="H185" s="2">
        <v>0.54</v>
      </c>
      <c r="I185" s="2">
        <v>0.281</v>
      </c>
      <c r="J185" s="2">
        <v>0.035</v>
      </c>
    </row>
    <row r="186" ht="12.75" hidden="1" customHeight="1">
      <c r="A186" s="2">
        <v>93.0</v>
      </c>
      <c r="B186" s="2" t="s">
        <v>92</v>
      </c>
      <c r="C186" s="2">
        <v>2018.0</v>
      </c>
      <c r="D186" s="2">
        <v>5.129</v>
      </c>
      <c r="E186" s="2">
        <v>0.915</v>
      </c>
      <c r="F186" s="2">
        <v>1.078</v>
      </c>
      <c r="G186" s="2">
        <v>0.758</v>
      </c>
      <c r="H186" s="2">
        <v>0.28</v>
      </c>
      <c r="I186" s="2">
        <v>0.216</v>
      </c>
      <c r="J186" s="2">
        <v>0.0</v>
      </c>
    </row>
    <row r="187" ht="12.75" customHeight="1">
      <c r="A187" s="2">
        <v>93.0</v>
      </c>
      <c r="B187" s="2" t="s">
        <v>100</v>
      </c>
      <c r="C187" s="2">
        <v>2019.0</v>
      </c>
      <c r="D187" s="2">
        <v>5.191</v>
      </c>
      <c r="E187" s="2">
        <v>1.029</v>
      </c>
      <c r="F187" s="2">
        <v>1.125</v>
      </c>
      <c r="G187" s="2">
        <v>0.893</v>
      </c>
      <c r="H187" s="2">
        <v>0.521</v>
      </c>
      <c r="I187" s="2">
        <v>0.058</v>
      </c>
      <c r="J187" s="2">
        <v>0.1</v>
      </c>
    </row>
    <row r="188" ht="12.75" hidden="1" customHeight="1">
      <c r="A188" s="2">
        <v>94.0</v>
      </c>
      <c r="B188" s="2" t="s">
        <v>95</v>
      </c>
      <c r="C188" s="2">
        <v>2018.0</v>
      </c>
      <c r="D188" s="2">
        <v>5.125</v>
      </c>
      <c r="E188" s="2">
        <v>0.914</v>
      </c>
      <c r="F188" s="2">
        <v>1.517</v>
      </c>
      <c r="G188" s="2">
        <v>0.575</v>
      </c>
      <c r="H188" s="2">
        <v>0.395</v>
      </c>
      <c r="I188" s="2">
        <v>0.253</v>
      </c>
      <c r="J188" s="2">
        <v>0.032</v>
      </c>
    </row>
    <row r="189" ht="12.75" customHeight="1">
      <c r="A189" s="2">
        <v>94.0</v>
      </c>
      <c r="B189" s="2" t="s">
        <v>106</v>
      </c>
      <c r="C189" s="2">
        <v>2019.0</v>
      </c>
      <c r="D189" s="2">
        <v>5.175</v>
      </c>
      <c r="E189" s="2">
        <v>0.741</v>
      </c>
      <c r="F189" s="2">
        <v>1.346</v>
      </c>
      <c r="G189" s="2">
        <v>0.851</v>
      </c>
      <c r="H189" s="2">
        <v>0.543</v>
      </c>
      <c r="I189" s="2">
        <v>0.147</v>
      </c>
      <c r="J189" s="2">
        <v>0.073</v>
      </c>
    </row>
    <row r="190" ht="12.75" customHeight="1">
      <c r="A190" s="2">
        <v>95.0</v>
      </c>
      <c r="B190" s="2" t="s">
        <v>107</v>
      </c>
      <c r="C190" s="2">
        <v>2019.0</v>
      </c>
      <c r="D190" s="2">
        <v>5.082</v>
      </c>
      <c r="E190" s="2">
        <v>0.813</v>
      </c>
      <c r="F190" s="2">
        <v>1.321</v>
      </c>
      <c r="G190" s="2">
        <v>0.604</v>
      </c>
      <c r="H190" s="2">
        <v>0.457</v>
      </c>
      <c r="I190" s="2">
        <v>0.37</v>
      </c>
      <c r="J190" s="2">
        <v>0.167</v>
      </c>
    </row>
    <row r="191" ht="12.75" hidden="1" customHeight="1">
      <c r="A191" s="2">
        <v>95.0</v>
      </c>
      <c r="B191" s="2" t="s">
        <v>106</v>
      </c>
      <c r="C191" s="2">
        <v>2018.0</v>
      </c>
      <c r="D191" s="2">
        <v>5.103</v>
      </c>
      <c r="E191" s="2">
        <v>0.715</v>
      </c>
      <c r="F191" s="2">
        <v>1.365</v>
      </c>
      <c r="G191" s="2">
        <v>0.702</v>
      </c>
      <c r="H191" s="2">
        <v>0.618</v>
      </c>
      <c r="I191" s="2">
        <v>0.177</v>
      </c>
      <c r="J191" s="2">
        <v>0.079</v>
      </c>
    </row>
    <row r="192" ht="12.75" customHeight="1">
      <c r="A192" s="2">
        <v>96.0</v>
      </c>
      <c r="B192" s="2" t="s">
        <v>108</v>
      </c>
      <c r="C192" s="2">
        <v>2019.0</v>
      </c>
      <c r="D192" s="2">
        <v>5.044</v>
      </c>
      <c r="E192" s="2">
        <v>0.549</v>
      </c>
      <c r="F192" s="2">
        <v>0.91</v>
      </c>
      <c r="G192" s="2">
        <v>0.331</v>
      </c>
      <c r="H192" s="2">
        <v>0.381</v>
      </c>
      <c r="I192" s="2">
        <v>0.187</v>
      </c>
      <c r="J192" s="2">
        <v>0.037</v>
      </c>
    </row>
    <row r="193" ht="12.75" hidden="1" customHeight="1">
      <c r="A193" s="2">
        <v>96.0</v>
      </c>
      <c r="B193" s="2" t="s">
        <v>105</v>
      </c>
      <c r="C193" s="2">
        <v>2018.0</v>
      </c>
      <c r="D193" s="2">
        <v>5.093</v>
      </c>
      <c r="E193" s="2">
        <v>0.899</v>
      </c>
      <c r="F193" s="2">
        <v>1.215</v>
      </c>
      <c r="G193" s="2">
        <v>0.522</v>
      </c>
      <c r="H193" s="2">
        <v>0.538</v>
      </c>
      <c r="I193" s="2">
        <v>0.484</v>
      </c>
      <c r="J193" s="2">
        <v>0.018</v>
      </c>
    </row>
    <row r="194" ht="12.75" hidden="1" customHeight="1">
      <c r="A194" s="2">
        <v>97.0</v>
      </c>
      <c r="B194" s="2" t="s">
        <v>107</v>
      </c>
      <c r="C194" s="2">
        <v>2018.0</v>
      </c>
      <c r="D194" s="2">
        <v>5.082</v>
      </c>
      <c r="E194" s="2">
        <v>0.796</v>
      </c>
      <c r="F194" s="2">
        <v>1.335</v>
      </c>
      <c r="G194" s="2">
        <v>0.527</v>
      </c>
      <c r="H194" s="2">
        <v>0.541</v>
      </c>
      <c r="I194" s="2">
        <v>0.364</v>
      </c>
      <c r="J194" s="2">
        <v>0.171</v>
      </c>
    </row>
    <row r="195" ht="12.75" customHeight="1">
      <c r="A195" s="2">
        <v>97.0</v>
      </c>
      <c r="B195" s="2" t="s">
        <v>109</v>
      </c>
      <c r="C195" s="2">
        <v>2019.0</v>
      </c>
      <c r="D195" s="2">
        <v>5.011</v>
      </c>
      <c r="E195" s="2">
        <v>1.092</v>
      </c>
      <c r="F195" s="2">
        <v>1.513</v>
      </c>
      <c r="G195" s="2">
        <v>0.815</v>
      </c>
      <c r="H195" s="2">
        <v>0.311</v>
      </c>
      <c r="I195" s="2">
        <v>0.081</v>
      </c>
      <c r="J195" s="2">
        <v>0.004</v>
      </c>
    </row>
    <row r="196" ht="12.75" customHeight="1">
      <c r="A196" s="2">
        <v>98.0</v>
      </c>
      <c r="B196" s="2" t="s">
        <v>110</v>
      </c>
      <c r="C196" s="2">
        <v>2019.0</v>
      </c>
      <c r="D196" s="2">
        <v>4.996</v>
      </c>
      <c r="E196" s="2">
        <v>0.611</v>
      </c>
      <c r="F196" s="2">
        <v>0.868</v>
      </c>
      <c r="G196" s="2">
        <v>0.486</v>
      </c>
      <c r="H196" s="2">
        <v>0.381</v>
      </c>
      <c r="I196" s="2">
        <v>0.245</v>
      </c>
      <c r="J196" s="2">
        <v>0.04</v>
      </c>
    </row>
    <row r="197" ht="12.75" hidden="1" customHeight="1">
      <c r="A197" s="2">
        <v>98.0</v>
      </c>
      <c r="B197" s="2" t="s">
        <v>111</v>
      </c>
      <c r="C197" s="2">
        <v>2018.0</v>
      </c>
      <c r="D197" s="2">
        <v>4.982</v>
      </c>
      <c r="E197" s="2">
        <v>0.0</v>
      </c>
      <c r="F197" s="2">
        <v>0.712</v>
      </c>
      <c r="G197" s="2">
        <v>0.115</v>
      </c>
      <c r="H197" s="2">
        <v>0.674</v>
      </c>
      <c r="I197" s="2">
        <v>0.238</v>
      </c>
      <c r="J197" s="2">
        <v>0.282</v>
      </c>
    </row>
    <row r="198" ht="12.75" hidden="1" customHeight="1">
      <c r="A198" s="2">
        <v>99.0</v>
      </c>
      <c r="B198" s="2" t="s">
        <v>108</v>
      </c>
      <c r="C198" s="2">
        <v>2018.0</v>
      </c>
      <c r="D198" s="2">
        <v>4.975</v>
      </c>
      <c r="E198" s="2">
        <v>0.535</v>
      </c>
      <c r="F198" s="2">
        <v>0.891</v>
      </c>
      <c r="G198" s="2">
        <v>0.182</v>
      </c>
      <c r="H198" s="2">
        <v>0.454</v>
      </c>
      <c r="I198" s="2">
        <v>0.183</v>
      </c>
      <c r="J198" s="2">
        <v>0.043</v>
      </c>
    </row>
    <row r="199" ht="12.75" customHeight="1">
      <c r="A199" s="2">
        <v>99.0</v>
      </c>
      <c r="B199" s="2" t="s">
        <v>112</v>
      </c>
      <c r="C199" s="2">
        <v>2019.0</v>
      </c>
      <c r="D199" s="2">
        <v>4.944</v>
      </c>
      <c r="E199" s="2">
        <v>0.569</v>
      </c>
      <c r="F199" s="2">
        <v>0.808</v>
      </c>
      <c r="G199" s="2">
        <v>0.232</v>
      </c>
      <c r="H199" s="2">
        <v>0.352</v>
      </c>
      <c r="I199" s="2">
        <v>0.154</v>
      </c>
      <c r="J199" s="2">
        <v>0.09</v>
      </c>
    </row>
    <row r="200" ht="12.75" hidden="1" customHeight="1">
      <c r="A200" s="2">
        <v>100.0</v>
      </c>
      <c r="B200" s="2" t="s">
        <v>109</v>
      </c>
      <c r="C200" s="2">
        <v>2018.0</v>
      </c>
      <c r="D200" s="2">
        <v>4.933</v>
      </c>
      <c r="E200" s="2">
        <v>1.054</v>
      </c>
      <c r="F200" s="2">
        <v>1.515</v>
      </c>
      <c r="G200" s="2">
        <v>0.712</v>
      </c>
      <c r="H200" s="2">
        <v>0.359</v>
      </c>
      <c r="I200" s="2">
        <v>0.064</v>
      </c>
      <c r="J200" s="2">
        <v>0.009</v>
      </c>
    </row>
    <row r="201" ht="12.75" customHeight="1">
      <c r="A201" s="2">
        <v>100.0</v>
      </c>
      <c r="B201" s="2" t="s">
        <v>113</v>
      </c>
      <c r="C201" s="2">
        <v>2019.0</v>
      </c>
      <c r="D201" s="2">
        <v>4.913</v>
      </c>
      <c r="E201" s="2">
        <v>0.446</v>
      </c>
      <c r="F201" s="2">
        <v>1.226</v>
      </c>
      <c r="G201" s="2">
        <v>0.677</v>
      </c>
      <c r="H201" s="2">
        <v>0.439</v>
      </c>
      <c r="I201" s="2">
        <v>0.285</v>
      </c>
      <c r="J201" s="2">
        <v>0.089</v>
      </c>
    </row>
    <row r="202" ht="12.75" customHeight="1">
      <c r="A202" s="2">
        <v>101.0</v>
      </c>
      <c r="B202" s="2" t="s">
        <v>104</v>
      </c>
      <c r="C202" s="2">
        <v>2019.0</v>
      </c>
      <c r="D202" s="2">
        <v>4.906</v>
      </c>
      <c r="E202" s="2">
        <v>0.837</v>
      </c>
      <c r="F202" s="2">
        <v>1.225</v>
      </c>
      <c r="G202" s="2">
        <v>0.815</v>
      </c>
      <c r="H202" s="2">
        <v>0.383</v>
      </c>
      <c r="I202" s="2">
        <v>0.11</v>
      </c>
      <c r="J202" s="2">
        <v>0.13</v>
      </c>
    </row>
    <row r="203" ht="12.75" hidden="1" customHeight="1">
      <c r="A203" s="2">
        <v>101.0</v>
      </c>
      <c r="B203" s="2" t="s">
        <v>113</v>
      </c>
      <c r="C203" s="2">
        <v>2018.0</v>
      </c>
      <c r="D203" s="2">
        <v>4.88</v>
      </c>
      <c r="E203" s="2">
        <v>0.425</v>
      </c>
      <c r="F203" s="2">
        <v>1.228</v>
      </c>
      <c r="G203" s="2">
        <v>0.539</v>
      </c>
      <c r="H203" s="2">
        <v>0.526</v>
      </c>
      <c r="I203" s="2">
        <v>0.302</v>
      </c>
      <c r="J203" s="2">
        <v>0.078</v>
      </c>
    </row>
    <row r="204" ht="12.75" customHeight="1">
      <c r="A204" s="2">
        <v>102.0</v>
      </c>
      <c r="B204" s="2" t="s">
        <v>114</v>
      </c>
      <c r="C204" s="2">
        <v>2019.0</v>
      </c>
      <c r="D204" s="2">
        <v>4.883</v>
      </c>
      <c r="E204" s="2">
        <v>0.393</v>
      </c>
      <c r="F204" s="2">
        <v>0.437</v>
      </c>
      <c r="G204" s="2">
        <v>0.397</v>
      </c>
      <c r="H204" s="2">
        <v>0.349</v>
      </c>
      <c r="I204" s="2">
        <v>0.175</v>
      </c>
      <c r="J204" s="2">
        <v>0.082</v>
      </c>
    </row>
    <row r="205" ht="12.75" hidden="1" customHeight="1">
      <c r="A205" s="2">
        <v>102.0</v>
      </c>
      <c r="B205" s="2" t="s">
        <v>115</v>
      </c>
      <c r="C205" s="2">
        <v>2018.0</v>
      </c>
      <c r="D205" s="2">
        <v>4.806</v>
      </c>
      <c r="E205" s="2">
        <v>0.996</v>
      </c>
      <c r="F205" s="2">
        <v>1.469</v>
      </c>
      <c r="G205" s="2">
        <v>0.657</v>
      </c>
      <c r="H205" s="2">
        <v>0.133</v>
      </c>
      <c r="I205" s="2">
        <v>0.056</v>
      </c>
      <c r="J205" s="2">
        <v>0.052</v>
      </c>
    </row>
    <row r="206" ht="12.75" customHeight="1">
      <c r="A206" s="2">
        <v>103.0</v>
      </c>
      <c r="B206" s="2" t="s">
        <v>116</v>
      </c>
      <c r="C206" s="2">
        <v>2019.0</v>
      </c>
      <c r="D206" s="2">
        <v>4.812</v>
      </c>
      <c r="E206" s="2">
        <v>0.673</v>
      </c>
      <c r="F206" s="2">
        <v>0.799</v>
      </c>
      <c r="G206" s="2">
        <v>0.508</v>
      </c>
      <c r="H206" s="2">
        <v>0.372</v>
      </c>
      <c r="I206" s="2">
        <v>0.105</v>
      </c>
      <c r="J206" s="2">
        <v>0.093</v>
      </c>
    </row>
    <row r="207" ht="12.75" hidden="1" customHeight="1">
      <c r="A207" s="2">
        <v>103.0</v>
      </c>
      <c r="B207" s="2" t="s">
        <v>117</v>
      </c>
      <c r="C207" s="2">
        <v>2018.0</v>
      </c>
      <c r="D207" s="2">
        <v>4.758</v>
      </c>
      <c r="E207" s="2">
        <v>1.036</v>
      </c>
      <c r="F207" s="2">
        <v>1.164</v>
      </c>
      <c r="G207" s="2">
        <v>0.404</v>
      </c>
      <c r="H207" s="2">
        <v>0.356</v>
      </c>
      <c r="I207" s="2">
        <v>0.032</v>
      </c>
      <c r="J207" s="2">
        <v>0.052</v>
      </c>
    </row>
    <row r="208" ht="12.75" customHeight="1">
      <c r="A208" s="2">
        <v>104.0</v>
      </c>
      <c r="B208" s="2" t="s">
        <v>117</v>
      </c>
      <c r="C208" s="2">
        <v>2019.0</v>
      </c>
      <c r="D208" s="2">
        <v>4.799</v>
      </c>
      <c r="E208" s="2">
        <v>1.057</v>
      </c>
      <c r="F208" s="2">
        <v>1.183</v>
      </c>
      <c r="G208" s="2">
        <v>0.571</v>
      </c>
      <c r="H208" s="2">
        <v>0.295</v>
      </c>
      <c r="I208" s="2">
        <v>0.043</v>
      </c>
      <c r="J208" s="2">
        <v>0.055</v>
      </c>
    </row>
    <row r="209" ht="12.75" hidden="1" customHeight="1">
      <c r="A209" s="2">
        <v>104.0</v>
      </c>
      <c r="B209" s="2" t="s">
        <v>118</v>
      </c>
      <c r="C209" s="2">
        <v>2018.0</v>
      </c>
      <c r="D209" s="2">
        <v>4.743</v>
      </c>
      <c r="E209" s="2">
        <v>0.642</v>
      </c>
      <c r="F209" s="2">
        <v>1.217</v>
      </c>
      <c r="G209" s="2">
        <v>0.602</v>
      </c>
      <c r="H209" s="2">
        <v>0.266</v>
      </c>
      <c r="I209" s="2">
        <v>0.086</v>
      </c>
      <c r="J209" s="2">
        <v>0.076</v>
      </c>
    </row>
    <row r="210" ht="12.75" customHeight="1">
      <c r="A210" s="2">
        <v>105.0</v>
      </c>
      <c r="B210" s="2" t="s">
        <v>119</v>
      </c>
      <c r="C210" s="2">
        <v>2019.0</v>
      </c>
      <c r="D210" s="2">
        <v>4.796</v>
      </c>
      <c r="E210" s="2">
        <v>0.764</v>
      </c>
      <c r="F210" s="2">
        <v>1.03</v>
      </c>
      <c r="G210" s="2">
        <v>0.551</v>
      </c>
      <c r="H210" s="2">
        <v>0.547</v>
      </c>
      <c r="I210" s="2">
        <v>0.266</v>
      </c>
      <c r="J210" s="2">
        <v>0.164</v>
      </c>
    </row>
    <row r="211" ht="12.75" hidden="1" customHeight="1">
      <c r="A211" s="2">
        <v>105.0</v>
      </c>
      <c r="B211" s="2" t="s">
        <v>120</v>
      </c>
      <c r="C211" s="2">
        <v>2018.0</v>
      </c>
      <c r="D211" s="2">
        <v>4.724</v>
      </c>
      <c r="E211" s="2">
        <v>0.94</v>
      </c>
      <c r="F211" s="2">
        <v>1.41</v>
      </c>
      <c r="G211" s="2">
        <v>0.33</v>
      </c>
      <c r="H211" s="2">
        <v>0.516</v>
      </c>
      <c r="I211" s="2">
        <v>0.103</v>
      </c>
      <c r="J211" s="2">
        <v>0.056</v>
      </c>
    </row>
    <row r="212" ht="12.75" hidden="1" customHeight="1">
      <c r="A212" s="2">
        <v>106.0</v>
      </c>
      <c r="B212" s="2" t="s">
        <v>121</v>
      </c>
      <c r="C212" s="2">
        <v>2018.0</v>
      </c>
      <c r="D212" s="2">
        <v>4.707</v>
      </c>
      <c r="E212" s="2">
        <v>1.059</v>
      </c>
      <c r="F212" s="2">
        <v>0.771</v>
      </c>
      <c r="G212" s="2">
        <v>0.691</v>
      </c>
      <c r="H212" s="2">
        <v>0.459</v>
      </c>
      <c r="I212" s="2">
        <v>0.282</v>
      </c>
      <c r="J212" s="2">
        <v>0.129</v>
      </c>
    </row>
    <row r="213" ht="12.75" customHeight="1">
      <c r="A213" s="2">
        <v>106.0</v>
      </c>
      <c r="B213" s="2" t="s">
        <v>120</v>
      </c>
      <c r="C213" s="2">
        <v>2019.0</v>
      </c>
      <c r="D213" s="2">
        <v>4.722</v>
      </c>
      <c r="E213" s="2">
        <v>0.96</v>
      </c>
      <c r="F213" s="2">
        <v>1.351</v>
      </c>
      <c r="G213" s="2">
        <v>0.469</v>
      </c>
      <c r="H213" s="2">
        <v>0.389</v>
      </c>
      <c r="I213" s="2">
        <v>0.13</v>
      </c>
      <c r="J213" s="2">
        <v>0.055</v>
      </c>
    </row>
    <row r="214" ht="12.75" customHeight="1">
      <c r="A214" s="2">
        <v>107.0</v>
      </c>
      <c r="B214" s="2" t="s">
        <v>122</v>
      </c>
      <c r="C214" s="2">
        <v>2019.0</v>
      </c>
      <c r="D214" s="2">
        <v>4.719</v>
      </c>
      <c r="E214" s="2">
        <v>0.947</v>
      </c>
      <c r="F214" s="2">
        <v>0.848</v>
      </c>
      <c r="G214" s="2">
        <v>0.874</v>
      </c>
      <c r="H214" s="2">
        <v>0.383</v>
      </c>
      <c r="I214" s="2">
        <v>0.178</v>
      </c>
      <c r="J214" s="2">
        <v>0.027</v>
      </c>
    </row>
    <row r="215" ht="12.75" hidden="1" customHeight="1">
      <c r="A215" s="2">
        <v>107.0</v>
      </c>
      <c r="B215" s="2" t="s">
        <v>112</v>
      </c>
      <c r="C215" s="2">
        <v>2018.0</v>
      </c>
      <c r="D215" s="2">
        <v>4.671</v>
      </c>
      <c r="E215" s="2">
        <v>0.541</v>
      </c>
      <c r="F215" s="2">
        <v>0.872</v>
      </c>
      <c r="G215" s="2">
        <v>0.08</v>
      </c>
      <c r="H215" s="2">
        <v>0.467</v>
      </c>
      <c r="I215" s="2">
        <v>0.146</v>
      </c>
      <c r="J215" s="2">
        <v>0.103</v>
      </c>
    </row>
    <row r="216" ht="12.75" hidden="1" customHeight="1">
      <c r="A216" s="2">
        <v>108.0</v>
      </c>
      <c r="B216" s="2" t="s">
        <v>110</v>
      </c>
      <c r="C216" s="2">
        <v>2018.0</v>
      </c>
      <c r="D216" s="2">
        <v>4.657</v>
      </c>
      <c r="E216" s="2">
        <v>0.592</v>
      </c>
      <c r="F216" s="2">
        <v>0.896</v>
      </c>
      <c r="G216" s="2">
        <v>0.337</v>
      </c>
      <c r="H216" s="2">
        <v>0.499</v>
      </c>
      <c r="I216" s="2">
        <v>0.212</v>
      </c>
      <c r="J216" s="2">
        <v>0.029</v>
      </c>
    </row>
    <row r="217" ht="12.75" customHeight="1">
      <c r="A217" s="2">
        <v>108.0</v>
      </c>
      <c r="B217" s="2" t="s">
        <v>115</v>
      </c>
      <c r="C217" s="2">
        <v>2019.0</v>
      </c>
      <c r="D217" s="2">
        <v>4.707</v>
      </c>
      <c r="E217" s="2">
        <v>0.96</v>
      </c>
      <c r="F217" s="2">
        <v>1.427</v>
      </c>
      <c r="G217" s="2">
        <v>0.805</v>
      </c>
      <c r="H217" s="2">
        <v>0.154</v>
      </c>
      <c r="I217" s="2">
        <v>0.064</v>
      </c>
      <c r="J217" s="2">
        <v>0.047</v>
      </c>
    </row>
    <row r="218" ht="12.75" customHeight="1">
      <c r="A218" s="2">
        <v>109.0</v>
      </c>
      <c r="B218" s="2" t="s">
        <v>123</v>
      </c>
      <c r="C218" s="2">
        <v>2019.0</v>
      </c>
      <c r="D218" s="2">
        <v>4.7</v>
      </c>
      <c r="E218" s="2">
        <v>0.574</v>
      </c>
      <c r="F218" s="2">
        <v>1.122</v>
      </c>
      <c r="G218" s="2">
        <v>0.637</v>
      </c>
      <c r="H218" s="2">
        <v>0.609</v>
      </c>
      <c r="I218" s="2">
        <v>0.232</v>
      </c>
      <c r="J218" s="2">
        <v>0.062</v>
      </c>
    </row>
    <row r="219" ht="12.75" hidden="1" customHeight="1">
      <c r="A219" s="2">
        <v>109.0</v>
      </c>
      <c r="B219" s="2" t="s">
        <v>124</v>
      </c>
      <c r="C219" s="2">
        <v>2018.0</v>
      </c>
      <c r="D219" s="2">
        <v>4.631</v>
      </c>
      <c r="E219" s="2">
        <v>0.429</v>
      </c>
      <c r="F219" s="2">
        <v>1.117</v>
      </c>
      <c r="G219" s="2">
        <v>0.433</v>
      </c>
      <c r="H219" s="2">
        <v>0.406</v>
      </c>
      <c r="I219" s="2">
        <v>0.138</v>
      </c>
      <c r="J219" s="2">
        <v>0.082</v>
      </c>
    </row>
    <row r="220" ht="12.75" hidden="1" customHeight="1">
      <c r="A220" s="2">
        <v>110.0</v>
      </c>
      <c r="B220" s="2" t="s">
        <v>119</v>
      </c>
      <c r="C220" s="2">
        <v>2018.0</v>
      </c>
      <c r="D220" s="2">
        <v>4.623</v>
      </c>
      <c r="E220" s="2">
        <v>0.72</v>
      </c>
      <c r="F220" s="2">
        <v>1.034</v>
      </c>
      <c r="G220" s="2">
        <v>0.441</v>
      </c>
      <c r="H220" s="2">
        <v>0.626</v>
      </c>
      <c r="I220" s="2">
        <v>0.23</v>
      </c>
      <c r="J220" s="2">
        <v>0.174</v>
      </c>
    </row>
    <row r="221" ht="12.75" customHeight="1">
      <c r="A221" s="2">
        <v>110.0</v>
      </c>
      <c r="B221" s="2" t="s">
        <v>118</v>
      </c>
      <c r="C221" s="2">
        <v>2019.0</v>
      </c>
      <c r="D221" s="2">
        <v>4.696</v>
      </c>
      <c r="E221" s="2">
        <v>0.657</v>
      </c>
      <c r="F221" s="2">
        <v>1.247</v>
      </c>
      <c r="G221" s="2">
        <v>0.672</v>
      </c>
      <c r="H221" s="2">
        <v>0.225</v>
      </c>
      <c r="I221" s="2">
        <v>0.103</v>
      </c>
      <c r="J221" s="2">
        <v>0.066</v>
      </c>
    </row>
    <row r="222" ht="12.75" customHeight="1">
      <c r="A222" s="2">
        <v>111.0</v>
      </c>
      <c r="B222" s="2" t="s">
        <v>124</v>
      </c>
      <c r="C222" s="2">
        <v>2019.0</v>
      </c>
      <c r="D222" s="2">
        <v>4.681</v>
      </c>
      <c r="E222" s="2">
        <v>0.45</v>
      </c>
      <c r="F222" s="2">
        <v>1.134</v>
      </c>
      <c r="G222" s="2">
        <v>0.571</v>
      </c>
      <c r="H222" s="2">
        <v>0.292</v>
      </c>
      <c r="I222" s="2">
        <v>0.153</v>
      </c>
      <c r="J222" s="2">
        <v>0.072</v>
      </c>
    </row>
    <row r="223" ht="12.75" hidden="1" customHeight="1">
      <c r="A223" s="2">
        <v>111.0</v>
      </c>
      <c r="B223" s="2" t="s">
        <v>125</v>
      </c>
      <c r="C223" s="2">
        <v>2018.0</v>
      </c>
      <c r="D223" s="2">
        <v>4.592</v>
      </c>
      <c r="E223" s="2">
        <v>0.9</v>
      </c>
      <c r="F223" s="2">
        <v>0.906</v>
      </c>
      <c r="G223" s="2">
        <v>0.69</v>
      </c>
      <c r="H223" s="2">
        <v>0.271</v>
      </c>
      <c r="I223" s="2">
        <v>0.04</v>
      </c>
      <c r="J223" s="2">
        <v>0.063</v>
      </c>
    </row>
    <row r="224" ht="12.75" hidden="1" customHeight="1">
      <c r="A224" s="2">
        <v>112.0</v>
      </c>
      <c r="B224" s="2" t="s">
        <v>122</v>
      </c>
      <c r="C224" s="2">
        <v>2018.0</v>
      </c>
      <c r="D224" s="2">
        <v>4.586</v>
      </c>
      <c r="E224" s="2">
        <v>0.916</v>
      </c>
      <c r="F224" s="2">
        <v>0.817</v>
      </c>
      <c r="G224" s="2">
        <v>0.79</v>
      </c>
      <c r="H224" s="2">
        <v>0.419</v>
      </c>
      <c r="I224" s="2">
        <v>0.149</v>
      </c>
      <c r="J224" s="2">
        <v>0.032</v>
      </c>
    </row>
    <row r="225" ht="12.75" customHeight="1">
      <c r="A225" s="2">
        <v>112.0</v>
      </c>
      <c r="B225" s="2" t="s">
        <v>111</v>
      </c>
      <c r="C225" s="2">
        <v>2019.0</v>
      </c>
      <c r="D225" s="2">
        <v>4.668</v>
      </c>
      <c r="E225" s="2">
        <v>0.0</v>
      </c>
      <c r="F225" s="2">
        <v>0.698</v>
      </c>
      <c r="G225" s="2">
        <v>0.268</v>
      </c>
      <c r="H225" s="2">
        <v>0.559</v>
      </c>
      <c r="I225" s="2">
        <v>0.243</v>
      </c>
      <c r="J225" s="2">
        <v>0.27</v>
      </c>
    </row>
    <row r="226" ht="12.75" customHeight="1">
      <c r="A226" s="2">
        <v>113.0</v>
      </c>
      <c r="B226" s="2" t="s">
        <v>126</v>
      </c>
      <c r="C226" s="2">
        <v>2019.0</v>
      </c>
      <c r="D226" s="2">
        <v>4.639</v>
      </c>
      <c r="E226" s="2">
        <v>0.879</v>
      </c>
      <c r="F226" s="2">
        <v>1.313</v>
      </c>
      <c r="G226" s="2">
        <v>0.477</v>
      </c>
      <c r="H226" s="2">
        <v>0.401</v>
      </c>
      <c r="I226" s="2">
        <v>0.07</v>
      </c>
      <c r="J226" s="2">
        <v>0.056</v>
      </c>
    </row>
    <row r="227" ht="12.75" hidden="1" customHeight="1">
      <c r="A227" s="2">
        <v>113.0</v>
      </c>
      <c r="B227" s="2" t="s">
        <v>127</v>
      </c>
      <c r="C227" s="2">
        <v>2018.0</v>
      </c>
      <c r="D227" s="2">
        <v>4.571</v>
      </c>
      <c r="E227" s="2">
        <v>0.256</v>
      </c>
      <c r="F227" s="2">
        <v>0.813</v>
      </c>
      <c r="G227" s="2">
        <v>0.0</v>
      </c>
      <c r="H227" s="2">
        <v>0.355</v>
      </c>
      <c r="I227" s="2">
        <v>0.238</v>
      </c>
      <c r="J227" s="2">
        <v>0.053</v>
      </c>
    </row>
    <row r="228" ht="12.75" hidden="1" customHeight="1">
      <c r="A228" s="2">
        <v>114.0</v>
      </c>
      <c r="B228" s="2" t="s">
        <v>116</v>
      </c>
      <c r="C228" s="2">
        <v>2018.0</v>
      </c>
      <c r="D228" s="2">
        <v>4.559</v>
      </c>
      <c r="E228" s="2">
        <v>0.682</v>
      </c>
      <c r="F228" s="2">
        <v>0.811</v>
      </c>
      <c r="G228" s="2">
        <v>0.343</v>
      </c>
      <c r="H228" s="2">
        <v>0.514</v>
      </c>
      <c r="I228" s="2">
        <v>0.091</v>
      </c>
      <c r="J228" s="2">
        <v>0.077</v>
      </c>
    </row>
    <row r="229" ht="12.75" customHeight="1">
      <c r="A229" s="2">
        <v>114.0</v>
      </c>
      <c r="B229" s="2" t="s">
        <v>128</v>
      </c>
      <c r="C229" s="2">
        <v>2019.0</v>
      </c>
      <c r="D229" s="2">
        <v>4.628</v>
      </c>
      <c r="E229" s="2">
        <v>0.138</v>
      </c>
      <c r="F229" s="2">
        <v>0.774</v>
      </c>
      <c r="G229" s="2">
        <v>0.366</v>
      </c>
      <c r="H229" s="2">
        <v>0.318</v>
      </c>
      <c r="I229" s="2">
        <v>0.188</v>
      </c>
      <c r="J229" s="2">
        <v>0.102</v>
      </c>
    </row>
    <row r="230" ht="12.75" hidden="1" customHeight="1">
      <c r="A230" s="2">
        <v>115.0</v>
      </c>
      <c r="B230" s="2" t="s">
        <v>129</v>
      </c>
      <c r="C230" s="2">
        <v>2018.0</v>
      </c>
      <c r="D230" s="2">
        <v>4.5</v>
      </c>
      <c r="E230" s="2">
        <v>0.532</v>
      </c>
      <c r="F230" s="2">
        <v>0.85</v>
      </c>
      <c r="G230" s="2">
        <v>0.579</v>
      </c>
      <c r="H230" s="2">
        <v>0.58</v>
      </c>
      <c r="I230" s="2">
        <v>0.153</v>
      </c>
      <c r="J230" s="2">
        <v>0.144</v>
      </c>
    </row>
    <row r="231" ht="12.75" customHeight="1">
      <c r="A231" s="2">
        <v>115.0</v>
      </c>
      <c r="B231" s="2" t="s">
        <v>130</v>
      </c>
      <c r="C231" s="2">
        <v>2019.0</v>
      </c>
      <c r="D231" s="2">
        <v>4.587</v>
      </c>
      <c r="E231" s="2">
        <v>0.331</v>
      </c>
      <c r="F231" s="2">
        <v>1.056</v>
      </c>
      <c r="G231" s="2">
        <v>0.38</v>
      </c>
      <c r="H231" s="2">
        <v>0.255</v>
      </c>
      <c r="I231" s="2">
        <v>0.177</v>
      </c>
      <c r="J231" s="2">
        <v>0.113</v>
      </c>
    </row>
    <row r="232" ht="12.75" customHeight="1">
      <c r="A232" s="2">
        <v>116.0</v>
      </c>
      <c r="B232" s="2" t="s">
        <v>131</v>
      </c>
      <c r="C232" s="2">
        <v>2019.0</v>
      </c>
      <c r="D232" s="2">
        <v>4.559</v>
      </c>
      <c r="E232" s="2">
        <v>0.85</v>
      </c>
      <c r="F232" s="2">
        <v>1.055</v>
      </c>
      <c r="G232" s="2">
        <v>0.815</v>
      </c>
      <c r="H232" s="2">
        <v>0.283</v>
      </c>
      <c r="I232" s="2">
        <v>0.095</v>
      </c>
      <c r="J232" s="2">
        <v>0.064</v>
      </c>
    </row>
    <row r="233" ht="12.75" hidden="1" customHeight="1">
      <c r="A233" s="2">
        <v>116.0</v>
      </c>
      <c r="B233" s="2" t="s">
        <v>132</v>
      </c>
      <c r="C233" s="2">
        <v>2018.0</v>
      </c>
      <c r="D233" s="2">
        <v>4.471</v>
      </c>
      <c r="E233" s="2">
        <v>0.918</v>
      </c>
      <c r="F233" s="2">
        <v>1.314</v>
      </c>
      <c r="G233" s="2">
        <v>0.672</v>
      </c>
      <c r="H233" s="2">
        <v>0.585</v>
      </c>
      <c r="I233" s="2">
        <v>0.307</v>
      </c>
      <c r="J233" s="2">
        <v>0.05</v>
      </c>
    </row>
    <row r="234" ht="12.75" customHeight="1">
      <c r="A234" s="2">
        <v>117.0</v>
      </c>
      <c r="B234" s="2" t="s">
        <v>121</v>
      </c>
      <c r="C234" s="2">
        <v>2019.0</v>
      </c>
      <c r="D234" s="2">
        <v>4.548</v>
      </c>
      <c r="E234" s="2">
        <v>1.1</v>
      </c>
      <c r="F234" s="2">
        <v>0.842</v>
      </c>
      <c r="G234" s="2">
        <v>0.785</v>
      </c>
      <c r="H234" s="2">
        <v>0.305</v>
      </c>
      <c r="I234" s="2">
        <v>0.27</v>
      </c>
      <c r="J234" s="2">
        <v>0.125</v>
      </c>
    </row>
    <row r="235" ht="12.75" hidden="1" customHeight="1">
      <c r="A235" s="2">
        <v>117.0</v>
      </c>
      <c r="B235" s="2" t="s">
        <v>133</v>
      </c>
      <c r="C235" s="2">
        <v>2018.0</v>
      </c>
      <c r="D235" s="2">
        <v>4.456</v>
      </c>
      <c r="E235" s="2">
        <v>1.01</v>
      </c>
      <c r="F235" s="2">
        <v>0.971</v>
      </c>
      <c r="G235" s="2">
        <v>0.536</v>
      </c>
      <c r="H235" s="2">
        <v>0.304</v>
      </c>
      <c r="I235" s="2">
        <v>0.148</v>
      </c>
      <c r="J235" s="2">
        <v>0.095</v>
      </c>
    </row>
    <row r="236" ht="12.75" customHeight="1">
      <c r="A236" s="2">
        <v>118.0</v>
      </c>
      <c r="B236" s="2" t="s">
        <v>134</v>
      </c>
      <c r="C236" s="2">
        <v>2019.0</v>
      </c>
      <c r="D236" s="2">
        <v>4.534</v>
      </c>
      <c r="E236" s="2">
        <v>0.38</v>
      </c>
      <c r="F236" s="2">
        <v>0.829</v>
      </c>
      <c r="G236" s="2">
        <v>0.375</v>
      </c>
      <c r="H236" s="2">
        <v>0.332</v>
      </c>
      <c r="I236" s="2">
        <v>0.207</v>
      </c>
      <c r="J236" s="2">
        <v>0.086</v>
      </c>
    </row>
    <row r="237" ht="12.75" hidden="1" customHeight="1">
      <c r="A237" s="2">
        <v>118.0</v>
      </c>
      <c r="B237" s="2" t="s">
        <v>135</v>
      </c>
      <c r="C237" s="2">
        <v>2018.0</v>
      </c>
      <c r="D237" s="2">
        <v>4.447</v>
      </c>
      <c r="E237" s="2">
        <v>0.37</v>
      </c>
      <c r="F237" s="2">
        <v>1.233</v>
      </c>
      <c r="G237" s="2">
        <v>0.152</v>
      </c>
      <c r="H237" s="2">
        <v>0.367</v>
      </c>
      <c r="I237" s="2">
        <v>0.139</v>
      </c>
      <c r="J237" s="2">
        <v>0.056</v>
      </c>
    </row>
    <row r="238" ht="12.75" customHeight="1">
      <c r="A238" s="2">
        <v>119.0</v>
      </c>
      <c r="B238" s="2" t="s">
        <v>136</v>
      </c>
      <c r="C238" s="2">
        <v>2019.0</v>
      </c>
      <c r="D238" s="2">
        <v>4.519</v>
      </c>
      <c r="E238" s="2">
        <v>0.886</v>
      </c>
      <c r="F238" s="2">
        <v>0.666</v>
      </c>
      <c r="G238" s="2">
        <v>0.752</v>
      </c>
      <c r="H238" s="2">
        <v>0.346</v>
      </c>
      <c r="I238" s="2">
        <v>0.043</v>
      </c>
      <c r="J238" s="2">
        <v>0.164</v>
      </c>
    </row>
    <row r="239" ht="12.75" hidden="1" customHeight="1">
      <c r="A239" s="2">
        <v>119.0</v>
      </c>
      <c r="B239" s="2" t="s">
        <v>126</v>
      </c>
      <c r="C239" s="2">
        <v>2018.0</v>
      </c>
      <c r="D239" s="2">
        <v>4.441</v>
      </c>
      <c r="E239" s="2">
        <v>0.874</v>
      </c>
      <c r="F239" s="2">
        <v>1.281</v>
      </c>
      <c r="G239" s="2">
        <v>0.365</v>
      </c>
      <c r="H239" s="2">
        <v>0.519</v>
      </c>
      <c r="I239" s="2">
        <v>0.051</v>
      </c>
      <c r="J239" s="2">
        <v>0.064</v>
      </c>
    </row>
    <row r="240" ht="12.75" hidden="1" customHeight="1">
      <c r="A240" s="2">
        <v>120.0</v>
      </c>
      <c r="B240" s="2" t="s">
        <v>123</v>
      </c>
      <c r="C240" s="2">
        <v>2018.0</v>
      </c>
      <c r="D240" s="2">
        <v>4.433</v>
      </c>
      <c r="E240" s="2">
        <v>0.549</v>
      </c>
      <c r="F240" s="2">
        <v>1.088</v>
      </c>
      <c r="G240" s="2">
        <v>0.457</v>
      </c>
      <c r="H240" s="2">
        <v>0.696</v>
      </c>
      <c r="I240" s="2">
        <v>0.256</v>
      </c>
      <c r="J240" s="2">
        <v>0.065</v>
      </c>
    </row>
    <row r="241" ht="12.75" customHeight="1">
      <c r="A241" s="2">
        <v>120.0</v>
      </c>
      <c r="B241" s="2" t="s">
        <v>137</v>
      </c>
      <c r="C241" s="2">
        <v>2019.0</v>
      </c>
      <c r="D241" s="2">
        <v>4.516</v>
      </c>
      <c r="E241" s="2">
        <v>0.308</v>
      </c>
      <c r="F241" s="2">
        <v>0.939</v>
      </c>
      <c r="G241" s="2">
        <v>0.428</v>
      </c>
      <c r="H241" s="2">
        <v>0.382</v>
      </c>
      <c r="I241" s="2">
        <v>0.269</v>
      </c>
      <c r="J241" s="2">
        <v>0.167</v>
      </c>
    </row>
    <row r="242" ht="12.75" hidden="1" customHeight="1">
      <c r="A242" s="2">
        <v>121.0</v>
      </c>
      <c r="B242" s="2" t="s">
        <v>130</v>
      </c>
      <c r="C242" s="2">
        <v>2018.0</v>
      </c>
      <c r="D242" s="2">
        <v>4.424</v>
      </c>
      <c r="E242" s="2">
        <v>0.314</v>
      </c>
      <c r="F242" s="2">
        <v>1.097</v>
      </c>
      <c r="G242" s="2">
        <v>0.254</v>
      </c>
      <c r="H242" s="2">
        <v>0.312</v>
      </c>
      <c r="I242" s="2">
        <v>0.175</v>
      </c>
      <c r="J242" s="2">
        <v>0.128</v>
      </c>
    </row>
    <row r="243" ht="12.75" customHeight="1">
      <c r="A243" s="2">
        <v>121.0</v>
      </c>
      <c r="B243" s="2" t="s">
        <v>138</v>
      </c>
      <c r="C243" s="2">
        <v>2019.0</v>
      </c>
      <c r="D243" s="2">
        <v>4.509</v>
      </c>
      <c r="E243" s="2">
        <v>0.512</v>
      </c>
      <c r="F243" s="2">
        <v>0.983</v>
      </c>
      <c r="G243" s="2">
        <v>0.581</v>
      </c>
      <c r="H243" s="2">
        <v>0.431</v>
      </c>
      <c r="I243" s="2">
        <v>0.372</v>
      </c>
      <c r="J243" s="2">
        <v>0.053</v>
      </c>
    </row>
    <row r="244" ht="12.75" hidden="1" customHeight="1">
      <c r="A244" s="2">
        <v>122.0</v>
      </c>
      <c r="B244" s="2" t="s">
        <v>139</v>
      </c>
      <c r="C244" s="2">
        <v>2018.0</v>
      </c>
      <c r="D244" s="2">
        <v>4.419</v>
      </c>
      <c r="E244" s="2">
        <v>0.885</v>
      </c>
      <c r="F244" s="2">
        <v>1.025</v>
      </c>
      <c r="G244" s="2">
        <v>0.553</v>
      </c>
      <c r="H244" s="2">
        <v>0.312</v>
      </c>
      <c r="I244" s="2">
        <v>0.092</v>
      </c>
      <c r="J244" s="2">
        <v>0.107</v>
      </c>
    </row>
    <row r="245" ht="12.75" customHeight="1">
      <c r="A245" s="2">
        <v>122.0</v>
      </c>
      <c r="B245" s="2" t="s">
        <v>140</v>
      </c>
      <c r="C245" s="2">
        <v>2019.0</v>
      </c>
      <c r="D245" s="2">
        <v>4.49</v>
      </c>
      <c r="E245" s="2">
        <v>0.57</v>
      </c>
      <c r="F245" s="2">
        <v>1.167</v>
      </c>
      <c r="G245" s="2">
        <v>0.489</v>
      </c>
      <c r="H245" s="2">
        <v>0.066</v>
      </c>
      <c r="I245" s="2">
        <v>0.106</v>
      </c>
      <c r="J245" s="2">
        <v>0.088</v>
      </c>
    </row>
    <row r="246" ht="12.75" customHeight="1">
      <c r="A246" s="2">
        <v>123.0</v>
      </c>
      <c r="B246" s="2" t="s">
        <v>141</v>
      </c>
      <c r="C246" s="2">
        <v>2019.0</v>
      </c>
      <c r="D246" s="2">
        <v>4.466</v>
      </c>
      <c r="E246" s="2">
        <v>0.204</v>
      </c>
      <c r="F246" s="2">
        <v>0.986</v>
      </c>
      <c r="G246" s="2">
        <v>0.39</v>
      </c>
      <c r="H246" s="2">
        <v>0.494</v>
      </c>
      <c r="I246" s="2">
        <v>0.197</v>
      </c>
      <c r="J246" s="2">
        <v>0.138</v>
      </c>
    </row>
    <row r="247" ht="12.75" hidden="1" customHeight="1">
      <c r="A247" s="2">
        <v>123.0</v>
      </c>
      <c r="B247" s="2" t="s">
        <v>141</v>
      </c>
      <c r="C247" s="2">
        <v>2018.0</v>
      </c>
      <c r="D247" s="2">
        <v>4.417</v>
      </c>
      <c r="E247" s="2">
        <v>0.198</v>
      </c>
      <c r="F247" s="2">
        <v>0.902</v>
      </c>
      <c r="G247" s="2">
        <v>0.173</v>
      </c>
      <c r="H247" s="2">
        <v>0.531</v>
      </c>
      <c r="I247" s="2">
        <v>0.206</v>
      </c>
      <c r="J247" s="2">
        <v>0.158</v>
      </c>
    </row>
    <row r="248" ht="12.75" hidden="1" customHeight="1">
      <c r="A248" s="2">
        <v>124.0</v>
      </c>
      <c r="B248" s="2" t="s">
        <v>138</v>
      </c>
      <c r="C248" s="2">
        <v>2018.0</v>
      </c>
      <c r="D248" s="2">
        <v>4.41</v>
      </c>
      <c r="E248" s="2">
        <v>0.493</v>
      </c>
      <c r="F248" s="2">
        <v>1.048</v>
      </c>
      <c r="G248" s="2">
        <v>0.454</v>
      </c>
      <c r="H248" s="2">
        <v>0.504</v>
      </c>
      <c r="I248" s="2">
        <v>0.352</v>
      </c>
      <c r="J248" s="2">
        <v>0.055</v>
      </c>
    </row>
    <row r="249" ht="12.75" customHeight="1">
      <c r="A249" s="2">
        <v>124.0</v>
      </c>
      <c r="B249" s="2" t="s">
        <v>125</v>
      </c>
      <c r="C249" s="2">
        <v>2019.0</v>
      </c>
      <c r="D249" s="2">
        <v>4.461</v>
      </c>
      <c r="E249" s="2">
        <v>0.921</v>
      </c>
      <c r="F249" s="2">
        <v>1.0</v>
      </c>
      <c r="G249" s="2">
        <v>0.815</v>
      </c>
      <c r="H249" s="2">
        <v>0.167</v>
      </c>
      <c r="I249" s="2">
        <v>0.059</v>
      </c>
      <c r="J249" s="2">
        <v>0.055</v>
      </c>
    </row>
    <row r="250" ht="12.75" customHeight="1">
      <c r="A250" s="2">
        <v>125.0</v>
      </c>
      <c r="B250" s="2" t="s">
        <v>129</v>
      </c>
      <c r="C250" s="2">
        <v>2019.0</v>
      </c>
      <c r="D250" s="2">
        <v>4.456</v>
      </c>
      <c r="E250" s="2">
        <v>0.562</v>
      </c>
      <c r="F250" s="2">
        <v>0.928</v>
      </c>
      <c r="G250" s="2">
        <v>0.723</v>
      </c>
      <c r="H250" s="2">
        <v>0.527</v>
      </c>
      <c r="I250" s="2">
        <v>0.166</v>
      </c>
      <c r="J250" s="2">
        <v>0.143</v>
      </c>
    </row>
    <row r="251" ht="12.75" hidden="1" customHeight="1">
      <c r="A251" s="2">
        <v>125.0</v>
      </c>
      <c r="B251" s="2" t="s">
        <v>142</v>
      </c>
      <c r="C251" s="2">
        <v>2018.0</v>
      </c>
      <c r="D251" s="2">
        <v>4.377</v>
      </c>
      <c r="E251" s="2">
        <v>0.562</v>
      </c>
      <c r="F251" s="2">
        <v>1.047</v>
      </c>
      <c r="G251" s="2">
        <v>0.295</v>
      </c>
      <c r="H251" s="2">
        <v>0.503</v>
      </c>
      <c r="I251" s="2">
        <v>0.221</v>
      </c>
      <c r="J251" s="2">
        <v>0.082</v>
      </c>
    </row>
    <row r="252" ht="12.75" customHeight="1">
      <c r="A252" s="2">
        <v>126.0</v>
      </c>
      <c r="B252" s="2" t="s">
        <v>133</v>
      </c>
      <c r="C252" s="2">
        <v>2019.0</v>
      </c>
      <c r="D252" s="2">
        <v>4.437</v>
      </c>
      <c r="E252" s="2">
        <v>1.043</v>
      </c>
      <c r="F252" s="2">
        <v>0.98</v>
      </c>
      <c r="G252" s="2">
        <v>0.574</v>
      </c>
      <c r="H252" s="2">
        <v>0.241</v>
      </c>
      <c r="I252" s="2">
        <v>0.148</v>
      </c>
      <c r="J252" s="2">
        <v>0.089</v>
      </c>
    </row>
    <row r="253" ht="12.75" hidden="1" customHeight="1">
      <c r="A253" s="2">
        <v>126.0</v>
      </c>
      <c r="B253" s="2" t="s">
        <v>140</v>
      </c>
      <c r="C253" s="2">
        <v>2018.0</v>
      </c>
      <c r="D253" s="2">
        <v>4.356</v>
      </c>
      <c r="E253" s="2">
        <v>0.557</v>
      </c>
      <c r="F253" s="2">
        <v>1.245</v>
      </c>
      <c r="G253" s="2">
        <v>0.292</v>
      </c>
      <c r="H253" s="2">
        <v>0.129</v>
      </c>
      <c r="I253" s="2">
        <v>0.134</v>
      </c>
      <c r="J253" s="2">
        <v>0.093</v>
      </c>
    </row>
    <row r="254" ht="12.75" customHeight="1">
      <c r="A254" s="2">
        <v>127.0</v>
      </c>
      <c r="B254" s="2" t="s">
        <v>143</v>
      </c>
      <c r="C254" s="2">
        <v>2019.0</v>
      </c>
      <c r="D254" s="2">
        <v>4.418</v>
      </c>
      <c r="E254" s="2">
        <v>0.094</v>
      </c>
      <c r="F254" s="2">
        <v>1.125</v>
      </c>
      <c r="G254" s="2">
        <v>0.357</v>
      </c>
      <c r="H254" s="2">
        <v>0.269</v>
      </c>
      <c r="I254" s="2">
        <v>0.212</v>
      </c>
      <c r="J254" s="2">
        <v>0.053</v>
      </c>
    </row>
    <row r="255" ht="12.75" hidden="1" customHeight="1">
      <c r="A255" s="2">
        <v>127.0</v>
      </c>
      <c r="B255" s="2" t="s">
        <v>144</v>
      </c>
      <c r="C255" s="2">
        <v>2018.0</v>
      </c>
      <c r="D255" s="2">
        <v>4.35</v>
      </c>
      <c r="E255" s="2">
        <v>0.308</v>
      </c>
      <c r="F255" s="2">
        <v>0.95</v>
      </c>
      <c r="G255" s="2">
        <v>0.391</v>
      </c>
      <c r="H255" s="2">
        <v>0.452</v>
      </c>
      <c r="I255" s="2">
        <v>0.22</v>
      </c>
      <c r="J255" s="2">
        <v>0.146</v>
      </c>
    </row>
    <row r="256" ht="12.75" hidden="1" customHeight="1">
      <c r="A256" s="2">
        <v>128.0</v>
      </c>
      <c r="B256" s="2" t="s">
        <v>136</v>
      </c>
      <c r="C256" s="2">
        <v>2018.0</v>
      </c>
      <c r="D256" s="2">
        <v>4.34</v>
      </c>
      <c r="E256" s="2">
        <v>0.853</v>
      </c>
      <c r="F256" s="2">
        <v>0.592</v>
      </c>
      <c r="G256" s="2">
        <v>0.643</v>
      </c>
      <c r="H256" s="2">
        <v>0.375</v>
      </c>
      <c r="I256" s="2">
        <v>0.038</v>
      </c>
      <c r="J256" s="2">
        <v>0.215</v>
      </c>
    </row>
    <row r="257" ht="12.75" customHeight="1">
      <c r="A257" s="2">
        <v>128.0</v>
      </c>
      <c r="B257" s="2" t="s">
        <v>135</v>
      </c>
      <c r="C257" s="2">
        <v>2019.0</v>
      </c>
      <c r="D257" s="2">
        <v>4.39</v>
      </c>
      <c r="E257" s="2">
        <v>0.385</v>
      </c>
      <c r="F257" s="2">
        <v>1.105</v>
      </c>
      <c r="G257" s="2">
        <v>0.308</v>
      </c>
      <c r="H257" s="2">
        <v>0.327</v>
      </c>
      <c r="I257" s="2">
        <v>0.153</v>
      </c>
      <c r="J257" s="2">
        <v>0.052</v>
      </c>
    </row>
    <row r="258" ht="12.75" hidden="1" customHeight="1">
      <c r="A258" s="2">
        <v>129.0</v>
      </c>
      <c r="B258" s="2" t="s">
        <v>131</v>
      </c>
      <c r="C258" s="2">
        <v>2018.0</v>
      </c>
      <c r="D258" s="2">
        <v>4.321</v>
      </c>
      <c r="E258" s="2">
        <v>0.816</v>
      </c>
      <c r="F258" s="2">
        <v>0.99</v>
      </c>
      <c r="G258" s="2">
        <v>0.666</v>
      </c>
      <c r="H258" s="2">
        <v>0.26</v>
      </c>
      <c r="I258" s="2">
        <v>0.077</v>
      </c>
      <c r="J258" s="2">
        <v>0.028</v>
      </c>
    </row>
    <row r="259" ht="12.75" customHeight="1">
      <c r="A259" s="2">
        <v>129.0</v>
      </c>
      <c r="B259" s="2" t="s">
        <v>127</v>
      </c>
      <c r="C259" s="2">
        <v>2019.0</v>
      </c>
      <c r="D259" s="2">
        <v>4.374</v>
      </c>
      <c r="E259" s="2">
        <v>0.268</v>
      </c>
      <c r="F259" s="2">
        <v>0.841</v>
      </c>
      <c r="G259" s="2">
        <v>0.242</v>
      </c>
      <c r="H259" s="2">
        <v>0.309</v>
      </c>
      <c r="I259" s="2">
        <v>0.252</v>
      </c>
      <c r="J259" s="2">
        <v>0.045</v>
      </c>
    </row>
    <row r="260" ht="12.75" hidden="1" customHeight="1">
      <c r="A260" s="2">
        <v>130.0</v>
      </c>
      <c r="B260" s="2" t="s">
        <v>145</v>
      </c>
      <c r="C260" s="2">
        <v>2018.0</v>
      </c>
      <c r="D260" s="2">
        <v>4.308</v>
      </c>
      <c r="E260" s="2">
        <v>0.682</v>
      </c>
      <c r="F260" s="2">
        <v>1.174</v>
      </c>
      <c r="G260" s="2">
        <v>0.429</v>
      </c>
      <c r="H260" s="2">
        <v>0.58</v>
      </c>
      <c r="I260" s="2">
        <v>0.598</v>
      </c>
      <c r="J260" s="2">
        <v>0.178</v>
      </c>
    </row>
    <row r="261" ht="12.75" customHeight="1">
      <c r="A261" s="2">
        <v>130.0</v>
      </c>
      <c r="B261" s="2" t="s">
        <v>132</v>
      </c>
      <c r="C261" s="2">
        <v>2019.0</v>
      </c>
      <c r="D261" s="2">
        <v>4.366</v>
      </c>
      <c r="E261" s="2">
        <v>0.949</v>
      </c>
      <c r="F261" s="2">
        <v>1.265</v>
      </c>
      <c r="G261" s="2">
        <v>0.831</v>
      </c>
      <c r="H261" s="2">
        <v>0.47</v>
      </c>
      <c r="I261" s="2">
        <v>0.244</v>
      </c>
      <c r="J261" s="2">
        <v>0.047</v>
      </c>
    </row>
    <row r="262" ht="12.75" hidden="1" customHeight="1">
      <c r="A262" s="2">
        <v>131.0</v>
      </c>
      <c r="B262" s="2" t="s">
        <v>146</v>
      </c>
      <c r="C262" s="2">
        <v>2018.0</v>
      </c>
      <c r="D262" s="2">
        <v>4.301</v>
      </c>
      <c r="E262" s="2">
        <v>0.358</v>
      </c>
      <c r="F262" s="2">
        <v>0.907</v>
      </c>
      <c r="G262" s="2">
        <v>0.053</v>
      </c>
      <c r="H262" s="2">
        <v>0.189</v>
      </c>
      <c r="I262" s="2">
        <v>0.181</v>
      </c>
      <c r="J262" s="2">
        <v>0.06</v>
      </c>
    </row>
    <row r="263" ht="12.75" customHeight="1">
      <c r="A263" s="2">
        <v>131.0</v>
      </c>
      <c r="B263" s="2" t="s">
        <v>145</v>
      </c>
      <c r="C263" s="2">
        <v>2019.0</v>
      </c>
      <c r="D263" s="2">
        <v>4.36</v>
      </c>
      <c r="E263" s="2">
        <v>0.71</v>
      </c>
      <c r="F263" s="2">
        <v>1.181</v>
      </c>
      <c r="G263" s="2">
        <v>0.555</v>
      </c>
      <c r="H263" s="2">
        <v>0.525</v>
      </c>
      <c r="I263" s="2">
        <v>0.566</v>
      </c>
      <c r="J263" s="2">
        <v>0.172</v>
      </c>
    </row>
    <row r="264" ht="12.75" customHeight="1">
      <c r="A264" s="2">
        <v>132.0</v>
      </c>
      <c r="B264" s="2" t="s">
        <v>146</v>
      </c>
      <c r="C264" s="2">
        <v>2019.0</v>
      </c>
      <c r="D264" s="2">
        <v>4.35</v>
      </c>
      <c r="E264" s="2">
        <v>0.35</v>
      </c>
      <c r="F264" s="2">
        <v>0.766</v>
      </c>
      <c r="G264" s="2">
        <v>0.192</v>
      </c>
      <c r="H264" s="2">
        <v>0.174</v>
      </c>
      <c r="I264" s="2">
        <v>0.198</v>
      </c>
      <c r="J264" s="2">
        <v>0.078</v>
      </c>
    </row>
    <row r="265" ht="12.75" hidden="1" customHeight="1">
      <c r="A265" s="2">
        <v>132.0</v>
      </c>
      <c r="B265" s="2" t="s">
        <v>143</v>
      </c>
      <c r="C265" s="2">
        <v>2018.0</v>
      </c>
      <c r="D265" s="2">
        <v>4.245</v>
      </c>
      <c r="E265" s="2">
        <v>0.069</v>
      </c>
      <c r="F265" s="2">
        <v>1.136</v>
      </c>
      <c r="G265" s="2">
        <v>0.204</v>
      </c>
      <c r="H265" s="2">
        <v>0.312</v>
      </c>
      <c r="I265" s="2">
        <v>0.197</v>
      </c>
      <c r="J265" s="2">
        <v>0.052</v>
      </c>
    </row>
    <row r="266" ht="12.75" hidden="1" customHeight="1">
      <c r="A266" s="2">
        <v>133.0</v>
      </c>
      <c r="B266" s="2" t="s">
        <v>147</v>
      </c>
      <c r="C266" s="2">
        <v>2018.0</v>
      </c>
      <c r="D266" s="2">
        <v>4.19</v>
      </c>
      <c r="E266" s="2">
        <v>0.721</v>
      </c>
      <c r="F266" s="2">
        <v>0.747</v>
      </c>
      <c r="G266" s="2">
        <v>0.485</v>
      </c>
      <c r="H266" s="2">
        <v>0.539</v>
      </c>
      <c r="I266" s="2">
        <v>0.172</v>
      </c>
      <c r="J266" s="2">
        <v>0.093</v>
      </c>
    </row>
    <row r="267" ht="12.75" customHeight="1">
      <c r="A267" s="2">
        <v>133.0</v>
      </c>
      <c r="B267" s="2" t="s">
        <v>148</v>
      </c>
      <c r="C267" s="2">
        <v>2019.0</v>
      </c>
      <c r="D267" s="2">
        <v>4.332</v>
      </c>
      <c r="E267" s="2">
        <v>0.82</v>
      </c>
      <c r="F267" s="2">
        <v>1.39</v>
      </c>
      <c r="G267" s="2">
        <v>0.739</v>
      </c>
      <c r="H267" s="2">
        <v>0.178</v>
      </c>
      <c r="I267" s="2">
        <v>0.187</v>
      </c>
      <c r="J267" s="2">
        <v>0.01</v>
      </c>
    </row>
    <row r="268" ht="12.75" customHeight="1">
      <c r="A268" s="2">
        <v>134.0</v>
      </c>
      <c r="B268" s="2" t="s">
        <v>144</v>
      </c>
      <c r="C268" s="2">
        <v>2019.0</v>
      </c>
      <c r="D268" s="2">
        <v>4.286</v>
      </c>
      <c r="E268" s="2">
        <v>0.336</v>
      </c>
      <c r="F268" s="2">
        <v>1.033</v>
      </c>
      <c r="G268" s="2">
        <v>0.532</v>
      </c>
      <c r="H268" s="2">
        <v>0.344</v>
      </c>
      <c r="I268" s="2">
        <v>0.209</v>
      </c>
      <c r="J268" s="2">
        <v>0.1</v>
      </c>
    </row>
    <row r="269" ht="12.75" hidden="1" customHeight="1">
      <c r="A269" s="2">
        <v>134.0</v>
      </c>
      <c r="B269" s="2" t="s">
        <v>128</v>
      </c>
      <c r="C269" s="2">
        <v>2018.0</v>
      </c>
      <c r="D269" s="2">
        <v>4.166</v>
      </c>
      <c r="E269" s="2">
        <v>0.131</v>
      </c>
      <c r="F269" s="2">
        <v>0.867</v>
      </c>
      <c r="G269" s="2">
        <v>0.221</v>
      </c>
      <c r="H269" s="2">
        <v>0.39</v>
      </c>
      <c r="I269" s="2">
        <v>0.175</v>
      </c>
      <c r="J269" s="2">
        <v>0.099</v>
      </c>
    </row>
    <row r="270" ht="12.75" customHeight="1">
      <c r="A270" s="2">
        <v>135.0</v>
      </c>
      <c r="B270" s="2" t="s">
        <v>149</v>
      </c>
      <c r="C270" s="2">
        <v>2019.0</v>
      </c>
      <c r="D270" s="2">
        <v>4.212</v>
      </c>
      <c r="E270" s="2">
        <v>0.811</v>
      </c>
      <c r="F270" s="2">
        <v>1.149</v>
      </c>
      <c r="G270" s="2">
        <v>0.0</v>
      </c>
      <c r="H270" s="2">
        <v>0.313</v>
      </c>
      <c r="I270" s="2">
        <v>0.074</v>
      </c>
      <c r="J270" s="2">
        <v>0.135</v>
      </c>
    </row>
    <row r="271" ht="12.75" hidden="1" customHeight="1">
      <c r="A271" s="2">
        <v>135.0</v>
      </c>
      <c r="B271" s="2" t="s">
        <v>150</v>
      </c>
      <c r="C271" s="2">
        <v>2018.0</v>
      </c>
      <c r="D271" s="2">
        <v>4.161</v>
      </c>
      <c r="E271" s="2">
        <v>0.322</v>
      </c>
      <c r="F271" s="2">
        <v>1.09</v>
      </c>
      <c r="G271" s="2">
        <v>0.237</v>
      </c>
      <c r="H271" s="2">
        <v>0.45</v>
      </c>
      <c r="I271" s="2">
        <v>0.259</v>
      </c>
      <c r="J271" s="2">
        <v>0.061</v>
      </c>
    </row>
    <row r="272" ht="12.75" hidden="1" customHeight="1">
      <c r="A272" s="2">
        <v>136.0</v>
      </c>
      <c r="B272" s="2" t="s">
        <v>114</v>
      </c>
      <c r="C272" s="2">
        <v>2018.0</v>
      </c>
      <c r="D272" s="2">
        <v>4.141</v>
      </c>
      <c r="E272" s="2">
        <v>0.378</v>
      </c>
      <c r="F272" s="2">
        <v>0.372</v>
      </c>
      <c r="G272" s="2">
        <v>0.24</v>
      </c>
      <c r="H272" s="2">
        <v>0.44</v>
      </c>
      <c r="I272" s="2">
        <v>0.163</v>
      </c>
      <c r="J272" s="2">
        <v>0.067</v>
      </c>
    </row>
    <row r="273" ht="12.75" customHeight="1">
      <c r="A273" s="2">
        <v>136.0</v>
      </c>
      <c r="B273" s="2" t="s">
        <v>150</v>
      </c>
      <c r="C273" s="2">
        <v>2019.0</v>
      </c>
      <c r="D273" s="2">
        <v>4.189</v>
      </c>
      <c r="E273" s="2">
        <v>0.332</v>
      </c>
      <c r="F273" s="2">
        <v>1.069</v>
      </c>
      <c r="G273" s="2">
        <v>0.443</v>
      </c>
      <c r="H273" s="2">
        <v>0.356</v>
      </c>
      <c r="I273" s="2">
        <v>0.252</v>
      </c>
      <c r="J273" s="2">
        <v>0.06</v>
      </c>
    </row>
    <row r="274" ht="12.75" customHeight="1">
      <c r="A274" s="2">
        <v>137.0</v>
      </c>
      <c r="B274" s="2" t="s">
        <v>139</v>
      </c>
      <c r="C274" s="2">
        <v>2019.0</v>
      </c>
      <c r="D274" s="2">
        <v>4.166</v>
      </c>
      <c r="E274" s="2">
        <v>0.913</v>
      </c>
      <c r="F274" s="2">
        <v>1.039</v>
      </c>
      <c r="G274" s="2">
        <v>0.644</v>
      </c>
      <c r="H274" s="2">
        <v>0.241</v>
      </c>
      <c r="I274" s="2">
        <v>0.076</v>
      </c>
      <c r="J274" s="2">
        <v>0.067</v>
      </c>
    </row>
    <row r="275" ht="12.75" hidden="1" customHeight="1">
      <c r="A275" s="2">
        <v>137.0</v>
      </c>
      <c r="B275" s="2" t="s">
        <v>151</v>
      </c>
      <c r="C275" s="2">
        <v>2018.0</v>
      </c>
      <c r="D275" s="2">
        <v>4.139</v>
      </c>
      <c r="E275" s="2">
        <v>0.605</v>
      </c>
      <c r="F275" s="2">
        <v>1.24</v>
      </c>
      <c r="G275" s="2">
        <v>0.312</v>
      </c>
      <c r="H275" s="2">
        <v>0.016</v>
      </c>
      <c r="I275" s="2">
        <v>0.134</v>
      </c>
      <c r="J275" s="2">
        <v>0.082</v>
      </c>
    </row>
    <row r="276" ht="12.75" hidden="1" customHeight="1">
      <c r="A276" s="2">
        <v>138.0</v>
      </c>
      <c r="B276" s="2" t="s">
        <v>148</v>
      </c>
      <c r="C276" s="2">
        <v>2018.0</v>
      </c>
      <c r="D276" s="2">
        <v>4.103</v>
      </c>
      <c r="E276" s="2">
        <v>0.793</v>
      </c>
      <c r="F276" s="2">
        <v>1.413</v>
      </c>
      <c r="G276" s="2">
        <v>0.609</v>
      </c>
      <c r="H276" s="2">
        <v>0.163</v>
      </c>
      <c r="I276" s="2">
        <v>0.187</v>
      </c>
      <c r="J276" s="2">
        <v>0.011</v>
      </c>
    </row>
    <row r="277" ht="12.75" customHeight="1">
      <c r="A277" s="2">
        <v>138.0</v>
      </c>
      <c r="B277" s="2" t="s">
        <v>142</v>
      </c>
      <c r="C277" s="2">
        <v>2019.0</v>
      </c>
      <c r="D277" s="2">
        <v>4.107</v>
      </c>
      <c r="E277" s="2">
        <v>0.578</v>
      </c>
      <c r="F277" s="2">
        <v>1.058</v>
      </c>
      <c r="G277" s="2">
        <v>0.426</v>
      </c>
      <c r="H277" s="2">
        <v>0.431</v>
      </c>
      <c r="I277" s="2">
        <v>0.247</v>
      </c>
      <c r="J277" s="2">
        <v>0.087</v>
      </c>
    </row>
    <row r="278" ht="12.75" customHeight="1">
      <c r="A278" s="2">
        <v>139.0</v>
      </c>
      <c r="B278" s="2" t="s">
        <v>152</v>
      </c>
      <c r="C278" s="2">
        <v>2019.0</v>
      </c>
      <c r="D278" s="2">
        <v>4.085</v>
      </c>
      <c r="E278" s="2">
        <v>0.275</v>
      </c>
      <c r="F278" s="2">
        <v>0.572</v>
      </c>
      <c r="G278" s="2">
        <v>0.41</v>
      </c>
      <c r="H278" s="2">
        <v>0.293</v>
      </c>
      <c r="I278" s="2">
        <v>0.177</v>
      </c>
      <c r="J278" s="2">
        <v>0.085</v>
      </c>
    </row>
    <row r="279" ht="12.75" hidden="1" customHeight="1">
      <c r="A279" s="2">
        <v>139.0</v>
      </c>
      <c r="B279" s="2" t="s">
        <v>152</v>
      </c>
      <c r="C279" s="2">
        <v>2018.0</v>
      </c>
      <c r="D279" s="2">
        <v>3.999</v>
      </c>
      <c r="E279" s="2">
        <v>0.259</v>
      </c>
      <c r="F279" s="2">
        <v>0.474</v>
      </c>
      <c r="G279" s="2">
        <v>0.253</v>
      </c>
      <c r="H279" s="2">
        <v>0.434</v>
      </c>
      <c r="I279" s="2">
        <v>0.158</v>
      </c>
      <c r="J279" s="2">
        <v>0.101</v>
      </c>
    </row>
    <row r="280" ht="12.75" hidden="1" customHeight="1">
      <c r="A280" s="2">
        <v>140.0</v>
      </c>
      <c r="B280" s="2" t="s">
        <v>134</v>
      </c>
      <c r="C280" s="2">
        <v>2018.0</v>
      </c>
      <c r="D280" s="2">
        <v>3.964</v>
      </c>
      <c r="E280" s="2">
        <v>0.344</v>
      </c>
      <c r="F280" s="2">
        <v>0.792</v>
      </c>
      <c r="G280" s="2">
        <v>0.211</v>
      </c>
      <c r="H280" s="2">
        <v>0.394</v>
      </c>
      <c r="I280" s="2">
        <v>0.185</v>
      </c>
      <c r="J280" s="2">
        <v>0.094</v>
      </c>
    </row>
    <row r="281" ht="12.75" customHeight="1">
      <c r="A281" s="2">
        <v>140.0</v>
      </c>
      <c r="B281" s="2" t="s">
        <v>147</v>
      </c>
      <c r="C281" s="2">
        <v>2019.0</v>
      </c>
      <c r="D281" s="2">
        <v>4.015</v>
      </c>
      <c r="E281" s="2">
        <v>0.755</v>
      </c>
      <c r="F281" s="2">
        <v>0.765</v>
      </c>
      <c r="G281" s="2">
        <v>0.588</v>
      </c>
      <c r="H281" s="2">
        <v>0.498</v>
      </c>
      <c r="I281" s="2">
        <v>0.2</v>
      </c>
      <c r="J281" s="2">
        <v>0.085</v>
      </c>
    </row>
    <row r="282" ht="12.75" hidden="1" customHeight="1">
      <c r="A282" s="2">
        <v>141.0</v>
      </c>
      <c r="B282" s="2" t="s">
        <v>153</v>
      </c>
      <c r="C282" s="2">
        <v>2018.0</v>
      </c>
      <c r="D282" s="2">
        <v>3.808</v>
      </c>
      <c r="E282" s="2">
        <v>0.472</v>
      </c>
      <c r="F282" s="2">
        <v>1.215</v>
      </c>
      <c r="G282" s="2">
        <v>0.079</v>
      </c>
      <c r="H282" s="2">
        <v>0.423</v>
      </c>
      <c r="I282" s="2">
        <v>0.116</v>
      </c>
      <c r="J282" s="2">
        <v>0.112</v>
      </c>
    </row>
    <row r="283" ht="12.75" customHeight="1">
      <c r="A283" s="2">
        <v>141.0</v>
      </c>
      <c r="B283" s="2" t="s">
        <v>154</v>
      </c>
      <c r="C283" s="2">
        <v>2019.0</v>
      </c>
      <c r="D283" s="2">
        <v>3.975</v>
      </c>
      <c r="E283" s="2">
        <v>0.073</v>
      </c>
      <c r="F283" s="2">
        <v>0.922</v>
      </c>
      <c r="G283" s="2">
        <v>0.443</v>
      </c>
      <c r="H283" s="2">
        <v>0.37</v>
      </c>
      <c r="I283" s="2">
        <v>0.233</v>
      </c>
      <c r="J283" s="2">
        <v>0.033</v>
      </c>
    </row>
    <row r="284" ht="12.75" hidden="1" customHeight="1">
      <c r="A284" s="2">
        <v>142.0</v>
      </c>
      <c r="B284" s="2" t="s">
        <v>155</v>
      </c>
      <c r="C284" s="2">
        <v>2018.0</v>
      </c>
      <c r="D284" s="2">
        <v>3.795</v>
      </c>
      <c r="E284" s="2">
        <v>0.73</v>
      </c>
      <c r="F284" s="2">
        <v>1.125</v>
      </c>
      <c r="G284" s="2">
        <v>0.269</v>
      </c>
      <c r="H284" s="2">
        <v>0.0</v>
      </c>
      <c r="I284" s="2">
        <v>0.079</v>
      </c>
      <c r="J284" s="2">
        <v>0.061</v>
      </c>
    </row>
    <row r="285" ht="12.75" customHeight="1">
      <c r="A285" s="2">
        <v>142.0</v>
      </c>
      <c r="B285" s="2" t="s">
        <v>156</v>
      </c>
      <c r="C285" s="2">
        <v>2019.0</v>
      </c>
      <c r="D285" s="2">
        <v>3.973</v>
      </c>
      <c r="E285" s="2">
        <v>0.274</v>
      </c>
      <c r="F285" s="2">
        <v>0.757</v>
      </c>
      <c r="G285" s="2">
        <v>0.505</v>
      </c>
      <c r="H285" s="2">
        <v>0.142</v>
      </c>
      <c r="I285" s="2">
        <v>0.275</v>
      </c>
      <c r="J285" s="2">
        <v>0.078</v>
      </c>
    </row>
    <row r="286" ht="12.75" customHeight="1">
      <c r="A286" s="2">
        <v>143.0</v>
      </c>
      <c r="B286" s="2" t="s">
        <v>157</v>
      </c>
      <c r="C286" s="2">
        <v>2019.0</v>
      </c>
      <c r="D286" s="2">
        <v>3.933</v>
      </c>
      <c r="E286" s="2">
        <v>0.274</v>
      </c>
      <c r="F286" s="2">
        <v>0.916</v>
      </c>
      <c r="G286" s="2">
        <v>0.555</v>
      </c>
      <c r="H286" s="2">
        <v>0.148</v>
      </c>
      <c r="I286" s="2">
        <v>0.169</v>
      </c>
      <c r="J286" s="2">
        <v>0.041</v>
      </c>
    </row>
    <row r="287" ht="12.75" hidden="1" customHeight="1">
      <c r="A287" s="2">
        <v>143.0</v>
      </c>
      <c r="B287" s="2" t="s">
        <v>157</v>
      </c>
      <c r="C287" s="2">
        <v>2018.0</v>
      </c>
      <c r="D287" s="2">
        <v>3.774</v>
      </c>
      <c r="E287" s="2">
        <v>0.262</v>
      </c>
      <c r="F287" s="2">
        <v>0.908</v>
      </c>
      <c r="G287" s="2">
        <v>0.402</v>
      </c>
      <c r="H287" s="2">
        <v>0.221</v>
      </c>
      <c r="I287" s="2">
        <v>0.155</v>
      </c>
      <c r="J287" s="2">
        <v>0.049</v>
      </c>
    </row>
    <row r="288" ht="12.75" customHeight="1">
      <c r="A288" s="2">
        <v>144.0</v>
      </c>
      <c r="B288" s="2" t="s">
        <v>153</v>
      </c>
      <c r="C288" s="2">
        <v>2019.0</v>
      </c>
      <c r="D288" s="2">
        <v>3.802</v>
      </c>
      <c r="E288" s="2">
        <v>0.489</v>
      </c>
      <c r="F288" s="2">
        <v>1.169</v>
      </c>
      <c r="G288" s="2">
        <v>0.168</v>
      </c>
      <c r="H288" s="2">
        <v>0.359</v>
      </c>
      <c r="I288" s="2">
        <v>0.107</v>
      </c>
      <c r="J288" s="2">
        <v>0.093</v>
      </c>
    </row>
    <row r="289" ht="12.75" hidden="1" customHeight="1">
      <c r="A289" s="2">
        <v>144.0</v>
      </c>
      <c r="B289" s="2" t="s">
        <v>158</v>
      </c>
      <c r="C289" s="2">
        <v>2018.0</v>
      </c>
      <c r="D289" s="2">
        <v>3.692</v>
      </c>
      <c r="E289" s="2">
        <v>0.357</v>
      </c>
      <c r="F289" s="2">
        <v>1.094</v>
      </c>
      <c r="G289" s="2">
        <v>0.248</v>
      </c>
      <c r="H289" s="2">
        <v>0.406</v>
      </c>
      <c r="I289" s="2">
        <v>0.132</v>
      </c>
      <c r="J289" s="2">
        <v>0.099</v>
      </c>
    </row>
    <row r="290" ht="12.75" hidden="1" customHeight="1">
      <c r="A290" s="2">
        <v>145.0</v>
      </c>
      <c r="B290" s="2" t="s">
        <v>159</v>
      </c>
      <c r="C290" s="2">
        <v>2018.0</v>
      </c>
      <c r="D290" s="2">
        <v>3.632</v>
      </c>
      <c r="E290" s="2">
        <v>0.332</v>
      </c>
      <c r="F290" s="2">
        <v>0.537</v>
      </c>
      <c r="G290" s="2">
        <v>0.255</v>
      </c>
      <c r="H290" s="2">
        <v>0.085</v>
      </c>
      <c r="I290" s="2">
        <v>0.191</v>
      </c>
      <c r="J290" s="2">
        <v>0.036</v>
      </c>
    </row>
    <row r="291" ht="12.75" customHeight="1">
      <c r="A291" s="2">
        <v>145.0</v>
      </c>
      <c r="B291" s="2" t="s">
        <v>160</v>
      </c>
      <c r="C291" s="2">
        <v>2019.0</v>
      </c>
      <c r="D291" s="2">
        <v>3.775</v>
      </c>
      <c r="E291" s="2">
        <v>0.046</v>
      </c>
      <c r="F291" s="2">
        <v>0.447</v>
      </c>
      <c r="G291" s="2">
        <v>0.38</v>
      </c>
      <c r="H291" s="2">
        <v>0.22</v>
      </c>
      <c r="I291" s="2">
        <v>0.176</v>
      </c>
      <c r="J291" s="2">
        <v>0.18</v>
      </c>
    </row>
    <row r="292" ht="12.75" hidden="1" customHeight="1">
      <c r="A292" s="2">
        <v>146.0</v>
      </c>
      <c r="B292" s="2" t="s">
        <v>161</v>
      </c>
      <c r="C292" s="2">
        <v>2018.0</v>
      </c>
      <c r="D292" s="2">
        <v>3.59</v>
      </c>
      <c r="E292" s="2">
        <v>1.017</v>
      </c>
      <c r="F292" s="2">
        <v>1.174</v>
      </c>
      <c r="G292" s="2">
        <v>0.417</v>
      </c>
      <c r="H292" s="2">
        <v>0.557</v>
      </c>
      <c r="I292" s="2">
        <v>0.042</v>
      </c>
      <c r="J292" s="2">
        <v>0.092</v>
      </c>
    </row>
    <row r="293" ht="12.75" customHeight="1">
      <c r="A293" s="2">
        <v>146.0</v>
      </c>
      <c r="B293" s="2" t="s">
        <v>158</v>
      </c>
      <c r="C293" s="2">
        <v>2019.0</v>
      </c>
      <c r="D293" s="2">
        <v>3.663</v>
      </c>
      <c r="E293" s="2">
        <v>0.366</v>
      </c>
      <c r="F293" s="2">
        <v>1.114</v>
      </c>
      <c r="G293" s="2">
        <v>0.433</v>
      </c>
      <c r="H293" s="2">
        <v>0.361</v>
      </c>
      <c r="I293" s="2">
        <v>0.151</v>
      </c>
      <c r="J293" s="2">
        <v>0.089</v>
      </c>
    </row>
    <row r="294" ht="12.75" customHeight="1">
      <c r="A294" s="2">
        <v>147.0</v>
      </c>
      <c r="B294" s="2" t="s">
        <v>162</v>
      </c>
      <c r="C294" s="2">
        <v>2019.0</v>
      </c>
      <c r="D294" s="2">
        <v>3.597</v>
      </c>
      <c r="E294" s="2">
        <v>0.323</v>
      </c>
      <c r="F294" s="2">
        <v>0.688</v>
      </c>
      <c r="G294" s="2">
        <v>0.449</v>
      </c>
      <c r="H294" s="2">
        <v>0.026</v>
      </c>
      <c r="I294" s="2">
        <v>0.419</v>
      </c>
      <c r="J294" s="2">
        <v>0.11</v>
      </c>
    </row>
    <row r="295" ht="12.75" hidden="1" customHeight="1">
      <c r="A295" s="2">
        <v>147.0</v>
      </c>
      <c r="B295" s="2" t="s">
        <v>163</v>
      </c>
      <c r="C295" s="2">
        <v>2018.0</v>
      </c>
      <c r="D295" s="2">
        <v>3.587</v>
      </c>
      <c r="E295" s="2">
        <v>0.186</v>
      </c>
      <c r="F295" s="2">
        <v>0.541</v>
      </c>
      <c r="G295" s="2">
        <v>0.306</v>
      </c>
      <c r="H295" s="2">
        <v>0.531</v>
      </c>
      <c r="I295" s="2">
        <v>0.21</v>
      </c>
      <c r="J295" s="2">
        <v>0.08</v>
      </c>
    </row>
    <row r="296" ht="12.75" customHeight="1">
      <c r="A296" s="2">
        <v>148.0</v>
      </c>
      <c r="B296" s="2" t="s">
        <v>161</v>
      </c>
      <c r="C296" s="2">
        <v>2019.0</v>
      </c>
      <c r="D296" s="2">
        <v>3.488</v>
      </c>
      <c r="E296" s="2">
        <v>1.041</v>
      </c>
      <c r="F296" s="2">
        <v>1.145</v>
      </c>
      <c r="G296" s="2">
        <v>0.538</v>
      </c>
      <c r="H296" s="2">
        <v>0.455</v>
      </c>
      <c r="I296" s="2">
        <v>0.025</v>
      </c>
      <c r="J296" s="2">
        <v>0.1</v>
      </c>
    </row>
    <row r="297" ht="12.75" hidden="1" customHeight="1">
      <c r="A297" s="2">
        <v>148.0</v>
      </c>
      <c r="B297" s="2" t="s">
        <v>162</v>
      </c>
      <c r="C297" s="2">
        <v>2018.0</v>
      </c>
      <c r="D297" s="2">
        <v>3.582</v>
      </c>
      <c r="E297" s="2">
        <v>0.315</v>
      </c>
      <c r="F297" s="2">
        <v>0.714</v>
      </c>
      <c r="G297" s="2">
        <v>0.289</v>
      </c>
      <c r="H297" s="2">
        <v>0.025</v>
      </c>
      <c r="I297" s="2">
        <v>0.392</v>
      </c>
      <c r="J297" s="2">
        <v>0.104</v>
      </c>
    </row>
    <row r="298" ht="12.75" hidden="1" customHeight="1">
      <c r="A298" s="2">
        <v>149.0</v>
      </c>
      <c r="B298" s="2" t="s">
        <v>154</v>
      </c>
      <c r="C298" s="2">
        <v>2018.0</v>
      </c>
      <c r="D298" s="2">
        <v>3.495</v>
      </c>
      <c r="E298" s="2">
        <v>0.076</v>
      </c>
      <c r="F298" s="2">
        <v>0.858</v>
      </c>
      <c r="G298" s="2">
        <v>0.267</v>
      </c>
      <c r="H298" s="2">
        <v>0.419</v>
      </c>
      <c r="I298" s="2">
        <v>0.206</v>
      </c>
      <c r="J298" s="2">
        <v>0.03</v>
      </c>
    </row>
    <row r="299" ht="12.75" customHeight="1">
      <c r="A299" s="2">
        <v>149.0</v>
      </c>
      <c r="B299" s="2" t="s">
        <v>164</v>
      </c>
      <c r="C299" s="2">
        <v>2019.0</v>
      </c>
      <c r="D299" s="2">
        <v>3.462</v>
      </c>
      <c r="E299" s="2">
        <v>0.619</v>
      </c>
      <c r="F299" s="2">
        <v>0.378</v>
      </c>
      <c r="G299" s="2">
        <v>0.44</v>
      </c>
      <c r="H299" s="2">
        <v>0.013</v>
      </c>
      <c r="I299" s="2">
        <v>0.331</v>
      </c>
      <c r="J299" s="2">
        <v>0.141</v>
      </c>
    </row>
    <row r="300" ht="12.75" customHeight="1">
      <c r="A300" s="2">
        <v>150.0</v>
      </c>
      <c r="B300" s="2" t="s">
        <v>163</v>
      </c>
      <c r="C300" s="2">
        <v>2019.0</v>
      </c>
      <c r="D300" s="2">
        <v>3.41</v>
      </c>
      <c r="E300" s="2">
        <v>0.191</v>
      </c>
      <c r="F300" s="2">
        <v>0.56</v>
      </c>
      <c r="G300" s="2">
        <v>0.495</v>
      </c>
      <c r="H300" s="2">
        <v>0.443</v>
      </c>
      <c r="I300" s="2">
        <v>0.218</v>
      </c>
      <c r="J300" s="2">
        <v>0.089</v>
      </c>
    </row>
    <row r="301" ht="12.75" hidden="1" customHeight="1">
      <c r="A301" s="2">
        <v>150.0</v>
      </c>
      <c r="B301" s="2" t="s">
        <v>164</v>
      </c>
      <c r="C301" s="2">
        <v>2018.0</v>
      </c>
      <c r="D301" s="2">
        <v>3.462</v>
      </c>
      <c r="E301" s="2">
        <v>0.689</v>
      </c>
      <c r="F301" s="2">
        <v>0.382</v>
      </c>
      <c r="G301" s="2">
        <v>0.539</v>
      </c>
      <c r="H301" s="2">
        <v>0.088</v>
      </c>
      <c r="I301" s="2">
        <v>0.376</v>
      </c>
      <c r="J301" s="2">
        <v>0.144</v>
      </c>
    </row>
    <row r="302" ht="12.75" hidden="1" customHeight="1">
      <c r="A302" s="2">
        <v>151.0</v>
      </c>
      <c r="B302" s="2" t="s">
        <v>165</v>
      </c>
      <c r="C302" s="2">
        <v>2018.0</v>
      </c>
      <c r="D302" s="2">
        <v>3.408</v>
      </c>
      <c r="E302" s="2">
        <v>0.332</v>
      </c>
      <c r="F302" s="2">
        <v>0.896</v>
      </c>
      <c r="G302" s="2">
        <v>0.4</v>
      </c>
      <c r="H302" s="2">
        <v>0.636</v>
      </c>
      <c r="I302" s="2">
        <v>0.2</v>
      </c>
      <c r="J302" s="2">
        <v>0.444</v>
      </c>
    </row>
    <row r="303" ht="12.75" customHeight="1">
      <c r="A303" s="2">
        <v>151.0</v>
      </c>
      <c r="B303" s="2" t="s">
        <v>166</v>
      </c>
      <c r="C303" s="2">
        <v>2019.0</v>
      </c>
      <c r="D303" s="2">
        <v>3.38</v>
      </c>
      <c r="E303" s="2">
        <v>0.287</v>
      </c>
      <c r="F303" s="2">
        <v>1.163</v>
      </c>
      <c r="G303" s="2">
        <v>0.463</v>
      </c>
      <c r="H303" s="2">
        <v>0.143</v>
      </c>
      <c r="I303" s="2">
        <v>0.108</v>
      </c>
      <c r="J303" s="2">
        <v>0.077</v>
      </c>
    </row>
    <row r="304" ht="12.75" customHeight="1">
      <c r="A304" s="2">
        <v>152.0</v>
      </c>
      <c r="B304" s="2" t="s">
        <v>165</v>
      </c>
      <c r="C304" s="2">
        <v>2019.0</v>
      </c>
      <c r="D304" s="2">
        <v>3.334</v>
      </c>
      <c r="E304" s="2">
        <v>0.359</v>
      </c>
      <c r="F304" s="2">
        <v>0.711</v>
      </c>
      <c r="G304" s="2">
        <v>0.614</v>
      </c>
      <c r="H304" s="2">
        <v>0.555</v>
      </c>
      <c r="I304" s="2">
        <v>0.217</v>
      </c>
      <c r="J304" s="2">
        <v>0.411</v>
      </c>
    </row>
    <row r="305" ht="12.75" hidden="1" customHeight="1">
      <c r="A305" s="2">
        <v>152.0</v>
      </c>
      <c r="B305" s="2" t="s">
        <v>166</v>
      </c>
      <c r="C305" s="2">
        <v>2018.0</v>
      </c>
      <c r="D305" s="2">
        <v>3.355</v>
      </c>
      <c r="E305" s="2">
        <v>0.442</v>
      </c>
      <c r="F305" s="2">
        <v>1.073</v>
      </c>
      <c r="G305" s="2">
        <v>0.343</v>
      </c>
      <c r="H305" s="2">
        <v>0.244</v>
      </c>
      <c r="I305" s="2">
        <v>0.083</v>
      </c>
      <c r="J305" s="2">
        <v>0.064</v>
      </c>
    </row>
    <row r="306" ht="12.75" customHeight="1">
      <c r="A306" s="2">
        <v>153.0</v>
      </c>
      <c r="B306" s="2" t="s">
        <v>167</v>
      </c>
      <c r="C306" s="2">
        <v>2019.0</v>
      </c>
      <c r="D306" s="2">
        <v>3.231</v>
      </c>
      <c r="E306" s="2">
        <v>0.476</v>
      </c>
      <c r="F306" s="2">
        <v>0.885</v>
      </c>
      <c r="G306" s="2">
        <v>0.499</v>
      </c>
      <c r="H306" s="2">
        <v>0.417</v>
      </c>
      <c r="I306" s="2">
        <v>0.276</v>
      </c>
      <c r="J306" s="2">
        <v>0.147</v>
      </c>
    </row>
    <row r="307" ht="12.75" hidden="1" customHeight="1">
      <c r="A307" s="2">
        <v>153.0</v>
      </c>
      <c r="B307" s="2" t="s">
        <v>167</v>
      </c>
      <c r="C307" s="2">
        <v>2018.0</v>
      </c>
      <c r="D307" s="2">
        <v>3.303</v>
      </c>
      <c r="E307" s="2">
        <v>0.455</v>
      </c>
      <c r="F307" s="2">
        <v>0.991</v>
      </c>
      <c r="G307" s="2">
        <v>0.381</v>
      </c>
      <c r="H307" s="2">
        <v>0.481</v>
      </c>
      <c r="I307" s="2">
        <v>0.27</v>
      </c>
      <c r="J307" s="2">
        <v>0.097</v>
      </c>
    </row>
    <row r="308" ht="12.75" customHeight="1">
      <c r="A308" s="2">
        <v>154.0</v>
      </c>
      <c r="B308" s="2" t="s">
        <v>159</v>
      </c>
      <c r="C308" s="2">
        <v>2019.0</v>
      </c>
      <c r="D308" s="2">
        <v>3.203</v>
      </c>
      <c r="E308" s="2">
        <v>0.35</v>
      </c>
      <c r="F308" s="2">
        <v>0.517</v>
      </c>
      <c r="G308" s="2">
        <v>0.361</v>
      </c>
      <c r="H308" s="2">
        <v>0.0</v>
      </c>
      <c r="I308" s="2">
        <v>0.158</v>
      </c>
      <c r="J308" s="2">
        <v>0.025</v>
      </c>
    </row>
    <row r="309" ht="12.75" hidden="1" customHeight="1">
      <c r="A309" s="2">
        <v>154.0</v>
      </c>
      <c r="B309" s="2" t="s">
        <v>168</v>
      </c>
      <c r="C309" s="2">
        <v>2018.0</v>
      </c>
      <c r="D309" s="2">
        <v>3.254</v>
      </c>
      <c r="E309" s="2">
        <v>0.337</v>
      </c>
      <c r="F309" s="2">
        <v>0.608</v>
      </c>
      <c r="G309" s="2">
        <v>0.177</v>
      </c>
      <c r="H309" s="2">
        <v>0.112</v>
      </c>
      <c r="I309" s="2">
        <v>0.224</v>
      </c>
      <c r="J309" s="2">
        <v>0.106</v>
      </c>
    </row>
    <row r="310" ht="12.75" customHeight="1">
      <c r="A310" s="2">
        <v>155.0</v>
      </c>
      <c r="B310" s="2" t="s">
        <v>169</v>
      </c>
      <c r="C310" s="2">
        <v>2019.0</v>
      </c>
      <c r="D310" s="2">
        <v>3.083</v>
      </c>
      <c r="E310" s="2">
        <v>0.026</v>
      </c>
      <c r="F310" s="2">
        <v>0.0</v>
      </c>
      <c r="G310" s="2">
        <v>0.105</v>
      </c>
      <c r="H310" s="2">
        <v>0.225</v>
      </c>
      <c r="I310" s="2">
        <v>0.235</v>
      </c>
      <c r="J310" s="2">
        <v>0.035</v>
      </c>
    </row>
    <row r="311" ht="12.75" hidden="1" customHeight="1">
      <c r="A311" s="2">
        <v>155.0</v>
      </c>
      <c r="B311" s="2" t="s">
        <v>169</v>
      </c>
      <c r="C311" s="2">
        <v>2018.0</v>
      </c>
      <c r="D311" s="2">
        <v>3.083</v>
      </c>
      <c r="E311" s="2">
        <v>0.024</v>
      </c>
      <c r="F311" s="2">
        <v>0.0</v>
      </c>
      <c r="G311" s="2">
        <v>0.01</v>
      </c>
      <c r="H311" s="2">
        <v>0.305</v>
      </c>
      <c r="I311" s="2">
        <v>0.218</v>
      </c>
      <c r="J311" s="2">
        <v>0.038</v>
      </c>
    </row>
    <row r="312" ht="12.75" hidden="1" customHeight="1">
      <c r="A312" s="2">
        <v>156.0</v>
      </c>
      <c r="B312" s="2" t="s">
        <v>160</v>
      </c>
      <c r="C312" s="2">
        <v>2018.0</v>
      </c>
      <c r="D312" s="2">
        <v>2.905</v>
      </c>
      <c r="E312" s="2">
        <v>0.091</v>
      </c>
      <c r="F312" s="2">
        <v>0.627</v>
      </c>
      <c r="G312" s="2">
        <v>0.145</v>
      </c>
      <c r="H312" s="2">
        <v>0.065</v>
      </c>
      <c r="I312" s="2">
        <v>0.149</v>
      </c>
      <c r="J312" s="2">
        <v>0.076</v>
      </c>
    </row>
    <row r="313" ht="12.75" customHeight="1">
      <c r="A313" s="2">
        <v>156.0</v>
      </c>
      <c r="B313" s="2" t="s">
        <v>168</v>
      </c>
      <c r="C313" s="2">
        <v>2019.0</v>
      </c>
      <c r="D313" s="2">
        <v>2.853</v>
      </c>
      <c r="E313" s="2">
        <v>0.306</v>
      </c>
      <c r="F313" s="2">
        <v>0.575</v>
      </c>
      <c r="G313" s="2">
        <v>0.295</v>
      </c>
      <c r="H313" s="2">
        <v>0.01</v>
      </c>
      <c r="I313" s="2">
        <v>0.202</v>
      </c>
      <c r="J313" s="2">
        <v>0.091</v>
      </c>
    </row>
    <row r="314" ht="12.75" hidden="1" customHeight="1"/>
    <row r="315" ht="12.75" hidden="1" customHeight="1"/>
    <row r="316" ht="12.75" hidden="1" customHeight="1"/>
    <row r="317" ht="12.75" hidden="1" customHeight="1"/>
    <row r="318" ht="12.75" hidden="1" customHeight="1"/>
    <row r="319" ht="12.75" hidden="1" customHeight="1"/>
    <row r="320" ht="12.75" hidden="1" customHeight="1"/>
    <row r="321" ht="12.75" hidden="1" customHeight="1"/>
    <row r="322" ht="12.75" hidden="1" customHeight="1"/>
    <row r="323" ht="12.75" hidden="1" customHeight="1"/>
    <row r="324" ht="12.75" hidden="1" customHeight="1"/>
    <row r="325" ht="12.75" hidden="1" customHeight="1"/>
    <row r="326" ht="12.75" hidden="1" customHeight="1"/>
    <row r="327" ht="12.75" hidden="1" customHeight="1"/>
    <row r="328" ht="12.75" hidden="1" customHeight="1"/>
    <row r="329" ht="12.75" hidden="1" customHeight="1"/>
    <row r="330" ht="12.75" hidden="1" customHeight="1"/>
    <row r="331" ht="12.75" hidden="1" customHeight="1"/>
    <row r="332" ht="12.75" hidden="1" customHeight="1"/>
    <row r="333" ht="12.75" hidden="1" customHeight="1"/>
    <row r="334" ht="12.75" hidden="1" customHeight="1"/>
    <row r="335" ht="12.75" hidden="1" customHeight="1"/>
    <row r="336" ht="12.75" hidden="1" customHeight="1"/>
    <row r="337" ht="12.75" hidden="1" customHeight="1"/>
    <row r="338" ht="12.75" hidden="1" customHeight="1"/>
    <row r="339" ht="12.75" hidden="1" customHeight="1"/>
    <row r="340" ht="12.75" hidden="1" customHeight="1"/>
    <row r="341" ht="12.75" hidden="1" customHeight="1"/>
    <row r="342" ht="12.75" hidden="1" customHeight="1"/>
    <row r="343" ht="12.75" hidden="1" customHeight="1"/>
    <row r="344" ht="12.75" hidden="1" customHeight="1"/>
    <row r="345" ht="12.75" hidden="1" customHeight="1"/>
    <row r="346" ht="12.75" hidden="1" customHeight="1"/>
    <row r="347" ht="12.75" hidden="1" customHeight="1"/>
    <row r="348" ht="12.75" hidden="1" customHeight="1"/>
    <row r="349" ht="12.75" hidden="1" customHeight="1"/>
    <row r="350" ht="12.75" hidden="1" customHeight="1"/>
    <row r="351" ht="12.75" hidden="1" customHeight="1"/>
    <row r="352" ht="12.75" hidden="1" customHeight="1"/>
    <row r="353" ht="12.75" hidden="1" customHeight="1"/>
    <row r="354" ht="12.75" hidden="1" customHeight="1"/>
    <row r="355" ht="12.75" hidden="1" customHeight="1"/>
    <row r="356" ht="12.75" hidden="1" customHeight="1"/>
    <row r="357" ht="12.75" hidden="1" customHeight="1"/>
    <row r="358" ht="12.75" hidden="1" customHeight="1"/>
    <row r="359" ht="12.75" hidden="1" customHeight="1"/>
    <row r="360" ht="12.75" hidden="1" customHeight="1"/>
    <row r="361" ht="12.75" hidden="1" customHeight="1"/>
    <row r="362" ht="12.75" hidden="1" customHeight="1"/>
    <row r="363" ht="12.75" hidden="1" customHeight="1"/>
    <row r="364" ht="12.75" hidden="1" customHeight="1"/>
    <row r="365" ht="12.75" hidden="1" customHeight="1"/>
    <row r="366" ht="12.75" hidden="1" customHeight="1"/>
    <row r="367" ht="12.75" hidden="1" customHeight="1"/>
    <row r="368" ht="12.75" hidden="1" customHeight="1"/>
    <row r="369" ht="12.75" hidden="1" customHeight="1"/>
    <row r="370" ht="12.75" hidden="1" customHeight="1"/>
    <row r="371" ht="12.75" hidden="1" customHeight="1"/>
    <row r="372" ht="12.75" hidden="1" customHeight="1"/>
    <row r="373" ht="12.75" hidden="1" customHeight="1"/>
    <row r="374" ht="12.75" hidden="1" customHeight="1"/>
    <row r="375" ht="12.75" hidden="1" customHeight="1"/>
    <row r="376" ht="12.75" hidden="1" customHeight="1"/>
    <row r="377" ht="12.75" hidden="1" customHeight="1"/>
    <row r="378" ht="12.75" hidden="1" customHeight="1"/>
    <row r="379" ht="12.75" hidden="1" customHeight="1"/>
    <row r="380" ht="12.75" hidden="1" customHeight="1"/>
    <row r="381" ht="12.75" hidden="1" customHeight="1"/>
    <row r="382" ht="12.75" hidden="1" customHeight="1"/>
    <row r="383" ht="12.75" hidden="1" customHeight="1"/>
    <row r="384" ht="12.75" hidden="1" customHeight="1"/>
    <row r="385" ht="12.75" hidden="1" customHeight="1"/>
    <row r="386" ht="12.75" hidden="1" customHeight="1"/>
    <row r="387" ht="12.75" hidden="1" customHeight="1"/>
    <row r="388" ht="12.75" hidden="1" customHeight="1"/>
    <row r="389" ht="12.75" hidden="1" customHeight="1"/>
    <row r="390" ht="12.75" hidden="1" customHeight="1"/>
    <row r="391" ht="12.75" hidden="1" customHeight="1"/>
    <row r="392" ht="12.75" hidden="1" customHeight="1"/>
    <row r="393" ht="12.75" hidden="1" customHeight="1"/>
    <row r="394" ht="12.75" hidden="1" customHeight="1"/>
    <row r="395" ht="12.75" hidden="1" customHeight="1"/>
    <row r="396" ht="12.75" hidden="1" customHeight="1"/>
    <row r="397" ht="12.75" hidden="1" customHeight="1"/>
    <row r="398" ht="12.75" hidden="1" customHeight="1"/>
    <row r="399" ht="12.75" hidden="1" customHeight="1"/>
    <row r="400" ht="12.75" hidden="1" customHeight="1"/>
    <row r="401" ht="12.75" hidden="1" customHeight="1"/>
    <row r="402" ht="12.75" hidden="1" customHeight="1"/>
    <row r="403" ht="12.75" hidden="1" customHeight="1"/>
    <row r="404" ht="12.75" hidden="1" customHeight="1"/>
    <row r="405" ht="12.75" hidden="1" customHeight="1"/>
    <row r="406" ht="12.75" hidden="1" customHeight="1"/>
    <row r="407" ht="12.75" hidden="1" customHeight="1"/>
    <row r="408" ht="12.75" hidden="1" customHeight="1"/>
    <row r="409" ht="12.75" hidden="1" customHeight="1"/>
    <row r="410" ht="12.75" hidden="1" customHeight="1"/>
    <row r="411" ht="12.75" hidden="1" customHeight="1"/>
    <row r="412" ht="12.75" hidden="1" customHeight="1"/>
    <row r="413" ht="12.75" hidden="1" customHeight="1"/>
    <row r="414" ht="12.75" hidden="1" customHeight="1"/>
    <row r="415" ht="12.75" hidden="1" customHeight="1"/>
    <row r="416" ht="12.75" hidden="1" customHeight="1"/>
    <row r="417" ht="12.75" hidden="1" customHeight="1"/>
    <row r="418" ht="12.75" hidden="1" customHeight="1"/>
    <row r="419" ht="12.75" hidden="1" customHeight="1"/>
    <row r="420" ht="12.75" hidden="1" customHeight="1"/>
    <row r="421" ht="12.75" hidden="1" customHeight="1"/>
    <row r="422" ht="12.75" hidden="1" customHeight="1"/>
    <row r="423" ht="12.75" hidden="1" customHeight="1"/>
    <row r="424" ht="12.75" hidden="1" customHeight="1"/>
    <row r="425" ht="12.75" hidden="1" customHeight="1"/>
    <row r="426" ht="12.75" hidden="1" customHeight="1"/>
    <row r="427" ht="12.75" hidden="1" customHeight="1"/>
    <row r="428" ht="12.75" hidden="1" customHeight="1"/>
    <row r="429" ht="12.75" hidden="1" customHeight="1"/>
    <row r="430" ht="12.75" hidden="1" customHeight="1"/>
    <row r="431" ht="12.75" hidden="1" customHeight="1"/>
    <row r="432" ht="12.75" hidden="1" customHeight="1"/>
    <row r="433" ht="12.75" hidden="1" customHeight="1"/>
    <row r="434" ht="12.75" hidden="1" customHeight="1"/>
    <row r="435" ht="12.75" hidden="1" customHeight="1"/>
    <row r="436" ht="12.75" hidden="1" customHeight="1"/>
    <row r="437" ht="12.75" hidden="1" customHeight="1"/>
    <row r="438" ht="12.75" hidden="1" customHeight="1"/>
    <row r="439" ht="12.75" hidden="1" customHeight="1"/>
    <row r="440" ht="12.75" hidden="1" customHeight="1"/>
    <row r="441" ht="12.75" hidden="1" customHeight="1"/>
    <row r="442" ht="12.75" hidden="1" customHeight="1"/>
    <row r="443" ht="12.75" hidden="1" customHeight="1"/>
    <row r="444" ht="12.75" hidden="1" customHeight="1"/>
    <row r="445" ht="12.75" hidden="1" customHeight="1"/>
    <row r="446" ht="12.75" hidden="1" customHeight="1"/>
    <row r="447" ht="12.75" hidden="1" customHeight="1"/>
    <row r="448" ht="12.75" hidden="1" customHeight="1"/>
    <row r="449" ht="12.75" hidden="1" customHeight="1"/>
    <row r="450" ht="12.75" hidden="1" customHeight="1"/>
    <row r="451" ht="12.75" hidden="1" customHeight="1"/>
    <row r="452" ht="12.75" hidden="1" customHeight="1"/>
    <row r="453" ht="12.75" hidden="1" customHeight="1"/>
    <row r="454" ht="12.75" hidden="1" customHeight="1"/>
    <row r="455" ht="12.75" hidden="1" customHeight="1"/>
    <row r="456" ht="12.75" hidden="1" customHeight="1"/>
    <row r="457" ht="12.75" hidden="1" customHeight="1"/>
    <row r="458" ht="12.75" hidden="1" customHeight="1"/>
    <row r="459" ht="12.75" hidden="1" customHeight="1"/>
    <row r="460" ht="12.75" hidden="1" customHeight="1"/>
    <row r="461" ht="12.75" hidden="1" customHeight="1"/>
    <row r="462" ht="12.75" hidden="1" customHeight="1"/>
    <row r="463" ht="12.75" hidden="1" customHeight="1"/>
    <row r="464" ht="12.75" hidden="1" customHeight="1"/>
    <row r="465" ht="12.75" hidden="1" customHeight="1"/>
    <row r="466" ht="12.75" hidden="1" customHeight="1"/>
    <row r="467" ht="12.75" hidden="1" customHeight="1"/>
    <row r="468" ht="12.75" hidden="1" customHeight="1"/>
    <row r="469" ht="12.75" hidden="1" customHeight="1"/>
    <row r="470" ht="12.75" hidden="1" customHeight="1"/>
    <row r="471" ht="12.75" hidden="1" customHeight="1"/>
    <row r="472" ht="12.75" hidden="1" customHeight="1"/>
    <row r="473" ht="12.75" hidden="1" customHeight="1"/>
    <row r="474" ht="12.75" hidden="1" customHeight="1"/>
    <row r="475" ht="12.75" hidden="1" customHeight="1"/>
    <row r="476" ht="12.75" hidden="1" customHeight="1"/>
    <row r="477" ht="12.75" hidden="1" customHeight="1"/>
    <row r="478" ht="12.75" hidden="1" customHeight="1"/>
    <row r="479" ht="12.75" hidden="1" customHeight="1"/>
    <row r="480" ht="12.75" hidden="1" customHeight="1"/>
    <row r="481" ht="12.75" hidden="1" customHeight="1"/>
    <row r="482" ht="12.75" hidden="1" customHeight="1"/>
    <row r="483" ht="12.75" hidden="1" customHeight="1"/>
    <row r="484" ht="12.75" hidden="1" customHeight="1"/>
    <row r="485" ht="12.75" hidden="1" customHeight="1"/>
    <row r="486" ht="12.75" hidden="1" customHeight="1"/>
    <row r="487" ht="12.75" hidden="1" customHeight="1"/>
    <row r="488" ht="12.75" hidden="1" customHeight="1"/>
    <row r="489" ht="12.75" hidden="1" customHeight="1"/>
    <row r="490" ht="12.75" hidden="1" customHeight="1"/>
    <row r="491" ht="12.75" hidden="1" customHeight="1"/>
    <row r="492" ht="12.75" hidden="1" customHeight="1"/>
    <row r="493" ht="12.75" hidden="1" customHeight="1"/>
    <row r="494" ht="12.75" hidden="1" customHeight="1"/>
    <row r="495" ht="12.75" hidden="1" customHeight="1"/>
    <row r="496" ht="12.75" hidden="1" customHeight="1"/>
    <row r="497" ht="12.75" hidden="1" customHeight="1"/>
    <row r="498" ht="12.75" hidden="1" customHeight="1"/>
    <row r="499" ht="12.75" hidden="1" customHeight="1"/>
    <row r="500" ht="12.75" hidden="1" customHeight="1"/>
    <row r="501" ht="12.75" hidden="1" customHeight="1"/>
    <row r="502" ht="12.75" hidden="1" customHeight="1"/>
    <row r="503" ht="12.75" hidden="1" customHeight="1"/>
    <row r="504" ht="12.75" hidden="1" customHeight="1"/>
    <row r="505" ht="12.75" hidden="1" customHeight="1"/>
    <row r="506" ht="12.75" hidden="1" customHeight="1"/>
    <row r="507" ht="12.75" hidden="1" customHeight="1"/>
    <row r="508" ht="12.75" hidden="1" customHeight="1"/>
    <row r="509" ht="12.75" hidden="1" customHeight="1"/>
    <row r="510" ht="12.75" hidden="1" customHeight="1"/>
    <row r="511" ht="12.75" hidden="1" customHeight="1"/>
    <row r="512" ht="12.75" hidden="1" customHeight="1"/>
    <row r="513" ht="12.75" hidden="1" customHeight="1"/>
    <row r="514" ht="12.75" hidden="1" customHeight="1"/>
    <row r="515" ht="12.75" hidden="1" customHeight="1"/>
    <row r="516" ht="12.75" hidden="1" customHeight="1"/>
    <row r="517" ht="12.75" hidden="1" customHeight="1"/>
    <row r="518" ht="12.75" hidden="1" customHeight="1"/>
    <row r="519" ht="12.75" hidden="1" customHeight="1"/>
    <row r="520" ht="12.75" hidden="1" customHeight="1"/>
    <row r="521" ht="12.75" hidden="1" customHeight="1"/>
    <row r="522" ht="12.75" hidden="1" customHeight="1"/>
    <row r="523" ht="12.75" hidden="1" customHeight="1"/>
    <row r="524" ht="12.75" hidden="1" customHeight="1"/>
    <row r="525" ht="12.75" hidden="1" customHeight="1"/>
    <row r="526" ht="12.75" hidden="1" customHeight="1"/>
    <row r="527" ht="12.75" hidden="1" customHeight="1"/>
    <row r="528" ht="12.75" hidden="1" customHeight="1"/>
    <row r="529" ht="12.75" hidden="1" customHeight="1"/>
    <row r="530" ht="12.75" hidden="1" customHeight="1"/>
    <row r="531" ht="12.75" hidden="1" customHeight="1"/>
    <row r="532" ht="12.75" hidden="1" customHeight="1"/>
    <row r="533" ht="12.75" hidden="1" customHeight="1"/>
    <row r="534" ht="12.75" hidden="1" customHeight="1"/>
    <row r="535" ht="12.75" hidden="1" customHeight="1"/>
    <row r="536" ht="12.75" hidden="1" customHeight="1"/>
    <row r="537" ht="12.75" hidden="1" customHeight="1"/>
    <row r="538" ht="12.75" hidden="1" customHeight="1"/>
    <row r="539" ht="12.75" hidden="1" customHeight="1"/>
    <row r="540" ht="12.75" hidden="1" customHeight="1"/>
    <row r="541" ht="12.75" hidden="1" customHeight="1"/>
    <row r="542" ht="12.75" hidden="1" customHeight="1"/>
    <row r="543" ht="12.75" hidden="1" customHeight="1"/>
    <row r="544" ht="12.75" hidden="1" customHeight="1"/>
    <row r="545" ht="12.75" hidden="1" customHeight="1"/>
    <row r="546" ht="12.75" hidden="1" customHeight="1"/>
    <row r="547" ht="12.75" hidden="1" customHeight="1"/>
    <row r="548" ht="12.75" hidden="1" customHeight="1"/>
    <row r="549" ht="12.75" hidden="1" customHeight="1"/>
    <row r="550" ht="12.75" hidden="1" customHeight="1"/>
    <row r="551" ht="12.75" hidden="1" customHeight="1"/>
    <row r="552" ht="12.75" hidden="1" customHeight="1"/>
    <row r="553" ht="12.75" hidden="1" customHeight="1"/>
    <row r="554" ht="12.75" hidden="1" customHeight="1"/>
    <row r="555" ht="12.75" hidden="1" customHeight="1"/>
    <row r="556" ht="12.75" hidden="1" customHeight="1"/>
    <row r="557" ht="12.75" hidden="1" customHeight="1"/>
    <row r="558" ht="12.75" hidden="1" customHeight="1"/>
    <row r="559" ht="12.75" hidden="1" customHeight="1"/>
    <row r="560" ht="12.75" hidden="1" customHeight="1"/>
    <row r="561" ht="12.75" hidden="1" customHeight="1"/>
    <row r="562" ht="12.75" hidden="1" customHeight="1"/>
    <row r="563" ht="12.75" hidden="1" customHeight="1"/>
    <row r="564" ht="12.75" hidden="1" customHeight="1"/>
    <row r="565" ht="12.75" hidden="1" customHeight="1"/>
    <row r="566" ht="12.75" hidden="1" customHeight="1"/>
    <row r="567" ht="12.75" hidden="1" customHeight="1"/>
    <row r="568" ht="12.75" hidden="1" customHeight="1"/>
    <row r="569" ht="12.75" hidden="1" customHeight="1"/>
    <row r="570" ht="12.75" hidden="1" customHeight="1"/>
    <row r="571" ht="12.75" hidden="1" customHeight="1"/>
    <row r="572" ht="12.75" hidden="1" customHeight="1"/>
    <row r="573" ht="12.75" hidden="1" customHeight="1"/>
    <row r="574" ht="12.75" hidden="1" customHeight="1"/>
    <row r="575" ht="12.75" hidden="1" customHeight="1"/>
    <row r="576" ht="12.75" hidden="1" customHeight="1"/>
    <row r="577" ht="12.75" hidden="1" customHeight="1"/>
    <row r="578" ht="12.75" hidden="1" customHeight="1"/>
    <row r="579" ht="12.75" hidden="1" customHeight="1"/>
    <row r="580" ht="12.75" hidden="1" customHeight="1"/>
    <row r="581" ht="12.75" hidden="1" customHeight="1"/>
    <row r="582" ht="12.75" hidden="1" customHeight="1"/>
    <row r="583" ht="12.75" hidden="1" customHeight="1"/>
    <row r="584" ht="12.75" hidden="1" customHeight="1"/>
    <row r="585" ht="12.75" hidden="1" customHeight="1"/>
    <row r="586" ht="12.75" hidden="1" customHeight="1"/>
    <row r="587" ht="12.75" hidden="1" customHeight="1"/>
    <row r="588" ht="12.75" hidden="1" customHeight="1"/>
    <row r="589" ht="12.75" hidden="1" customHeight="1"/>
    <row r="590" ht="12.75" hidden="1" customHeight="1"/>
    <row r="591" ht="12.75" hidden="1" customHeight="1"/>
    <row r="592" ht="12.75" hidden="1" customHeight="1"/>
    <row r="593" ht="12.75" hidden="1" customHeight="1"/>
    <row r="594" ht="12.75" hidden="1" customHeight="1"/>
    <row r="595" ht="12.75" hidden="1" customHeight="1"/>
    <row r="596" ht="12.75" hidden="1" customHeight="1"/>
    <row r="597" ht="12.75" hidden="1" customHeight="1"/>
    <row r="598" ht="12.75" hidden="1" customHeight="1"/>
    <row r="599" ht="12.75" hidden="1" customHeight="1"/>
    <row r="600" ht="12.75" hidden="1" customHeight="1"/>
    <row r="601" ht="12.75" hidden="1" customHeight="1"/>
    <row r="602" ht="12.75" hidden="1" customHeight="1"/>
    <row r="603" ht="12.75" hidden="1" customHeight="1"/>
    <row r="604" ht="12.75" hidden="1" customHeight="1"/>
    <row r="605" ht="12.75" hidden="1" customHeight="1"/>
    <row r="606" ht="12.75" hidden="1" customHeight="1"/>
    <row r="607" ht="12.75" hidden="1" customHeight="1"/>
    <row r="608" ht="12.75" hidden="1" customHeight="1"/>
    <row r="609" ht="12.75" hidden="1" customHeight="1"/>
    <row r="610" ht="12.75" hidden="1" customHeight="1"/>
    <row r="611" ht="12.75" hidden="1" customHeight="1"/>
    <row r="612" ht="12.75" hidden="1" customHeight="1"/>
    <row r="613" ht="12.75" hidden="1" customHeight="1"/>
    <row r="614" ht="12.75" hidden="1" customHeight="1"/>
    <row r="615" ht="12.75" hidden="1" customHeight="1"/>
    <row r="616" ht="12.75" hidden="1" customHeight="1"/>
    <row r="617" ht="12.75" hidden="1" customHeight="1"/>
    <row r="618" ht="12.75" hidden="1" customHeight="1"/>
    <row r="619" ht="12.75" hidden="1" customHeight="1"/>
    <row r="620" ht="12.75" hidden="1" customHeight="1"/>
    <row r="621" ht="12.75" hidden="1" customHeight="1"/>
    <row r="622" ht="12.75" hidden="1" customHeight="1"/>
    <row r="623" ht="12.75" hidden="1" customHeight="1"/>
    <row r="624" ht="12.75" hidden="1" customHeight="1"/>
    <row r="625" ht="12.75" hidden="1" customHeight="1"/>
    <row r="626" ht="12.75" hidden="1" customHeight="1"/>
    <row r="627" ht="12.75" hidden="1" customHeight="1"/>
    <row r="628" ht="12.75" hidden="1" customHeight="1"/>
    <row r="629" ht="12.75" hidden="1" customHeight="1"/>
    <row r="630" ht="12.75" hidden="1" customHeight="1"/>
    <row r="631" ht="12.75" hidden="1" customHeight="1"/>
    <row r="632" ht="12.75" hidden="1" customHeight="1"/>
    <row r="633" ht="12.75" hidden="1" customHeight="1"/>
    <row r="634" ht="12.75" hidden="1" customHeight="1"/>
    <row r="635" ht="12.75" hidden="1" customHeight="1"/>
    <row r="636" ht="12.75" hidden="1" customHeight="1"/>
    <row r="637" ht="12.75" hidden="1" customHeight="1"/>
    <row r="638" ht="12.75" hidden="1" customHeight="1"/>
    <row r="639" ht="12.75" hidden="1" customHeight="1"/>
    <row r="640" ht="12.75" hidden="1" customHeight="1"/>
    <row r="641" ht="12.75" hidden="1" customHeight="1"/>
    <row r="642" ht="12.75" hidden="1" customHeight="1"/>
    <row r="643" ht="12.75" hidden="1" customHeight="1"/>
    <row r="644" ht="12.75" hidden="1" customHeight="1"/>
    <row r="645" ht="12.75" hidden="1" customHeight="1"/>
    <row r="646" ht="12.75" hidden="1" customHeight="1"/>
    <row r="647" ht="12.75" hidden="1" customHeight="1"/>
    <row r="648" ht="12.75" hidden="1" customHeight="1"/>
    <row r="649" ht="12.75" hidden="1" customHeight="1"/>
    <row r="650" ht="12.75" hidden="1" customHeight="1"/>
    <row r="651" ht="12.75" hidden="1" customHeight="1"/>
    <row r="652" ht="12.75" hidden="1" customHeight="1"/>
    <row r="653" ht="12.75" hidden="1" customHeight="1"/>
    <row r="654" ht="12.75" hidden="1" customHeight="1"/>
    <row r="655" ht="12.75" hidden="1" customHeight="1"/>
    <row r="656" ht="12.75" hidden="1" customHeight="1"/>
    <row r="657" ht="12.75" hidden="1" customHeight="1"/>
    <row r="658" ht="12.75" hidden="1" customHeight="1"/>
    <row r="659" ht="12.75" hidden="1" customHeight="1"/>
    <row r="660" ht="12.75" hidden="1" customHeight="1"/>
    <row r="661" ht="12.75" hidden="1" customHeight="1"/>
    <row r="662" ht="12.75" hidden="1" customHeight="1"/>
    <row r="663" ht="12.75" hidden="1" customHeight="1"/>
    <row r="664" ht="12.75" hidden="1" customHeight="1"/>
    <row r="665" ht="12.75" hidden="1" customHeight="1"/>
    <row r="666" ht="12.75" hidden="1" customHeight="1"/>
    <row r="667" ht="12.75" hidden="1" customHeight="1"/>
    <row r="668" ht="12.75" hidden="1" customHeight="1"/>
    <row r="669" ht="12.75" hidden="1" customHeight="1"/>
    <row r="670" ht="12.75" hidden="1" customHeight="1"/>
    <row r="671" ht="12.75" hidden="1" customHeight="1"/>
    <row r="672" ht="12.75" hidden="1" customHeight="1"/>
    <row r="673" ht="12.75" hidden="1" customHeight="1"/>
    <row r="674" ht="12.75" hidden="1" customHeight="1"/>
    <row r="675" ht="12.75" hidden="1" customHeight="1"/>
    <row r="676" ht="12.75" hidden="1" customHeight="1"/>
    <row r="677" ht="12.75" hidden="1" customHeight="1"/>
    <row r="678" ht="12.75" hidden="1" customHeight="1"/>
    <row r="679" ht="12.75" hidden="1" customHeight="1"/>
    <row r="680" ht="12.75" hidden="1" customHeight="1"/>
    <row r="681" ht="12.75" hidden="1" customHeight="1"/>
    <row r="682" ht="12.75" hidden="1" customHeight="1"/>
    <row r="683" ht="12.75" hidden="1" customHeight="1"/>
    <row r="684" ht="12.75" hidden="1" customHeight="1"/>
    <row r="685" ht="12.75" hidden="1" customHeight="1"/>
    <row r="686" ht="12.75" hidden="1" customHeight="1"/>
    <row r="687" ht="12.75" hidden="1" customHeight="1"/>
    <row r="688" ht="12.75" hidden="1" customHeight="1"/>
    <row r="689" ht="12.75" hidden="1" customHeight="1"/>
    <row r="690" ht="12.75" hidden="1" customHeight="1"/>
    <row r="691" ht="12.75" hidden="1" customHeight="1"/>
    <row r="692" ht="12.75" hidden="1" customHeight="1"/>
    <row r="693" ht="12.75" hidden="1" customHeight="1"/>
    <row r="694" ht="12.75" hidden="1" customHeight="1"/>
    <row r="695" ht="12.75" hidden="1" customHeight="1"/>
    <row r="696" ht="12.75" hidden="1" customHeight="1"/>
    <row r="697" ht="12.75" hidden="1" customHeight="1"/>
    <row r="698" ht="12.75" hidden="1" customHeight="1"/>
    <row r="699" ht="12.75" hidden="1" customHeight="1"/>
    <row r="700" ht="12.75" hidden="1" customHeight="1"/>
    <row r="701" ht="12.75" hidden="1" customHeight="1"/>
    <row r="702" ht="12.75" hidden="1" customHeight="1"/>
    <row r="703" ht="12.75" hidden="1" customHeight="1"/>
    <row r="704" ht="12.75" hidden="1" customHeight="1"/>
    <row r="705" ht="12.75" hidden="1" customHeight="1"/>
    <row r="706" ht="12.75" hidden="1" customHeight="1"/>
    <row r="707" ht="12.75" hidden="1" customHeight="1"/>
    <row r="708" ht="12.75" hidden="1" customHeight="1"/>
    <row r="709" ht="12.75" hidden="1" customHeight="1"/>
    <row r="710" ht="12.75" hidden="1" customHeight="1"/>
    <row r="711" ht="12.75" hidden="1" customHeight="1"/>
    <row r="712" ht="12.75" hidden="1" customHeight="1"/>
    <row r="713" ht="12.75" hidden="1" customHeight="1"/>
    <row r="714" ht="12.75" hidden="1" customHeight="1"/>
    <row r="715" ht="12.75" hidden="1" customHeight="1"/>
    <row r="716" ht="12.75" hidden="1" customHeight="1"/>
    <row r="717" ht="12.75" hidden="1" customHeight="1"/>
    <row r="718" ht="12.75" hidden="1" customHeight="1"/>
    <row r="719" ht="12.75" hidden="1" customHeight="1"/>
    <row r="720" ht="12.75" hidden="1" customHeight="1"/>
    <row r="721" ht="12.75" hidden="1" customHeight="1"/>
    <row r="722" ht="12.75" hidden="1" customHeight="1"/>
    <row r="723" ht="12.75" hidden="1" customHeight="1"/>
    <row r="724" ht="12.75" hidden="1" customHeight="1"/>
    <row r="725" ht="12.75" hidden="1" customHeight="1"/>
    <row r="726" ht="12.75" hidden="1" customHeight="1"/>
    <row r="727" ht="12.75" hidden="1" customHeight="1"/>
    <row r="728" ht="12.75" hidden="1" customHeight="1"/>
    <row r="729" ht="12.75" hidden="1" customHeight="1"/>
    <row r="730" ht="12.75" hidden="1" customHeight="1"/>
    <row r="731" ht="12.75" hidden="1" customHeight="1"/>
    <row r="732" ht="12.75" hidden="1" customHeight="1"/>
    <row r="733" ht="12.75" hidden="1" customHeight="1"/>
    <row r="734" ht="12.75" hidden="1" customHeight="1"/>
    <row r="735" ht="12.75" hidden="1" customHeight="1"/>
    <row r="736" ht="12.75" hidden="1" customHeight="1"/>
    <row r="737" ht="12.75" hidden="1" customHeight="1"/>
    <row r="738" ht="12.75" hidden="1" customHeight="1"/>
    <row r="739" ht="12.75" hidden="1" customHeight="1"/>
    <row r="740" ht="12.75" hidden="1" customHeight="1"/>
    <row r="741" ht="12.75" hidden="1" customHeight="1"/>
    <row r="742" ht="12.75" hidden="1" customHeight="1"/>
    <row r="743" ht="12.75" hidden="1" customHeight="1"/>
    <row r="744" ht="12.75" hidden="1" customHeight="1"/>
    <row r="745" ht="12.75" hidden="1" customHeight="1"/>
    <row r="746" ht="12.75" hidden="1" customHeight="1"/>
    <row r="747" ht="12.75" hidden="1" customHeight="1"/>
    <row r="748" ht="12.75" hidden="1" customHeight="1"/>
    <row r="749" ht="12.75" hidden="1" customHeight="1"/>
    <row r="750" ht="12.75" hidden="1" customHeight="1"/>
    <row r="751" ht="12.75" hidden="1" customHeight="1"/>
    <row r="752" ht="12.75" hidden="1" customHeight="1"/>
    <row r="753" ht="12.75" hidden="1" customHeight="1"/>
    <row r="754" ht="12.75" hidden="1" customHeight="1"/>
    <row r="755" ht="12.75" hidden="1" customHeight="1"/>
    <row r="756" ht="12.75" hidden="1" customHeight="1"/>
    <row r="757" ht="12.75" hidden="1" customHeight="1"/>
    <row r="758" ht="12.75" hidden="1" customHeight="1"/>
    <row r="759" ht="12.75" hidden="1" customHeight="1"/>
    <row r="760" ht="12.75" hidden="1" customHeight="1"/>
    <row r="761" ht="12.75" hidden="1" customHeight="1"/>
    <row r="762" ht="12.75" hidden="1" customHeight="1"/>
    <row r="763" ht="12.75" hidden="1" customHeight="1"/>
    <row r="764" ht="12.75" hidden="1" customHeight="1"/>
    <row r="765" ht="12.75" hidden="1" customHeight="1"/>
    <row r="766" ht="12.75" hidden="1" customHeight="1"/>
    <row r="767" ht="12.75" hidden="1" customHeight="1"/>
    <row r="768" ht="12.75" hidden="1" customHeight="1"/>
    <row r="769" ht="12.75" hidden="1" customHeight="1"/>
    <row r="770" ht="12.75" hidden="1" customHeight="1"/>
    <row r="771" ht="12.75" hidden="1" customHeight="1"/>
    <row r="772" ht="12.75" hidden="1" customHeight="1"/>
    <row r="773" ht="12.75" hidden="1" customHeight="1"/>
    <row r="774" ht="12.75" hidden="1" customHeight="1"/>
    <row r="775" ht="12.75" hidden="1" customHeight="1"/>
    <row r="776" ht="12.75" hidden="1" customHeight="1"/>
    <row r="777" ht="12.75" hidden="1" customHeight="1"/>
    <row r="778" ht="12.75" hidden="1" customHeight="1"/>
    <row r="779" ht="12.75" hidden="1" customHeight="1"/>
    <row r="780" ht="12.75" hidden="1" customHeight="1"/>
    <row r="781" ht="12.75" hidden="1" customHeight="1"/>
    <row r="782" ht="12.75" hidden="1" customHeight="1"/>
    <row r="783" ht="12.75" hidden="1" customHeight="1"/>
    <row r="784" ht="12.75" hidden="1" customHeight="1"/>
    <row r="785" ht="12.75" hidden="1" customHeight="1"/>
    <row r="786" ht="12.75" hidden="1" customHeight="1"/>
    <row r="787" ht="12.75" hidden="1" customHeight="1"/>
    <row r="788" ht="12.75" hidden="1" customHeight="1"/>
    <row r="789" ht="12.75" hidden="1" customHeight="1"/>
    <row r="790" ht="12.75" hidden="1" customHeight="1"/>
    <row r="791" ht="12.75" hidden="1" customHeight="1"/>
    <row r="792" ht="12.75" hidden="1" customHeight="1"/>
    <row r="793" ht="12.75" hidden="1" customHeight="1"/>
    <row r="794" ht="12.75" hidden="1" customHeight="1"/>
    <row r="795" ht="12.75" hidden="1" customHeight="1"/>
    <row r="796" ht="12.75" hidden="1" customHeight="1"/>
    <row r="797" ht="12.75" hidden="1" customHeight="1"/>
    <row r="798" ht="12.75" hidden="1" customHeight="1"/>
    <row r="799" ht="12.75" hidden="1" customHeight="1"/>
    <row r="800" ht="12.75" hidden="1" customHeight="1"/>
    <row r="801" ht="12.75" hidden="1" customHeight="1"/>
    <row r="802" ht="12.75" hidden="1" customHeight="1"/>
    <row r="803" ht="12.75" hidden="1" customHeight="1"/>
    <row r="804" ht="12.75" hidden="1" customHeight="1"/>
    <row r="805" ht="12.75" hidden="1" customHeight="1"/>
    <row r="806" ht="12.75" hidden="1" customHeight="1"/>
    <row r="807" ht="12.75" hidden="1" customHeight="1"/>
    <row r="808" ht="12.75" hidden="1" customHeight="1"/>
    <row r="809" ht="12.75" hidden="1" customHeight="1"/>
    <row r="810" ht="12.75" hidden="1" customHeight="1"/>
    <row r="811" ht="12.75" hidden="1" customHeight="1"/>
    <row r="812" ht="12.75" hidden="1" customHeight="1"/>
    <row r="813" ht="12.75" hidden="1" customHeight="1"/>
    <row r="814" ht="12.75" hidden="1" customHeight="1"/>
    <row r="815" ht="12.75" hidden="1" customHeight="1"/>
    <row r="816" ht="12.75" hidden="1" customHeight="1"/>
    <row r="817" ht="12.75" hidden="1" customHeight="1"/>
    <row r="818" ht="12.75" hidden="1" customHeight="1"/>
    <row r="819" ht="12.75" hidden="1" customHeight="1"/>
    <row r="820" ht="12.75" hidden="1" customHeight="1"/>
    <row r="821" ht="12.75" hidden="1" customHeight="1"/>
    <row r="822" ht="12.75" hidden="1" customHeight="1"/>
    <row r="823" ht="12.75" hidden="1" customHeight="1"/>
    <row r="824" ht="12.75" hidden="1" customHeight="1"/>
    <row r="825" ht="12.75" hidden="1" customHeight="1"/>
    <row r="826" ht="12.75" hidden="1" customHeight="1"/>
    <row r="827" ht="12.75" hidden="1" customHeight="1"/>
    <row r="828" ht="12.75" hidden="1" customHeight="1"/>
    <row r="829" ht="12.75" hidden="1" customHeight="1"/>
    <row r="830" ht="12.75" hidden="1" customHeight="1"/>
    <row r="831" ht="12.75" hidden="1" customHeight="1"/>
    <row r="832" ht="12.75" hidden="1" customHeight="1"/>
    <row r="833" ht="12.75" hidden="1" customHeight="1"/>
    <row r="834" ht="12.75" hidden="1" customHeight="1"/>
    <row r="835" ht="12.75" hidden="1" customHeight="1"/>
    <row r="836" ht="12.75" hidden="1" customHeight="1"/>
    <row r="837" ht="12.75" hidden="1" customHeight="1"/>
    <row r="838" ht="12.75" hidden="1" customHeight="1"/>
    <row r="839" ht="12.75" hidden="1" customHeight="1"/>
    <row r="840" ht="12.75" hidden="1" customHeight="1"/>
    <row r="841" ht="12.75" hidden="1" customHeight="1"/>
    <row r="842" ht="12.75" hidden="1" customHeight="1"/>
    <row r="843" ht="12.75" hidden="1" customHeight="1"/>
    <row r="844" ht="12.75" hidden="1" customHeight="1"/>
    <row r="845" ht="12.75" hidden="1" customHeight="1"/>
    <row r="846" ht="12.75" hidden="1" customHeight="1"/>
    <row r="847" ht="12.75" hidden="1" customHeight="1"/>
    <row r="848" ht="12.75" hidden="1" customHeight="1"/>
    <row r="849" ht="12.75" hidden="1" customHeight="1"/>
    <row r="850" ht="12.75" hidden="1" customHeight="1"/>
    <row r="851" ht="12.75" hidden="1" customHeight="1"/>
    <row r="852" ht="12.75" hidden="1" customHeight="1"/>
    <row r="853" ht="12.75" hidden="1" customHeight="1"/>
    <row r="854" ht="12.75" hidden="1" customHeight="1"/>
    <row r="855" ht="12.75" hidden="1" customHeight="1"/>
    <row r="856" ht="12.75" hidden="1" customHeight="1"/>
    <row r="857" ht="12.75" hidden="1" customHeight="1"/>
    <row r="858" ht="12.75" hidden="1" customHeight="1"/>
    <row r="859" ht="12.75" hidden="1" customHeight="1"/>
    <row r="860" ht="12.75" hidden="1" customHeight="1"/>
    <row r="861" ht="12.75" hidden="1" customHeight="1"/>
    <row r="862" ht="12.75" hidden="1" customHeight="1"/>
    <row r="863" ht="12.75" hidden="1" customHeight="1"/>
    <row r="864" ht="12.75" hidden="1" customHeight="1"/>
    <row r="865" ht="12.75" hidden="1" customHeight="1"/>
    <row r="866" ht="12.75" hidden="1" customHeight="1"/>
    <row r="867" ht="12.75" hidden="1" customHeight="1"/>
    <row r="868" ht="12.75" hidden="1" customHeight="1"/>
    <row r="869" ht="12.75" hidden="1" customHeight="1"/>
    <row r="870" ht="12.75" hidden="1" customHeight="1"/>
    <row r="871" ht="12.75" hidden="1" customHeight="1"/>
    <row r="872" ht="12.75" hidden="1" customHeight="1"/>
    <row r="873" ht="12.75" hidden="1" customHeight="1"/>
    <row r="874" ht="12.75" hidden="1" customHeight="1"/>
    <row r="875" ht="12.75" hidden="1" customHeight="1"/>
    <row r="876" ht="12.75" hidden="1" customHeight="1"/>
    <row r="877" ht="12.75" hidden="1" customHeight="1"/>
    <row r="878" ht="12.75" hidden="1" customHeight="1"/>
    <row r="879" ht="12.75" hidden="1" customHeight="1"/>
    <row r="880" ht="12.75" hidden="1" customHeight="1"/>
    <row r="881" ht="12.75" hidden="1" customHeight="1"/>
    <row r="882" ht="12.75" hidden="1" customHeight="1"/>
    <row r="883" ht="12.75" hidden="1" customHeight="1"/>
    <row r="884" ht="12.75" hidden="1" customHeight="1"/>
    <row r="885" ht="12.75" hidden="1" customHeight="1"/>
    <row r="886" ht="12.75" hidden="1" customHeight="1"/>
    <row r="887" ht="12.75" hidden="1" customHeight="1"/>
    <row r="888" ht="12.75" hidden="1" customHeight="1"/>
    <row r="889" ht="12.75" hidden="1" customHeight="1"/>
    <row r="890" ht="12.75" hidden="1" customHeight="1"/>
    <row r="891" ht="12.75" hidden="1" customHeight="1"/>
    <row r="892" ht="12.75" hidden="1" customHeight="1"/>
    <row r="893" ht="12.75" hidden="1" customHeight="1"/>
    <row r="894" ht="12.75" hidden="1" customHeight="1"/>
    <row r="895" ht="12.75" hidden="1" customHeight="1"/>
    <row r="896" ht="12.75" hidden="1" customHeight="1"/>
    <row r="897" ht="12.75" hidden="1" customHeight="1"/>
    <row r="898" ht="12.75" hidden="1" customHeight="1"/>
    <row r="899" ht="12.75" hidden="1" customHeight="1"/>
    <row r="900" ht="12.75" hidden="1" customHeight="1"/>
    <row r="901" ht="12.75" hidden="1" customHeight="1"/>
    <row r="902" ht="12.75" hidden="1" customHeight="1"/>
    <row r="903" ht="12.75" hidden="1" customHeight="1"/>
    <row r="904" ht="12.75" hidden="1" customHeight="1"/>
    <row r="905" ht="12.75" hidden="1" customHeight="1"/>
    <row r="906" ht="12.75" hidden="1" customHeight="1"/>
    <row r="907" ht="12.75" hidden="1" customHeight="1"/>
    <row r="908" ht="12.75" hidden="1" customHeight="1"/>
    <row r="909" ht="12.75" hidden="1" customHeight="1"/>
    <row r="910" ht="12.75" hidden="1" customHeight="1"/>
    <row r="911" ht="12.75" hidden="1" customHeight="1"/>
    <row r="912" ht="12.75" hidden="1" customHeight="1"/>
    <row r="913" ht="12.75" hidden="1" customHeight="1"/>
    <row r="914" ht="12.75" hidden="1" customHeight="1"/>
    <row r="915" ht="12.75" hidden="1" customHeight="1"/>
    <row r="916" ht="12.75" hidden="1" customHeight="1"/>
    <row r="917" ht="12.75" hidden="1" customHeight="1"/>
    <row r="918" ht="12.75" hidden="1" customHeight="1"/>
    <row r="919" ht="12.75" hidden="1" customHeight="1"/>
    <row r="920" ht="12.75" hidden="1" customHeight="1"/>
    <row r="921" ht="12.75" hidden="1" customHeight="1"/>
    <row r="922" ht="12.75" hidden="1" customHeight="1"/>
    <row r="923" ht="12.75" hidden="1" customHeight="1"/>
    <row r="924" ht="12.75" hidden="1" customHeight="1"/>
    <row r="925" ht="12.75" hidden="1" customHeight="1"/>
    <row r="926" ht="12.75" hidden="1" customHeight="1"/>
    <row r="927" ht="12.75" hidden="1" customHeight="1"/>
    <row r="928" ht="12.75" hidden="1" customHeight="1"/>
    <row r="929" ht="12.75" hidden="1" customHeight="1"/>
    <row r="930" ht="12.75" hidden="1" customHeight="1"/>
    <row r="931" ht="12.75" hidden="1" customHeight="1"/>
    <row r="932" ht="12.75" hidden="1" customHeight="1"/>
    <row r="933" ht="12.75" hidden="1" customHeight="1"/>
    <row r="934" ht="12.75" hidden="1" customHeight="1"/>
    <row r="935" ht="12.75" hidden="1" customHeight="1"/>
    <row r="936" ht="12.75" hidden="1" customHeight="1"/>
    <row r="937" ht="12.75" hidden="1" customHeight="1"/>
    <row r="938" ht="12.75" hidden="1" customHeight="1"/>
    <row r="939" ht="12.75" hidden="1" customHeight="1"/>
    <row r="940" ht="12.75" hidden="1" customHeight="1"/>
    <row r="941" ht="12.75" hidden="1" customHeight="1"/>
    <row r="942" ht="12.75" hidden="1" customHeight="1"/>
    <row r="943" ht="12.75" hidden="1" customHeight="1"/>
    <row r="944" ht="12.75" hidden="1" customHeight="1"/>
    <row r="945" ht="12.75" hidden="1" customHeight="1"/>
    <row r="946" ht="12.75" hidden="1" customHeight="1"/>
    <row r="947" ht="12.75" hidden="1" customHeight="1"/>
    <row r="948" ht="12.75" hidden="1" customHeight="1"/>
    <row r="949" ht="12.75" hidden="1" customHeight="1"/>
    <row r="950" ht="12.75" hidden="1" customHeight="1"/>
    <row r="951" ht="12.75" hidden="1" customHeight="1"/>
    <row r="952" ht="12.75" hidden="1" customHeight="1"/>
    <row r="953" ht="12.75" hidden="1" customHeight="1"/>
    <row r="954" ht="12.75" hidden="1" customHeight="1"/>
    <row r="955" ht="12.75" hidden="1" customHeight="1"/>
    <row r="956" ht="12.75" hidden="1" customHeight="1"/>
    <row r="957" ht="12.75" hidden="1" customHeight="1"/>
    <row r="958" ht="12.75" hidden="1" customHeight="1"/>
    <row r="959" ht="12.75" hidden="1" customHeight="1"/>
    <row r="960" ht="12.75" hidden="1" customHeight="1"/>
    <row r="961" ht="12.75" hidden="1" customHeight="1"/>
    <row r="962" ht="12.75" hidden="1" customHeight="1"/>
    <row r="963" ht="12.75" hidden="1" customHeight="1"/>
    <row r="964" ht="12.75" hidden="1" customHeight="1"/>
    <row r="965" ht="12.75" hidden="1" customHeight="1"/>
    <row r="966" ht="12.75" hidden="1" customHeight="1"/>
    <row r="967" ht="12.75" hidden="1" customHeight="1"/>
    <row r="968" ht="12.75" hidden="1" customHeight="1"/>
    <row r="969" ht="12.75" hidden="1" customHeight="1"/>
    <row r="970" ht="12.75" hidden="1" customHeight="1"/>
    <row r="971" ht="12.75" hidden="1" customHeight="1"/>
    <row r="972" ht="12.75" hidden="1" customHeight="1"/>
    <row r="973" ht="12.75" hidden="1" customHeight="1"/>
    <row r="974" ht="12.75" hidden="1" customHeight="1"/>
    <row r="975" ht="12.75" hidden="1" customHeight="1"/>
    <row r="976" ht="12.75" hidden="1" customHeight="1"/>
    <row r="977" ht="12.75" hidden="1" customHeight="1"/>
    <row r="978" ht="12.75" hidden="1" customHeight="1"/>
    <row r="979" ht="12.75" hidden="1" customHeight="1"/>
    <row r="980" ht="12.75" hidden="1" customHeight="1"/>
    <row r="981" ht="12.75" hidden="1" customHeight="1"/>
    <row r="982" ht="12.75" hidden="1" customHeight="1"/>
    <row r="983" ht="12.75" hidden="1" customHeight="1"/>
    <row r="984" ht="12.75" hidden="1" customHeight="1"/>
    <row r="985" ht="12.75" hidden="1" customHeight="1"/>
    <row r="986" ht="12.75" hidden="1" customHeight="1"/>
    <row r="987" ht="12.75" hidden="1" customHeight="1"/>
    <row r="988" ht="12.75" hidden="1" customHeight="1"/>
    <row r="989" ht="12.75" hidden="1" customHeight="1"/>
    <row r="990" ht="12.75" hidden="1" customHeight="1"/>
    <row r="991" ht="12.75" hidden="1" customHeight="1"/>
    <row r="992" ht="12.75" hidden="1" customHeight="1"/>
    <row r="993" ht="12.75" hidden="1" customHeight="1"/>
    <row r="994" ht="12.75" hidden="1" customHeight="1"/>
    <row r="995" ht="12.75" hidden="1" customHeight="1"/>
    <row r="996" ht="12.75" hidden="1" customHeight="1"/>
    <row r="997" ht="12.75" hidden="1" customHeight="1"/>
    <row r="998" ht="12.75" hidden="1" customHeight="1"/>
    <row r="999" ht="12.75" hidden="1" customHeight="1"/>
    <row r="1000" ht="12.75" hidden="1" customHeight="1"/>
  </sheetData>
  <autoFilter ref="$A$1:$Z$1000">
    <filterColumn colId="2">
      <filters>
        <filter val="2019"/>
      </filters>
    </filterColumn>
    <sortState ref="A1:Z1000">
      <sortCondition ref="A1:A1000"/>
    </sortState>
  </autoFilter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5.25"/>
  </cols>
  <sheetData>
    <row r="1">
      <c r="E1" s="3" t="s">
        <v>170</v>
      </c>
      <c r="F1" s="3" t="s">
        <v>171</v>
      </c>
      <c r="G1" s="3" t="s">
        <v>172</v>
      </c>
      <c r="H1" s="3" t="s">
        <v>173</v>
      </c>
      <c r="I1" s="3" t="s">
        <v>174</v>
      </c>
      <c r="J1" s="4" t="s">
        <v>175</v>
      </c>
      <c r="K1" s="5" t="s">
        <v>176</v>
      </c>
      <c r="L1" s="5" t="s">
        <v>177</v>
      </c>
    </row>
    <row r="2">
      <c r="A2" s="2" t="s">
        <v>1</v>
      </c>
      <c r="B2" s="2">
        <v>2018.0</v>
      </c>
      <c r="C2" s="2">
        <v>2019.0</v>
      </c>
      <c r="E2" s="6"/>
      <c r="F2" s="6"/>
      <c r="G2" s="6"/>
      <c r="H2" s="6"/>
      <c r="I2" s="6"/>
      <c r="J2" s="6"/>
      <c r="K2" s="7"/>
      <c r="L2" s="7"/>
    </row>
    <row r="3">
      <c r="A3" s="2" t="s">
        <v>159</v>
      </c>
      <c r="B3" s="2">
        <v>3.632</v>
      </c>
      <c r="C3" s="2">
        <v>3.203</v>
      </c>
      <c r="E3" s="8" t="s">
        <v>178</v>
      </c>
      <c r="F3" s="9">
        <f>COUNTIFS(B$3:C$163,"&gt;3,1",B$3:C$163,"&lt;3,6")</f>
        <v>17</v>
      </c>
      <c r="G3" s="10">
        <f>F3</f>
        <v>17</v>
      </c>
      <c r="H3" s="11">
        <f t="shared" ref="H3:H12" si="1">F3/306</f>
        <v>0.05555555556</v>
      </c>
      <c r="I3" s="11">
        <f>H3</f>
        <v>0.05555555556</v>
      </c>
      <c r="J3" s="12">
        <f>SUM(B4:C163)/8</f>
        <v>209.414375</v>
      </c>
      <c r="K3" s="13">
        <f>STDEVP(B4:C163)</f>
        <v>1.104902785</v>
      </c>
      <c r="L3" s="13">
        <f>VAR(B4:C163)</f>
        <v>1.224761006</v>
      </c>
    </row>
    <row r="4">
      <c r="A4" s="2" t="s">
        <v>122</v>
      </c>
      <c r="B4" s="2">
        <v>4.586</v>
      </c>
      <c r="C4" s="2">
        <v>4.719</v>
      </c>
      <c r="E4" s="8" t="s">
        <v>179</v>
      </c>
      <c r="F4" s="9">
        <f>COUNTIFS(B$3:C$163,"&gt;3,6",B$3:C$163,"&lt;4,1")</f>
        <v>15</v>
      </c>
      <c r="G4" s="10">
        <f t="shared" ref="G4:G12" si="2">F4+G3</f>
        <v>32</v>
      </c>
      <c r="H4" s="11">
        <f t="shared" si="1"/>
        <v>0.04901960784</v>
      </c>
      <c r="I4" s="11">
        <f t="shared" ref="I4:I12" si="3">I3+H4</f>
        <v>0.1045751634</v>
      </c>
    </row>
    <row r="5">
      <c r="A5" s="2" t="s">
        <v>96</v>
      </c>
      <c r="B5" s="2">
        <v>5.295</v>
      </c>
      <c r="C5" s="2">
        <v>5.211</v>
      </c>
      <c r="E5" s="8" t="s">
        <v>180</v>
      </c>
      <c r="F5" s="9">
        <f>COUNTIFS(B$3:C$163,"&gt;4,1",B$3:C$163,"&lt;4,6")</f>
        <v>52</v>
      </c>
      <c r="G5" s="10">
        <f t="shared" si="2"/>
        <v>84</v>
      </c>
      <c r="H5" s="11">
        <f t="shared" si="1"/>
        <v>0.1699346405</v>
      </c>
      <c r="I5" s="11">
        <f t="shared" si="3"/>
        <v>0.2745098039</v>
      </c>
    </row>
    <row r="6" hidden="1">
      <c r="A6" s="2" t="s">
        <v>155</v>
      </c>
      <c r="B6" s="2">
        <v>3.795</v>
      </c>
      <c r="E6" s="8" t="s">
        <v>181</v>
      </c>
      <c r="F6" s="9">
        <f>COUNTIFS(B$4:C$163,"&gt;4,6",B$4:C$163,"&lt;5,1")</f>
        <v>35</v>
      </c>
      <c r="G6" s="10">
        <f t="shared" si="2"/>
        <v>119</v>
      </c>
      <c r="H6" s="11">
        <f t="shared" si="1"/>
        <v>0.114379085</v>
      </c>
      <c r="I6" s="11">
        <f t="shared" si="3"/>
        <v>0.3888888889</v>
      </c>
    </row>
    <row r="7">
      <c r="A7" s="2" t="s">
        <v>40</v>
      </c>
      <c r="B7" s="2">
        <v>6.388</v>
      </c>
      <c r="C7" s="2">
        <v>6.086</v>
      </c>
      <c r="E7" s="8" t="s">
        <v>182</v>
      </c>
      <c r="F7" s="9">
        <f>COUNTIFS(B$3:C$163,"&gt;5,1",B$3:C$163,"&lt;5,6")</f>
        <v>50</v>
      </c>
      <c r="G7" s="10">
        <f t="shared" si="2"/>
        <v>169</v>
      </c>
      <c r="H7" s="11">
        <f t="shared" si="1"/>
        <v>0.1633986928</v>
      </c>
      <c r="I7" s="11">
        <f t="shared" si="3"/>
        <v>0.5522875817</v>
      </c>
    </row>
    <row r="8">
      <c r="A8" s="2" t="s">
        <v>131</v>
      </c>
      <c r="B8" s="2">
        <v>4.321</v>
      </c>
      <c r="C8" s="2">
        <v>4.559</v>
      </c>
      <c r="E8" s="8" t="s">
        <v>183</v>
      </c>
      <c r="F8" s="9">
        <f>COUNTIFS(B$3:C$163,"&gt;5,6",B$3:C$163,"&lt;6,1")</f>
        <v>50</v>
      </c>
      <c r="G8" s="10">
        <f t="shared" si="2"/>
        <v>219</v>
      </c>
      <c r="H8" s="11">
        <f t="shared" si="1"/>
        <v>0.1633986928</v>
      </c>
      <c r="I8" s="11">
        <f t="shared" si="3"/>
        <v>0.7156862745</v>
      </c>
    </row>
    <row r="9">
      <c r="A9" s="2" t="s">
        <v>19</v>
      </c>
      <c r="B9" s="2">
        <v>7.272</v>
      </c>
      <c r="C9" s="2">
        <v>7.228</v>
      </c>
      <c r="E9" s="8" t="s">
        <v>184</v>
      </c>
      <c r="F9" s="9">
        <f>COUNTIFS(B$3:C$163,"&gt;6,1",B$3:C$163,"&lt;6,6")</f>
        <v>44</v>
      </c>
      <c r="G9" s="10">
        <f t="shared" si="2"/>
        <v>263</v>
      </c>
      <c r="H9" s="11">
        <f t="shared" si="1"/>
        <v>0.1437908497</v>
      </c>
      <c r="I9" s="11">
        <f t="shared" si="3"/>
        <v>0.8594771242</v>
      </c>
    </row>
    <row r="10">
      <c r="A10" s="2" t="s">
        <v>20</v>
      </c>
      <c r="B10" s="2">
        <v>7.139</v>
      </c>
      <c r="C10" s="2">
        <v>7.246</v>
      </c>
      <c r="E10" s="8" t="s">
        <v>185</v>
      </c>
      <c r="F10" s="9">
        <f>COUNTIFS(B$3:C$163,"&gt;6,6",B$3:C$163,"&lt;7,1")</f>
        <v>19</v>
      </c>
      <c r="G10" s="10">
        <f t="shared" si="2"/>
        <v>282</v>
      </c>
      <c r="H10" s="11">
        <f t="shared" si="1"/>
        <v>0.06209150327</v>
      </c>
      <c r="I10" s="11">
        <f t="shared" si="3"/>
        <v>0.9215686275</v>
      </c>
    </row>
    <row r="11">
      <c r="A11" s="2" t="s">
        <v>102</v>
      </c>
      <c r="B11" s="2">
        <v>5.201</v>
      </c>
      <c r="C11" s="2">
        <v>5.208</v>
      </c>
      <c r="E11" s="8" t="s">
        <v>186</v>
      </c>
      <c r="F11" s="9">
        <f>COUNTIFS(B$3:C$163,"&gt;7,1",B$3:C$163,"&lt;7,6")</f>
        <v>22</v>
      </c>
      <c r="G11" s="10">
        <f t="shared" si="2"/>
        <v>304</v>
      </c>
      <c r="H11" s="11">
        <f t="shared" si="1"/>
        <v>0.07189542484</v>
      </c>
      <c r="I11" s="11">
        <f t="shared" si="3"/>
        <v>0.9934640523</v>
      </c>
    </row>
    <row r="12">
      <c r="A12" s="2" t="s">
        <v>48</v>
      </c>
      <c r="B12" s="2">
        <v>6.105</v>
      </c>
      <c r="C12" s="2">
        <v>6.199</v>
      </c>
      <c r="E12" s="8" t="s">
        <v>187</v>
      </c>
      <c r="F12" s="9">
        <f>COUNTIFS(B$3:C$163,"&gt;7,6",B$3:C$163,"&lt;8,1")</f>
        <v>2</v>
      </c>
      <c r="G12" s="10">
        <f t="shared" si="2"/>
        <v>306</v>
      </c>
      <c r="H12" s="11">
        <f t="shared" si="1"/>
        <v>0.006535947712</v>
      </c>
      <c r="I12" s="11">
        <f t="shared" si="3"/>
        <v>1</v>
      </c>
    </row>
    <row r="13">
      <c r="A13" s="2" t="s">
        <v>129</v>
      </c>
      <c r="B13" s="2">
        <v>4.5</v>
      </c>
      <c r="C13" s="2">
        <v>4.456</v>
      </c>
    </row>
    <row r="14">
      <c r="A14" s="2" t="s">
        <v>85</v>
      </c>
      <c r="B14" s="2">
        <v>5.483</v>
      </c>
      <c r="C14" s="2">
        <v>5.323</v>
      </c>
      <c r="H14" s="14"/>
    </row>
    <row r="15">
      <c r="A15" s="2" t="s">
        <v>27</v>
      </c>
      <c r="B15" s="2">
        <v>6.927</v>
      </c>
      <c r="C15" s="2">
        <v>6.923</v>
      </c>
    </row>
    <row r="16" hidden="1">
      <c r="A16" s="2" t="s">
        <v>62</v>
      </c>
      <c r="B16" s="2">
        <v>5.956</v>
      </c>
    </row>
    <row r="17">
      <c r="A17" s="2" t="s">
        <v>114</v>
      </c>
      <c r="B17" s="2">
        <v>4.141</v>
      </c>
      <c r="C17" s="2">
        <v>4.883</v>
      </c>
    </row>
    <row r="18">
      <c r="A18" s="2" t="s">
        <v>107</v>
      </c>
      <c r="B18" s="2">
        <v>5.082</v>
      </c>
      <c r="C18" s="2">
        <v>5.082</v>
      </c>
    </row>
    <row r="19">
      <c r="A19" s="2" t="s">
        <v>74</v>
      </c>
      <c r="B19" s="2">
        <v>5.752</v>
      </c>
      <c r="C19" s="2">
        <v>5.779</v>
      </c>
    </row>
    <row r="20">
      <c r="A20" s="2" t="s">
        <v>92</v>
      </c>
      <c r="B20" s="2">
        <v>5.129</v>
      </c>
      <c r="C20" s="2">
        <v>5.386</v>
      </c>
    </row>
    <row r="21">
      <c r="A21" s="2" t="s">
        <v>161</v>
      </c>
      <c r="B21" s="2">
        <v>3.59</v>
      </c>
      <c r="C21" s="2">
        <v>3.488</v>
      </c>
    </row>
    <row r="22">
      <c r="A22" s="2" t="s">
        <v>38</v>
      </c>
      <c r="B22" s="2">
        <v>6.419</v>
      </c>
      <c r="C22" s="2">
        <v>6.3</v>
      </c>
    </row>
    <row r="23">
      <c r="A23" s="2" t="s">
        <v>109</v>
      </c>
      <c r="B23" s="2">
        <v>4.933</v>
      </c>
      <c r="C23" s="2">
        <v>5.011</v>
      </c>
    </row>
    <row r="24">
      <c r="A24" s="2" t="s">
        <v>130</v>
      </c>
      <c r="B24" s="2">
        <v>4.424</v>
      </c>
      <c r="C24" s="2">
        <v>4.587</v>
      </c>
    </row>
    <row r="25">
      <c r="A25" s="2" t="s">
        <v>160</v>
      </c>
      <c r="B25" s="2">
        <v>2.905</v>
      </c>
      <c r="C25" s="2">
        <v>3.775</v>
      </c>
    </row>
    <row r="26">
      <c r="A26" s="2" t="s">
        <v>123</v>
      </c>
      <c r="B26" s="2">
        <v>4.433</v>
      </c>
      <c r="C26" s="2">
        <v>4.7</v>
      </c>
    </row>
    <row r="27">
      <c r="A27" s="2" t="s">
        <v>108</v>
      </c>
      <c r="B27" s="2">
        <v>4.975</v>
      </c>
      <c r="C27" s="2">
        <v>5.044</v>
      </c>
    </row>
    <row r="28">
      <c r="A28" s="2" t="s">
        <v>16</v>
      </c>
      <c r="B28" s="2">
        <v>7.328</v>
      </c>
      <c r="C28" s="2">
        <v>7.278</v>
      </c>
    </row>
    <row r="29">
      <c r="A29" s="2" t="s">
        <v>169</v>
      </c>
      <c r="B29" s="2">
        <v>3.083</v>
      </c>
      <c r="C29" s="2">
        <v>3.083</v>
      </c>
    </row>
    <row r="30">
      <c r="A30" s="2" t="s">
        <v>146</v>
      </c>
      <c r="B30" s="2">
        <v>4.301</v>
      </c>
      <c r="C30" s="2">
        <v>4.35</v>
      </c>
    </row>
    <row r="31">
      <c r="A31" s="2" t="s">
        <v>34</v>
      </c>
      <c r="B31" s="2">
        <v>6.476</v>
      </c>
      <c r="C31" s="2">
        <v>6.444</v>
      </c>
    </row>
    <row r="32">
      <c r="A32" s="2" t="s">
        <v>100</v>
      </c>
      <c r="B32" s="2">
        <v>5.246</v>
      </c>
      <c r="C32" s="2">
        <v>5.191</v>
      </c>
    </row>
    <row r="33">
      <c r="A33" s="2" t="s">
        <v>49</v>
      </c>
      <c r="B33" s="2">
        <v>6.26</v>
      </c>
      <c r="C33" s="2">
        <v>6.125</v>
      </c>
    </row>
    <row r="34" hidden="1">
      <c r="A34" s="2" t="s">
        <v>156</v>
      </c>
      <c r="C34" s="2">
        <v>3.973</v>
      </c>
    </row>
    <row r="35">
      <c r="A35" s="2" t="s">
        <v>116</v>
      </c>
      <c r="B35" s="2">
        <v>4.559</v>
      </c>
      <c r="C35" s="2">
        <v>4.812</v>
      </c>
    </row>
    <row r="36">
      <c r="A36" s="2" t="s">
        <v>143</v>
      </c>
      <c r="B36" s="2">
        <v>4.245</v>
      </c>
      <c r="C36" s="2">
        <v>4.418</v>
      </c>
    </row>
    <row r="37">
      <c r="A37" s="2" t="s">
        <v>22</v>
      </c>
      <c r="B37" s="2">
        <v>7.072</v>
      </c>
      <c r="C37" s="2">
        <v>7.167</v>
      </c>
    </row>
    <row r="38">
      <c r="A38" s="2" t="s">
        <v>89</v>
      </c>
      <c r="B38" s="2">
        <v>5.321</v>
      </c>
      <c r="C38" s="2">
        <v>5.432</v>
      </c>
    </row>
    <row r="39">
      <c r="A39" s="2" t="s">
        <v>63</v>
      </c>
      <c r="B39" s="2">
        <v>5.762</v>
      </c>
      <c r="C39" s="2">
        <v>6.046</v>
      </c>
    </row>
    <row r="40">
      <c r="A40" s="2" t="s">
        <v>29</v>
      </c>
      <c r="B40" s="2">
        <v>6.711</v>
      </c>
      <c r="C40" s="2">
        <v>6.852</v>
      </c>
    </row>
    <row r="41">
      <c r="A41" s="2" t="s">
        <v>11</v>
      </c>
      <c r="B41" s="2">
        <v>7.555</v>
      </c>
      <c r="C41" s="2">
        <v>7.6</v>
      </c>
    </row>
    <row r="42">
      <c r="A42" s="2" t="s">
        <v>91</v>
      </c>
      <c r="B42" s="2">
        <v>5.302</v>
      </c>
      <c r="C42" s="2">
        <v>5.425</v>
      </c>
    </row>
    <row r="43">
      <c r="A43" s="2" t="s">
        <v>60</v>
      </c>
      <c r="B43" s="2">
        <v>5.973</v>
      </c>
      <c r="C43" s="2">
        <v>6.028</v>
      </c>
    </row>
    <row r="44">
      <c r="A44" s="2" t="s">
        <v>139</v>
      </c>
      <c r="B44" s="2">
        <v>4.419</v>
      </c>
      <c r="C44" s="2">
        <v>4.166</v>
      </c>
    </row>
    <row r="45">
      <c r="A45" s="2" t="s">
        <v>45</v>
      </c>
      <c r="B45" s="2">
        <v>6.167</v>
      </c>
      <c r="C45" s="2">
        <v>6.253</v>
      </c>
    </row>
    <row r="46">
      <c r="A46" s="2" t="s">
        <v>67</v>
      </c>
      <c r="B46" s="2">
        <v>5.739</v>
      </c>
      <c r="C46" s="2">
        <v>5.893</v>
      </c>
    </row>
    <row r="47">
      <c r="A47" s="2" t="s">
        <v>144</v>
      </c>
      <c r="B47" s="2">
        <v>4.35</v>
      </c>
      <c r="C47" s="2">
        <v>4.286</v>
      </c>
    </row>
    <row r="48">
      <c r="A48" s="2" t="s">
        <v>10</v>
      </c>
      <c r="B48" s="2">
        <v>7.632</v>
      </c>
      <c r="C48" s="2">
        <v>7.769</v>
      </c>
    </row>
    <row r="49">
      <c r="A49" s="2" t="s">
        <v>32</v>
      </c>
      <c r="B49" s="2">
        <v>6.489</v>
      </c>
      <c r="C49" s="2">
        <v>6.592</v>
      </c>
    </row>
    <row r="50">
      <c r="A50" s="2" t="s">
        <v>117</v>
      </c>
      <c r="B50" s="2">
        <v>4.758</v>
      </c>
      <c r="C50" s="2">
        <v>4.799</v>
      </c>
    </row>
    <row r="51" hidden="1">
      <c r="A51" s="2" t="s">
        <v>137</v>
      </c>
      <c r="C51" s="2">
        <v>4.516</v>
      </c>
    </row>
    <row r="52">
      <c r="A52" s="2" t="s">
        <v>136</v>
      </c>
      <c r="B52" s="2">
        <v>4.34</v>
      </c>
      <c r="C52" s="2">
        <v>4.519</v>
      </c>
    </row>
    <row r="53">
      <c r="A53" s="2" t="s">
        <v>26</v>
      </c>
      <c r="B53" s="2">
        <v>6.965</v>
      </c>
      <c r="C53" s="2">
        <v>6.985</v>
      </c>
    </row>
    <row r="54">
      <c r="A54" s="2" t="s">
        <v>110</v>
      </c>
      <c r="B54" s="2">
        <v>4.657</v>
      </c>
      <c r="C54" s="2">
        <v>4.996</v>
      </c>
    </row>
    <row r="55">
      <c r="A55" s="2" t="s">
        <v>93</v>
      </c>
      <c r="B55" s="2">
        <v>5.358</v>
      </c>
      <c r="C55" s="2">
        <v>5.287</v>
      </c>
    </row>
    <row r="56">
      <c r="A56" s="2" t="s">
        <v>36</v>
      </c>
      <c r="B56" s="2">
        <v>6.382</v>
      </c>
      <c r="C56" s="2">
        <v>6.436</v>
      </c>
    </row>
    <row r="57">
      <c r="A57" s="2" t="s">
        <v>134</v>
      </c>
      <c r="B57" s="2">
        <v>3.964</v>
      </c>
      <c r="C57" s="2">
        <v>4.534</v>
      </c>
    </row>
    <row r="58">
      <c r="A58" s="2" t="s">
        <v>162</v>
      </c>
      <c r="B58" s="2">
        <v>3.582</v>
      </c>
      <c r="C58" s="2">
        <v>3.597</v>
      </c>
    </row>
    <row r="59">
      <c r="A59" s="2" t="s">
        <v>71</v>
      </c>
      <c r="B59" s="2">
        <v>5.504</v>
      </c>
      <c r="C59" s="2">
        <v>5.86</v>
      </c>
    </row>
    <row r="60">
      <c r="A60" s="2" t="s">
        <v>90</v>
      </c>
      <c r="B60" s="2">
        <v>5.43</v>
      </c>
      <c r="C60" s="2">
        <v>5.43</v>
      </c>
    </row>
    <row r="61">
      <c r="A61" s="2" t="s">
        <v>75</v>
      </c>
      <c r="B61" s="2">
        <v>5.62</v>
      </c>
      <c r="C61" s="2">
        <v>5.758</v>
      </c>
    </row>
    <row r="62">
      <c r="A62" s="2" t="s">
        <v>13</v>
      </c>
      <c r="B62" s="2">
        <v>7.495</v>
      </c>
      <c r="C62" s="2">
        <v>7.494</v>
      </c>
    </row>
    <row r="63">
      <c r="A63" s="2" t="s">
        <v>147</v>
      </c>
      <c r="B63" s="2">
        <v>4.19</v>
      </c>
      <c r="C63" s="2">
        <v>4.015</v>
      </c>
    </row>
    <row r="64">
      <c r="A64" s="2" t="s">
        <v>105</v>
      </c>
      <c r="B64" s="2">
        <v>5.093</v>
      </c>
      <c r="C64" s="2">
        <v>5.192</v>
      </c>
    </row>
    <row r="65">
      <c r="A65" s="2" t="s">
        <v>121</v>
      </c>
      <c r="B65" s="2">
        <v>4.707</v>
      </c>
      <c r="C65" s="2">
        <v>4.548</v>
      </c>
    </row>
    <row r="66">
      <c r="A66" s="2" t="s">
        <v>133</v>
      </c>
      <c r="B66" s="2">
        <v>4.456</v>
      </c>
      <c r="C66" s="2">
        <v>4.437</v>
      </c>
    </row>
    <row r="67">
      <c r="A67" s="2" t="s">
        <v>24</v>
      </c>
      <c r="B67" s="2">
        <v>6.977</v>
      </c>
      <c r="C67" s="2">
        <v>7.021</v>
      </c>
    </row>
    <row r="68">
      <c r="A68" s="2" t="s">
        <v>23</v>
      </c>
      <c r="B68" s="2">
        <v>6.814</v>
      </c>
      <c r="C68" s="2">
        <v>7.139</v>
      </c>
    </row>
    <row r="69">
      <c r="A69" s="2" t="s">
        <v>47</v>
      </c>
      <c r="B69" s="2">
        <v>6.0</v>
      </c>
      <c r="C69" s="2">
        <v>6.223</v>
      </c>
    </row>
    <row r="70">
      <c r="A70" s="2" t="s">
        <v>112</v>
      </c>
      <c r="B70" s="2">
        <v>4.671</v>
      </c>
      <c r="C70" s="2">
        <v>4.944</v>
      </c>
    </row>
    <row r="71">
      <c r="A71" s="2" t="s">
        <v>69</v>
      </c>
      <c r="B71" s="2">
        <v>5.89</v>
      </c>
      <c r="C71" s="2">
        <v>5.89</v>
      </c>
    </row>
    <row r="72">
      <c r="A72" s="2" t="s">
        <v>65</v>
      </c>
      <c r="B72" s="2">
        <v>5.915</v>
      </c>
      <c r="C72" s="2">
        <v>5.886</v>
      </c>
    </row>
    <row r="73">
      <c r="A73" s="2" t="s">
        <v>104</v>
      </c>
      <c r="B73" s="2">
        <v>5.161</v>
      </c>
      <c r="C73" s="2">
        <v>4.906</v>
      </c>
    </row>
    <row r="74">
      <c r="A74" s="2" t="s">
        <v>73</v>
      </c>
      <c r="B74" s="2">
        <v>5.79</v>
      </c>
      <c r="C74" s="2">
        <v>5.809</v>
      </c>
    </row>
    <row r="75">
      <c r="A75" s="2" t="s">
        <v>138</v>
      </c>
      <c r="B75" s="2">
        <v>4.41</v>
      </c>
      <c r="C75" s="2">
        <v>4.509</v>
      </c>
    </row>
    <row r="76">
      <c r="A76" s="2" t="s">
        <v>58</v>
      </c>
      <c r="B76" s="2">
        <v>5.662</v>
      </c>
      <c r="C76" s="2">
        <v>6.1</v>
      </c>
    </row>
    <row r="77">
      <c r="A77" s="2" t="s">
        <v>57</v>
      </c>
      <c r="B77" s="2">
        <v>6.083</v>
      </c>
      <c r="C77" s="2">
        <v>6.021</v>
      </c>
    </row>
    <row r="78">
      <c r="A78" s="2" t="s">
        <v>101</v>
      </c>
      <c r="B78" s="2">
        <v>5.131</v>
      </c>
      <c r="C78" s="2">
        <v>5.261</v>
      </c>
    </row>
    <row r="79">
      <c r="A79" s="2" t="s">
        <v>119</v>
      </c>
      <c r="B79" s="2">
        <v>4.623</v>
      </c>
      <c r="C79" s="2">
        <v>4.796</v>
      </c>
    </row>
    <row r="80">
      <c r="A80" s="2" t="s">
        <v>64</v>
      </c>
      <c r="B80" s="2">
        <v>5.933</v>
      </c>
      <c r="C80" s="2">
        <v>5.94</v>
      </c>
    </row>
    <row r="81">
      <c r="A81" s="2" t="s">
        <v>94</v>
      </c>
      <c r="B81" s="2">
        <v>5.358</v>
      </c>
      <c r="C81" s="2">
        <v>5.197</v>
      </c>
    </row>
    <row r="82">
      <c r="A82" s="2" t="s">
        <v>153</v>
      </c>
      <c r="B82" s="2">
        <v>3.808</v>
      </c>
      <c r="C82" s="2">
        <v>3.802</v>
      </c>
    </row>
    <row r="83">
      <c r="A83" s="2" t="s">
        <v>154</v>
      </c>
      <c r="B83" s="2">
        <v>3.495</v>
      </c>
      <c r="C83" s="2">
        <v>3.975</v>
      </c>
    </row>
    <row r="84">
      <c r="A84" s="2" t="s">
        <v>83</v>
      </c>
      <c r="B84" s="2">
        <v>5.566</v>
      </c>
      <c r="C84" s="2">
        <v>5.525</v>
      </c>
    </row>
    <row r="85">
      <c r="A85" s="2" t="s">
        <v>55</v>
      </c>
      <c r="B85" s="2">
        <v>5.952</v>
      </c>
      <c r="C85" s="2">
        <v>6.149</v>
      </c>
    </row>
    <row r="86">
      <c r="A86" s="2" t="s">
        <v>25</v>
      </c>
      <c r="B86" s="2">
        <v>6.91</v>
      </c>
      <c r="C86" s="2">
        <v>7.09</v>
      </c>
    </row>
    <row r="87" hidden="1">
      <c r="A87" s="2" t="s">
        <v>103</v>
      </c>
      <c r="B87" s="2">
        <v>5.185</v>
      </c>
    </row>
    <row r="88">
      <c r="A88" s="2" t="s">
        <v>157</v>
      </c>
      <c r="B88" s="2">
        <v>3.774</v>
      </c>
      <c r="C88" s="2">
        <v>3.933</v>
      </c>
    </row>
    <row r="89">
      <c r="A89" s="2" t="s">
        <v>163</v>
      </c>
      <c r="B89" s="2">
        <v>3.587</v>
      </c>
      <c r="C89" s="2">
        <v>3.41</v>
      </c>
    </row>
    <row r="90">
      <c r="A90" s="2" t="s">
        <v>46</v>
      </c>
      <c r="B90" s="2">
        <v>6.322</v>
      </c>
      <c r="C90" s="2">
        <v>5.339</v>
      </c>
    </row>
    <row r="91">
      <c r="A91" s="2" t="s">
        <v>135</v>
      </c>
      <c r="B91" s="2">
        <v>4.447</v>
      </c>
      <c r="C91" s="2">
        <v>4.39</v>
      </c>
    </row>
    <row r="92">
      <c r="A92" s="2" t="s">
        <v>31</v>
      </c>
      <c r="B92" s="2">
        <v>6.627</v>
      </c>
      <c r="C92" s="2">
        <v>6.726</v>
      </c>
    </row>
    <row r="93">
      <c r="A93" s="2" t="s">
        <v>140</v>
      </c>
      <c r="B93" s="2">
        <v>4.356</v>
      </c>
      <c r="C93" s="2">
        <v>4.49</v>
      </c>
    </row>
    <row r="94">
      <c r="A94" s="2" t="s">
        <v>68</v>
      </c>
      <c r="B94" s="2">
        <v>5.891</v>
      </c>
      <c r="C94" s="2">
        <v>5.888</v>
      </c>
    </row>
    <row r="95">
      <c r="A95" s="2" t="s">
        <v>33</v>
      </c>
      <c r="B95" s="2">
        <v>6.488</v>
      </c>
      <c r="C95" s="2">
        <v>6.595</v>
      </c>
    </row>
    <row r="96">
      <c r="A96" s="2" t="s">
        <v>79</v>
      </c>
      <c r="B96" s="2">
        <v>5.64</v>
      </c>
      <c r="C96" s="2">
        <v>5.529</v>
      </c>
    </row>
    <row r="97">
      <c r="A97" s="2" t="s">
        <v>95</v>
      </c>
      <c r="B97" s="2">
        <v>5.125</v>
      </c>
      <c r="C97" s="2">
        <v>5.285</v>
      </c>
    </row>
    <row r="98">
      <c r="A98" s="2" t="s">
        <v>86</v>
      </c>
      <c r="B98" s="2">
        <v>5.347</v>
      </c>
      <c r="C98" s="2">
        <v>5.523</v>
      </c>
    </row>
    <row r="99">
      <c r="A99" s="2" t="s">
        <v>98</v>
      </c>
      <c r="B99" s="2">
        <v>5.254</v>
      </c>
      <c r="C99" s="2">
        <v>5.208</v>
      </c>
    </row>
    <row r="100">
      <c r="A100" s="2" t="s">
        <v>141</v>
      </c>
      <c r="B100" s="2">
        <v>4.417</v>
      </c>
      <c r="C100" s="2">
        <v>4.466</v>
      </c>
    </row>
    <row r="101">
      <c r="A101" s="2" t="s">
        <v>145</v>
      </c>
      <c r="B101" s="2">
        <v>4.308</v>
      </c>
      <c r="C101" s="2">
        <v>4.36</v>
      </c>
    </row>
    <row r="102">
      <c r="A102" s="2" t="s">
        <v>126</v>
      </c>
      <c r="B102" s="2">
        <v>4.441</v>
      </c>
      <c r="C102" s="2">
        <v>4.639</v>
      </c>
    </row>
    <row r="103">
      <c r="A103" s="2" t="s">
        <v>113</v>
      </c>
      <c r="B103" s="2">
        <v>4.88</v>
      </c>
      <c r="C103" s="2">
        <v>4.913</v>
      </c>
    </row>
    <row r="104">
      <c r="A104" s="2" t="s">
        <v>14</v>
      </c>
      <c r="B104" s="2">
        <v>7.441</v>
      </c>
      <c r="C104" s="2">
        <v>7.488</v>
      </c>
    </row>
    <row r="105">
      <c r="A105" s="2" t="s">
        <v>18</v>
      </c>
      <c r="B105" s="2">
        <v>7.324</v>
      </c>
      <c r="C105" s="2">
        <v>7.307</v>
      </c>
    </row>
    <row r="106">
      <c r="A106" s="2" t="s">
        <v>53</v>
      </c>
      <c r="B106" s="2">
        <v>6.141</v>
      </c>
      <c r="C106" s="2">
        <v>6.105</v>
      </c>
    </row>
    <row r="107">
      <c r="A107" s="2" t="s">
        <v>128</v>
      </c>
      <c r="B107" s="2">
        <v>4.166</v>
      </c>
      <c r="C107" s="2">
        <v>4.628</v>
      </c>
    </row>
    <row r="108">
      <c r="A108" s="2" t="s">
        <v>99</v>
      </c>
      <c r="B108" s="2">
        <v>5.155</v>
      </c>
      <c r="C108" s="2">
        <v>5.265</v>
      </c>
    </row>
    <row r="109" hidden="1">
      <c r="A109" s="2" t="s">
        <v>97</v>
      </c>
      <c r="C109" s="2">
        <v>5.274</v>
      </c>
    </row>
    <row r="110">
      <c r="A110" s="2" t="s">
        <v>70</v>
      </c>
      <c r="B110" s="2">
        <v>5.835</v>
      </c>
      <c r="C110" s="2">
        <v>5.718</v>
      </c>
    </row>
    <row r="111">
      <c r="A111" s="2" t="s">
        <v>12</v>
      </c>
      <c r="B111" s="2">
        <v>7.594</v>
      </c>
      <c r="C111" s="2">
        <v>7.554</v>
      </c>
    </row>
    <row r="112">
      <c r="A112" s="2" t="s">
        <v>80</v>
      </c>
      <c r="B112" s="2">
        <v>5.472</v>
      </c>
      <c r="C112" s="2">
        <v>5.653</v>
      </c>
    </row>
    <row r="113">
      <c r="A113" s="2" t="s">
        <v>118</v>
      </c>
      <c r="B113" s="2">
        <v>4.743</v>
      </c>
      <c r="C113" s="2">
        <v>4.696</v>
      </c>
    </row>
    <row r="114">
      <c r="A114" s="2" t="s">
        <v>37</v>
      </c>
      <c r="B114" s="2">
        <v>6.43</v>
      </c>
      <c r="C114" s="2">
        <v>6.321</v>
      </c>
    </row>
    <row r="115">
      <c r="A115" s="2" t="s">
        <v>76</v>
      </c>
      <c r="B115" s="2">
        <v>5.681</v>
      </c>
      <c r="C115" s="2">
        <v>5.743</v>
      </c>
    </row>
    <row r="116">
      <c r="A116" s="2" t="s">
        <v>77</v>
      </c>
      <c r="B116" s="2">
        <v>5.663</v>
      </c>
      <c r="C116" s="2">
        <v>5.697</v>
      </c>
    </row>
    <row r="117">
      <c r="A117" s="2" t="s">
        <v>82</v>
      </c>
      <c r="B117" s="2">
        <v>5.524</v>
      </c>
      <c r="C117" s="2">
        <v>5.631</v>
      </c>
    </row>
    <row r="118">
      <c r="A118" s="2" t="s">
        <v>52</v>
      </c>
      <c r="B118" s="2">
        <v>6.123</v>
      </c>
      <c r="C118" s="2">
        <v>6.182</v>
      </c>
    </row>
    <row r="119">
      <c r="A119" s="2" t="s">
        <v>78</v>
      </c>
      <c r="B119" s="2">
        <v>5.41</v>
      </c>
      <c r="C119" s="2">
        <v>5.693</v>
      </c>
    </row>
    <row r="120">
      <c r="A120" s="2" t="s">
        <v>41</v>
      </c>
      <c r="B120" s="2">
        <v>6.374</v>
      </c>
      <c r="C120" s="2">
        <v>6.374</v>
      </c>
    </row>
    <row r="121">
      <c r="A121" s="2" t="s">
        <v>61</v>
      </c>
      <c r="B121" s="2">
        <v>5.945</v>
      </c>
      <c r="C121" s="2">
        <v>6.07</v>
      </c>
    </row>
    <row r="122">
      <c r="A122" s="2" t="s">
        <v>72</v>
      </c>
      <c r="B122" s="2">
        <v>5.81</v>
      </c>
      <c r="C122" s="2">
        <v>5.648</v>
      </c>
    </row>
    <row r="123">
      <c r="A123" s="2" t="s">
        <v>165</v>
      </c>
      <c r="B123" s="2">
        <v>3.408</v>
      </c>
      <c r="C123" s="2">
        <v>3.334</v>
      </c>
    </row>
    <row r="124">
      <c r="A124" s="2" t="s">
        <v>39</v>
      </c>
      <c r="B124" s="2">
        <v>6.371</v>
      </c>
      <c r="C124" s="2">
        <v>6.375</v>
      </c>
    </row>
    <row r="125">
      <c r="A125" s="2" t="s">
        <v>124</v>
      </c>
      <c r="B125" s="2">
        <v>4.631</v>
      </c>
      <c r="C125" s="2">
        <v>4.681</v>
      </c>
    </row>
    <row r="126">
      <c r="A126" s="2" t="s">
        <v>84</v>
      </c>
      <c r="B126" s="2">
        <v>5.398</v>
      </c>
      <c r="C126" s="2">
        <v>5.603</v>
      </c>
    </row>
    <row r="127">
      <c r="A127" s="2" t="s">
        <v>127</v>
      </c>
      <c r="B127" s="2">
        <v>4.571</v>
      </c>
      <c r="C127" s="2">
        <v>4.374</v>
      </c>
    </row>
    <row r="128">
      <c r="A128" s="2" t="s">
        <v>44</v>
      </c>
      <c r="B128" s="2">
        <v>6.343</v>
      </c>
      <c r="C128" s="2">
        <v>6.262</v>
      </c>
    </row>
    <row r="129">
      <c r="A129" s="2" t="s">
        <v>50</v>
      </c>
      <c r="B129" s="2">
        <v>6.173</v>
      </c>
      <c r="C129" s="2">
        <v>6.198</v>
      </c>
    </row>
    <row r="130">
      <c r="A130" s="2" t="s">
        <v>56</v>
      </c>
      <c r="B130" s="2">
        <v>5.948</v>
      </c>
      <c r="C130" s="2">
        <v>6.118</v>
      </c>
    </row>
    <row r="131">
      <c r="A131" s="2" t="s">
        <v>111</v>
      </c>
      <c r="B131" s="2">
        <v>4.982</v>
      </c>
      <c r="C131" s="2">
        <v>4.668</v>
      </c>
    </row>
    <row r="132">
      <c r="A132" s="2" t="s">
        <v>120</v>
      </c>
      <c r="B132" s="2">
        <v>4.724</v>
      </c>
      <c r="C132" s="2">
        <v>4.722</v>
      </c>
    </row>
    <row r="133">
      <c r="A133" s="2" t="s">
        <v>66</v>
      </c>
      <c r="B133" s="2">
        <v>5.875</v>
      </c>
      <c r="C133" s="2">
        <v>5.895</v>
      </c>
    </row>
    <row r="134">
      <c r="A134" s="2" t="s">
        <v>168</v>
      </c>
      <c r="B134" s="2">
        <v>3.254</v>
      </c>
      <c r="C134" s="2">
        <v>2.853</v>
      </c>
    </row>
    <row r="135">
      <c r="A135" s="2" t="s">
        <v>42</v>
      </c>
      <c r="B135" s="2">
        <v>6.31</v>
      </c>
      <c r="C135" s="2">
        <v>6.354</v>
      </c>
    </row>
    <row r="136">
      <c r="A136" s="2" t="s">
        <v>132</v>
      </c>
      <c r="B136" s="2">
        <v>4.471</v>
      </c>
      <c r="C136" s="2">
        <v>4.366</v>
      </c>
    </row>
    <row r="137" hidden="1">
      <c r="A137" s="2" t="s">
        <v>151</v>
      </c>
      <c r="B137" s="2">
        <v>4.139</v>
      </c>
    </row>
    <row r="138" hidden="1">
      <c r="A138" s="2" t="s">
        <v>149</v>
      </c>
      <c r="C138" s="2">
        <v>4.212</v>
      </c>
    </row>
    <row r="139">
      <c r="A139" s="2" t="s">
        <v>17</v>
      </c>
      <c r="B139" s="2">
        <v>7.314</v>
      </c>
      <c r="C139" s="2">
        <v>7.343</v>
      </c>
    </row>
    <row r="140">
      <c r="A140" s="2" t="s">
        <v>15</v>
      </c>
      <c r="B140" s="2">
        <v>7.487</v>
      </c>
      <c r="C140" s="2">
        <v>7.48</v>
      </c>
    </row>
    <row r="141">
      <c r="A141" s="2" t="s">
        <v>164</v>
      </c>
      <c r="B141" s="2">
        <v>3.462</v>
      </c>
      <c r="C141" s="2">
        <v>3.462</v>
      </c>
    </row>
    <row r="142">
      <c r="A142" s="2" t="s">
        <v>35</v>
      </c>
      <c r="B142" s="2">
        <v>6.441</v>
      </c>
      <c r="C142" s="2">
        <v>6.446</v>
      </c>
    </row>
    <row r="143">
      <c r="A143" s="2" t="s">
        <v>87</v>
      </c>
      <c r="B143" s="2">
        <v>5.199</v>
      </c>
      <c r="C143" s="2">
        <v>5.467</v>
      </c>
    </row>
    <row r="144">
      <c r="A144" s="2" t="s">
        <v>167</v>
      </c>
      <c r="B144" s="2">
        <v>3.303</v>
      </c>
      <c r="C144" s="2">
        <v>3.231</v>
      </c>
    </row>
    <row r="145">
      <c r="A145" s="2" t="s">
        <v>59</v>
      </c>
      <c r="B145" s="2">
        <v>6.072</v>
      </c>
      <c r="C145" s="2">
        <v>6.008</v>
      </c>
    </row>
    <row r="146">
      <c r="A146" s="2" t="s">
        <v>152</v>
      </c>
      <c r="B146" s="2">
        <v>3.999</v>
      </c>
      <c r="C146" s="2">
        <v>4.085</v>
      </c>
    </row>
    <row r="147">
      <c r="A147" s="2" t="s">
        <v>51</v>
      </c>
      <c r="B147" s="2">
        <v>6.192</v>
      </c>
      <c r="C147" s="2">
        <v>6.192</v>
      </c>
    </row>
    <row r="148">
      <c r="A148" s="2" t="s">
        <v>125</v>
      </c>
      <c r="B148" s="2">
        <v>4.592</v>
      </c>
      <c r="C148" s="2">
        <v>4.461</v>
      </c>
    </row>
    <row r="149">
      <c r="A149" s="2" t="s">
        <v>88</v>
      </c>
      <c r="B149" s="2">
        <v>5.483</v>
      </c>
      <c r="C149" s="2">
        <v>5.373</v>
      </c>
    </row>
    <row r="150">
      <c r="A150" s="2" t="s">
        <v>81</v>
      </c>
      <c r="B150" s="2">
        <v>5.636</v>
      </c>
      <c r="C150" s="2">
        <v>5.247</v>
      </c>
    </row>
    <row r="151">
      <c r="A151" s="2" t="s">
        <v>150</v>
      </c>
      <c r="B151" s="2">
        <v>4.161</v>
      </c>
      <c r="C151" s="2">
        <v>4.189</v>
      </c>
    </row>
    <row r="152">
      <c r="A152" s="2" t="s">
        <v>148</v>
      </c>
      <c r="B152" s="2">
        <v>4.103</v>
      </c>
      <c r="C152" s="2">
        <v>4.332</v>
      </c>
    </row>
    <row r="153">
      <c r="A153" s="2" t="s">
        <v>30</v>
      </c>
      <c r="B153" s="2">
        <v>6.774</v>
      </c>
      <c r="C153" s="2">
        <v>6.825</v>
      </c>
    </row>
    <row r="154">
      <c r="A154" s="2" t="s">
        <v>21</v>
      </c>
      <c r="B154" s="2">
        <v>7.19</v>
      </c>
      <c r="C154" s="2">
        <v>7.054</v>
      </c>
    </row>
    <row r="155">
      <c r="A155" s="2" t="s">
        <v>28</v>
      </c>
      <c r="B155" s="2">
        <v>6.886</v>
      </c>
      <c r="C155" s="2">
        <v>6.892</v>
      </c>
    </row>
    <row r="156">
      <c r="A156" s="2" t="s">
        <v>43</v>
      </c>
      <c r="B156" s="2">
        <v>6.379</v>
      </c>
      <c r="C156" s="2">
        <v>6.293</v>
      </c>
    </row>
    <row r="157">
      <c r="A157" s="2" t="s">
        <v>54</v>
      </c>
      <c r="B157" s="2">
        <v>6.096</v>
      </c>
      <c r="C157" s="2">
        <v>6.174</v>
      </c>
    </row>
    <row r="158">
      <c r="A158" s="2" t="s">
        <v>115</v>
      </c>
      <c r="B158" s="2">
        <v>4.806</v>
      </c>
      <c r="C158" s="2">
        <v>4.707</v>
      </c>
    </row>
    <row r="159">
      <c r="A159" s="2" t="s">
        <v>106</v>
      </c>
      <c r="B159" s="2">
        <v>5.103</v>
      </c>
      <c r="C159" s="2">
        <v>5.175</v>
      </c>
    </row>
    <row r="160">
      <c r="A160" s="2" t="s">
        <v>166</v>
      </c>
      <c r="B160" s="2">
        <v>3.355</v>
      </c>
      <c r="C160" s="2">
        <v>3.38</v>
      </c>
    </row>
    <row r="161">
      <c r="A161" s="2" t="s">
        <v>142</v>
      </c>
      <c r="B161" s="2">
        <v>4.377</v>
      </c>
      <c r="C161" s="2">
        <v>4.107</v>
      </c>
    </row>
    <row r="162">
      <c r="A162" s="2" t="s">
        <v>158</v>
      </c>
      <c r="B162" s="2">
        <v>3.692</v>
      </c>
      <c r="C162" s="2">
        <v>3.663</v>
      </c>
    </row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2:$C$1001">
    <filterColumn colId="1">
      <filters>
        <filter val="4.161"/>
        <filter val="7.495"/>
        <filter val="4.441"/>
        <filter val="4.166"/>
        <filter val="4.321"/>
        <filter val="5.62"/>
        <filter val="4.724"/>
        <filter val="6.965"/>
        <filter val="4.447"/>
        <filter val="5.64"/>
        <filter val="6.31"/>
        <filter val="5.093"/>
        <filter val="3.083"/>
        <filter val="5.131"/>
        <filter val="5.891"/>
        <filter val="5.254"/>
        <filter val="6.173"/>
        <filter val="5.933"/>
        <filter val="5.79"/>
        <filter val="4.671"/>
        <filter val="7.19"/>
        <filter val="3.59"/>
        <filter val="4.433"/>
        <filter val="4.559"/>
        <filter val="6.43"/>
        <filter val="6.977"/>
        <filter val="6.105"/>
        <filter val="4.308"/>
        <filter val="6.343"/>
        <filter val="4.707"/>
        <filter val="6"/>
        <filter val="5.662"/>
        <filter val="4.19"/>
        <filter val="5.663"/>
        <filter val="3.999"/>
        <filter val="7.139"/>
        <filter val="5.302"/>
        <filter val="3.355"/>
        <filter val="3.632"/>
        <filter val="5.945"/>
        <filter val="7.555"/>
        <filter val="5.89"/>
        <filter val="4.34"/>
        <filter val="7.314"/>
        <filter val="4.35"/>
        <filter val="5.948"/>
        <filter val="4.141"/>
        <filter val="4.301"/>
        <filter val="7.272"/>
        <filter val="5.81"/>
        <filter val="6.627"/>
        <filter val="4.424"/>
        <filter val="4.419"/>
        <filter val="3.582"/>
        <filter val="3.462"/>
        <filter val="4.417"/>
        <filter val="6.476"/>
        <filter val="5.155"/>
        <filter val="5.398"/>
        <filter val="6.192"/>
        <filter val="5.952"/>
        <filter val="3.587"/>
        <filter val="6.072"/>
        <filter val="5.956"/>
        <filter val="5.835"/>
        <filter val="7.324"/>
        <filter val="7.441"/>
        <filter val="4.377"/>
        <filter val="4.657"/>
        <filter val="4.933"/>
        <filter val="4.41"/>
        <filter val="4.139"/>
        <filter val="6.886"/>
        <filter val="3.692"/>
        <filter val="6.488"/>
        <filter val="6.489"/>
        <filter val="5.161"/>
        <filter val="6.123"/>
        <filter val="5.681"/>
        <filter val="4.806"/>
        <filter val="5.321"/>
        <filter val="5.201"/>
        <filter val="5.566"/>
        <filter val="6.083"/>
        <filter val="6.927"/>
        <filter val="4.245"/>
        <filter val="4.758"/>
        <filter val="6.774"/>
        <filter val="6.379"/>
        <filter val="2.905"/>
        <filter val="5.295"/>
        <filter val="6.374"/>
        <filter val="3.964"/>
        <filter val="6.371"/>
        <filter val="6.096"/>
        <filter val="5.973"/>
        <filter val="7.328"/>
        <filter val="5.739"/>
        <filter val="4.471"/>
        <filter val="4.592"/>
        <filter val="4.356"/>
        <filter val="4.631"/>
        <filter val="6.419"/>
        <filter val="6.814"/>
        <filter val="6.388"/>
        <filter val="5.185"/>
        <filter val="6.141"/>
        <filter val="6.382"/>
        <filter val="5.103"/>
        <filter val="3.795"/>
        <filter val="5.347"/>
        <filter val="5.504"/>
        <filter val="5.43"/>
        <filter val="7.632"/>
        <filter val="7.594"/>
        <filter val="7.072"/>
        <filter val="4.103"/>
        <filter val="6.91"/>
        <filter val="4.586"/>
        <filter val="4.982"/>
        <filter val="4.743"/>
        <filter val="5.41"/>
        <filter val="4.623"/>
        <filter val="6.711"/>
        <filter val="5.472"/>
        <filter val="5.199"/>
        <filter val="5.752"/>
        <filter val="5.358"/>
        <filter val="5.875"/>
        <filter val="3.303"/>
        <filter val="7.487"/>
        <filter val="5.636"/>
        <filter val="3.808"/>
        <filter val="4.88"/>
        <filter val="5.915"/>
        <filter val="6.26"/>
        <filter val="3.408"/>
        <filter val="4.571"/>
        <filter val="4.456"/>
        <filter val="4.975"/>
        <filter val="5.082"/>
        <filter val="3.495"/>
        <filter val="3.254"/>
        <filter val="6.167"/>
        <filter val="6.322"/>
        <filter val="5.483"/>
        <filter val="6.441"/>
        <filter val="5.762"/>
        <filter val="4.5"/>
        <filter val="5.246"/>
        <filter val="5.125"/>
        <filter val="3.774"/>
        <filter val="5.524"/>
        <filter val="5.129"/>
      </filters>
    </filterColumn>
    <filterColumn colId="2">
      <filters>
        <filter val="5.648"/>
        <filter val="5.529"/>
        <filter val="4.286"/>
        <filter val="7.494"/>
        <filter val="4.166"/>
        <filter val="4.681"/>
        <filter val="5.809"/>
        <filter val="6.726"/>
        <filter val="3.41"/>
        <filter val="4.722"/>
        <filter val="6.852"/>
        <filter val="3.083"/>
        <filter val="5.373"/>
        <filter val="4.719"/>
        <filter val="5.011"/>
        <filter val="3.38"/>
        <filter val="6.174"/>
        <filter val="5.893"/>
        <filter val="6.293"/>
        <filter val="3.802"/>
        <filter val="5.653"/>
        <filter val="5.895"/>
        <filter val="3.488"/>
        <filter val="7.769"/>
        <filter val="5.779"/>
        <filter val="7.021"/>
        <filter val="4.796"/>
        <filter val="4.437"/>
        <filter val="4.559"/>
        <filter val="4.799"/>
        <filter val="6.985"/>
        <filter val="6.105"/>
        <filter val="3.231"/>
        <filter val="5.261"/>
        <filter val="6.223"/>
        <filter val="4.707"/>
        <filter val="5.386"/>
        <filter val="5.265"/>
        <filter val="7.09"/>
        <filter val="3.597"/>
        <filter val="7.139"/>
        <filter val="6.182"/>
        <filter val="5.425"/>
        <filter val="7.6"/>
        <filter val="7.278"/>
        <filter val="7.554"/>
        <filter val="5.89"/>
        <filter val="4.35"/>
        <filter val="4.36"/>
        <filter val="4.668"/>
        <filter val="4.548"/>
        <filter val="4.944"/>
        <filter val="5.86"/>
        <filter val="3.462"/>
        <filter val="4.418"/>
        <filter val="6.354"/>
        <filter val="5.274"/>
        <filter val="6.198"/>
        <filter val="6.199"/>
        <filter val="6.595"/>
        <filter val="6.592"/>
        <filter val="5.432"/>
        <filter val="6.192"/>
        <filter val="7.307"/>
        <filter val="4.374"/>
        <filter val="5.718"/>
        <filter val="7.167"/>
        <filter val="4.49"/>
        <filter val="4.015"/>
        <filter val="5.94"/>
        <filter val="4.812"/>
        <filter val="4.534"/>
        <filter val="6.118"/>
        <filter val="6.125"/>
        <filter val="5.285"/>
        <filter val="5.044"/>
        <filter val="6.086"/>
        <filter val="5.287"/>
        <filter val="3.975"/>
        <filter val="4.39"/>
        <filter val="6.1"/>
        <filter val="5.323"/>
        <filter val="6.3"/>
        <filter val="3.334"/>
        <filter val="3.973"/>
        <filter val="5.603"/>
        <filter val="5.208"/>
        <filter val="4.085"/>
        <filter val="7.48"/>
        <filter val="7.054"/>
        <filter val="4.883"/>
        <filter val="4.366"/>
        <filter val="6.923"/>
        <filter val="6.008"/>
        <filter val="4.639"/>
        <filter val="4.519"/>
        <filter val="4.516"/>
        <filter val="4.913"/>
        <filter val="6.253"/>
        <filter val="6.374"/>
        <filter val="5.175"/>
        <filter val="5.693"/>
        <filter val="6.375"/>
        <filter val="6.892"/>
        <filter val="5.211"/>
        <filter val="5.697"/>
        <filter val="3.203"/>
        <filter val="5.339"/>
        <filter val="6.07"/>
        <filter val="7.343"/>
        <filter val="4.996"/>
        <filter val="6.028"/>
        <filter val="6.149"/>
        <filter val="4.628"/>
        <filter val="4.509"/>
        <filter val="4.906"/>
        <filter val="6.262"/>
        <filter val="6.021"/>
        <filter val="5.467"/>
        <filter val="5.743"/>
        <filter val="5.43"/>
        <filter val="4.461"/>
        <filter val="4.587"/>
        <filter val="4.466"/>
        <filter val="4.189"/>
        <filter val="2.853"/>
        <filter val="4.107"/>
        <filter val="6.825"/>
        <filter val="5.191"/>
        <filter val="6.436"/>
        <filter val="5.192"/>
        <filter val="5.197"/>
        <filter val="5.631"/>
        <filter val="3.663"/>
        <filter val="7.228"/>
        <filter val="7.246"/>
        <filter val="5.758"/>
        <filter val="7.488"/>
        <filter val="4.456"/>
        <filter val="4.332"/>
        <filter val="4.696"/>
        <filter val="4.212"/>
        <filter val="6.446"/>
        <filter val="5.082"/>
        <filter val="6.444"/>
        <filter val="6.046"/>
        <filter val="6.321"/>
        <filter val="3.933"/>
        <filter val="5.247"/>
        <filter val="4.7"/>
        <filter val="5.886"/>
        <filter val="5.523"/>
        <filter val="3.775"/>
        <filter val="5.525"/>
        <filter val="5.888"/>
      </filters>
    </filterColumn>
  </autoFilter>
  <mergeCells count="8">
    <mergeCell ref="E1:E2"/>
    <mergeCell ref="F1:F2"/>
    <mergeCell ref="G1:G2"/>
    <mergeCell ref="H1:H2"/>
    <mergeCell ref="I1:I2"/>
    <mergeCell ref="J1:J2"/>
    <mergeCell ref="K1:K2"/>
    <mergeCell ref="L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>
        <v>2018.0</v>
      </c>
      <c r="C1" s="2">
        <v>2019.0</v>
      </c>
      <c r="E1" s="15" t="s">
        <v>188</v>
      </c>
    </row>
    <row r="2">
      <c r="A2" s="2" t="s">
        <v>159</v>
      </c>
      <c r="B2" s="2">
        <v>3.632</v>
      </c>
      <c r="C2" s="2">
        <v>3.203</v>
      </c>
      <c r="E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1" t="s">
        <v>175</v>
      </c>
      <c r="K2" s="1" t="s">
        <v>189</v>
      </c>
      <c r="L2" s="1" t="s">
        <v>190</v>
      </c>
    </row>
    <row r="3">
      <c r="A3" s="2" t="s">
        <v>122</v>
      </c>
      <c r="B3" s="2">
        <v>4.586</v>
      </c>
      <c r="C3" s="2">
        <v>4.719</v>
      </c>
      <c r="E3" s="6"/>
      <c r="F3" s="6"/>
      <c r="G3" s="6"/>
      <c r="H3" s="6"/>
      <c r="I3" s="6"/>
      <c r="J3" s="2">
        <f>AVERAGE(C2:C153)</f>
        <v>5.431131579</v>
      </c>
      <c r="K3" s="2">
        <f>STDEV(C2:C153)</f>
        <v>1.114819177</v>
      </c>
      <c r="L3" s="2">
        <f>NORMDIST(B2:B153,J3,K3,false)</f>
        <v>0.2684797395</v>
      </c>
    </row>
    <row r="4">
      <c r="A4" s="2" t="s">
        <v>96</v>
      </c>
      <c r="B4" s="2">
        <v>5.295</v>
      </c>
      <c r="C4" s="2">
        <v>5.211</v>
      </c>
      <c r="E4" s="8" t="s">
        <v>178</v>
      </c>
      <c r="F4" s="9">
        <f>COUNTIFS(B$2:B$153,"&gt;3,1",B$2:B$153,"&lt;3,6")</f>
        <v>9</v>
      </c>
      <c r="G4" s="10">
        <f>F4</f>
        <v>9</v>
      </c>
      <c r="H4" s="11">
        <f t="shared" ref="H4:H13" si="1">F4/150</f>
        <v>0.06</v>
      </c>
      <c r="I4" s="11">
        <f>H4</f>
        <v>0.06</v>
      </c>
    </row>
    <row r="5">
      <c r="A5" s="2" t="s">
        <v>40</v>
      </c>
      <c r="B5" s="2">
        <v>6.388</v>
      </c>
      <c r="C5" s="2">
        <v>6.086</v>
      </c>
      <c r="E5" s="8" t="s">
        <v>179</v>
      </c>
      <c r="F5" s="9">
        <f>COUNTIFS(B$2:B$153,"&gt;3,6",B$2:B$153,"&lt;4,1")</f>
        <v>6</v>
      </c>
      <c r="G5" s="10">
        <f t="shared" ref="G5:G13" si="2">F5+G4</f>
        <v>15</v>
      </c>
      <c r="H5" s="11">
        <f t="shared" si="1"/>
        <v>0.04</v>
      </c>
      <c r="I5" s="11">
        <f t="shared" ref="I5:I13" si="3">I4+H5</f>
        <v>0.1</v>
      </c>
    </row>
    <row r="6">
      <c r="A6" s="2" t="s">
        <v>131</v>
      </c>
      <c r="B6" s="2">
        <v>4.321</v>
      </c>
      <c r="C6" s="2">
        <v>4.559</v>
      </c>
      <c r="E6" s="8" t="s">
        <v>180</v>
      </c>
      <c r="F6" s="9">
        <f>COUNTIFS(B$2:B$153,"&gt;4,1",B$2:B$153,"&lt;4,6")</f>
        <v>27</v>
      </c>
      <c r="G6" s="10">
        <f t="shared" si="2"/>
        <v>42</v>
      </c>
      <c r="H6" s="11">
        <f t="shared" si="1"/>
        <v>0.18</v>
      </c>
      <c r="I6" s="11">
        <f t="shared" si="3"/>
        <v>0.28</v>
      </c>
    </row>
    <row r="7">
      <c r="A7" s="2" t="s">
        <v>19</v>
      </c>
      <c r="B7" s="2">
        <v>7.272</v>
      </c>
      <c r="C7" s="2">
        <v>7.228</v>
      </c>
      <c r="E7" s="8" t="s">
        <v>181</v>
      </c>
      <c r="F7" s="9">
        <f>COUNTIFS(B$2:B$153,"&gt;4,6",B$2:B$153,"&lt;5,1")</f>
        <v>15</v>
      </c>
      <c r="G7" s="10">
        <f t="shared" si="2"/>
        <v>57</v>
      </c>
      <c r="H7" s="11">
        <f t="shared" si="1"/>
        <v>0.1</v>
      </c>
      <c r="I7" s="11">
        <f t="shared" si="3"/>
        <v>0.38</v>
      </c>
    </row>
    <row r="8">
      <c r="A8" s="2" t="s">
        <v>20</v>
      </c>
      <c r="B8" s="2">
        <v>7.139</v>
      </c>
      <c r="C8" s="2">
        <v>7.246</v>
      </c>
      <c r="E8" s="8" t="s">
        <v>182</v>
      </c>
      <c r="F8" s="9">
        <f>COUNTIFS(B$2:B$153,"&gt;5,1",B$2:B$153,"&lt;5,6")</f>
        <v>25</v>
      </c>
      <c r="G8" s="10">
        <f t="shared" si="2"/>
        <v>82</v>
      </c>
      <c r="H8" s="11">
        <f t="shared" si="1"/>
        <v>0.1666666667</v>
      </c>
      <c r="I8" s="11">
        <f t="shared" si="3"/>
        <v>0.5466666667</v>
      </c>
    </row>
    <row r="9">
      <c r="A9" s="2" t="s">
        <v>102</v>
      </c>
      <c r="B9" s="2">
        <v>5.201</v>
      </c>
      <c r="C9" s="2">
        <v>5.208</v>
      </c>
      <c r="E9" s="8" t="s">
        <v>183</v>
      </c>
      <c r="F9" s="9">
        <f>COUNTIFS(B$2:B$153,"&gt;5,6",B$2:B$153,"&lt;6,1")</f>
        <v>25</v>
      </c>
      <c r="G9" s="10">
        <f t="shared" si="2"/>
        <v>107</v>
      </c>
      <c r="H9" s="11">
        <f t="shared" si="1"/>
        <v>0.1666666667</v>
      </c>
      <c r="I9" s="11">
        <f t="shared" si="3"/>
        <v>0.7133333333</v>
      </c>
    </row>
    <row r="10">
      <c r="A10" s="2" t="s">
        <v>48</v>
      </c>
      <c r="B10" s="2">
        <v>6.105</v>
      </c>
      <c r="C10" s="2">
        <v>6.199</v>
      </c>
      <c r="E10" s="8" t="s">
        <v>184</v>
      </c>
      <c r="F10" s="9">
        <f>COUNTIFS(B$2:B$153,"&gt;6,1",B$2:B$153,"&lt;6,6")</f>
        <v>21</v>
      </c>
      <c r="G10" s="10">
        <f t="shared" si="2"/>
        <v>128</v>
      </c>
      <c r="H10" s="11">
        <f t="shared" si="1"/>
        <v>0.14</v>
      </c>
      <c r="I10" s="11">
        <f t="shared" si="3"/>
        <v>0.8533333333</v>
      </c>
    </row>
    <row r="11">
      <c r="A11" s="2" t="s">
        <v>129</v>
      </c>
      <c r="B11" s="2">
        <v>4.5</v>
      </c>
      <c r="C11" s="2">
        <v>4.456</v>
      </c>
      <c r="E11" s="8" t="s">
        <v>185</v>
      </c>
      <c r="F11" s="9">
        <f>COUNTIFS(B$2:B$153,"&gt;6,6",B$2:B$153,"&lt;7,1")</f>
        <v>10</v>
      </c>
      <c r="G11" s="10">
        <f t="shared" si="2"/>
        <v>138</v>
      </c>
      <c r="H11" s="11">
        <f t="shared" si="1"/>
        <v>0.06666666667</v>
      </c>
      <c r="I11" s="11">
        <f t="shared" si="3"/>
        <v>0.92</v>
      </c>
    </row>
    <row r="12">
      <c r="A12" s="2" t="s">
        <v>85</v>
      </c>
      <c r="B12" s="2">
        <v>5.483</v>
      </c>
      <c r="C12" s="2">
        <v>5.323</v>
      </c>
      <c r="E12" s="8" t="s">
        <v>186</v>
      </c>
      <c r="F12" s="9">
        <f>COUNTIFS(B$2:B$153,"&gt;7,1",B$2:B$153,"&lt;7,6")</f>
        <v>11</v>
      </c>
      <c r="G12" s="10">
        <f t="shared" si="2"/>
        <v>149</v>
      </c>
      <c r="H12" s="11">
        <f t="shared" si="1"/>
        <v>0.07333333333</v>
      </c>
      <c r="I12" s="11">
        <f t="shared" si="3"/>
        <v>0.9933333333</v>
      </c>
    </row>
    <row r="13">
      <c r="A13" s="2" t="s">
        <v>27</v>
      </c>
      <c r="B13" s="2">
        <v>6.927</v>
      </c>
      <c r="C13" s="2">
        <v>6.923</v>
      </c>
      <c r="E13" s="8" t="s">
        <v>187</v>
      </c>
      <c r="F13" s="9">
        <f>COUNTIFS(B$2:B$153,"&gt;7,6",B$2:B$153,"&lt;8,1")</f>
        <v>1</v>
      </c>
      <c r="G13" s="10">
        <f t="shared" si="2"/>
        <v>150</v>
      </c>
      <c r="H13" s="11">
        <f t="shared" si="1"/>
        <v>0.006666666667</v>
      </c>
      <c r="I13" s="11">
        <f t="shared" si="3"/>
        <v>1</v>
      </c>
    </row>
    <row r="14">
      <c r="A14" s="2" t="s">
        <v>114</v>
      </c>
      <c r="B14" s="2">
        <v>4.141</v>
      </c>
      <c r="C14" s="2">
        <v>4.883</v>
      </c>
    </row>
    <row r="15">
      <c r="A15" s="2" t="s">
        <v>107</v>
      </c>
      <c r="B15" s="2">
        <v>5.082</v>
      </c>
      <c r="C15" s="2">
        <v>5.082</v>
      </c>
      <c r="E15" s="15" t="s">
        <v>191</v>
      </c>
    </row>
    <row r="16">
      <c r="A16" s="2" t="s">
        <v>74</v>
      </c>
      <c r="B16" s="2">
        <v>5.752</v>
      </c>
      <c r="C16" s="2">
        <v>5.779</v>
      </c>
      <c r="E16" s="3" t="s">
        <v>170</v>
      </c>
      <c r="F16" s="3" t="s">
        <v>171</v>
      </c>
      <c r="G16" s="3" t="s">
        <v>172</v>
      </c>
      <c r="H16" s="3" t="s">
        <v>173</v>
      </c>
      <c r="I16" s="3" t="s">
        <v>174</v>
      </c>
      <c r="J16" s="1" t="s">
        <v>175</v>
      </c>
      <c r="K16" s="1" t="s">
        <v>189</v>
      </c>
      <c r="L16" s="1" t="s">
        <v>190</v>
      </c>
    </row>
    <row r="17">
      <c r="A17" s="2" t="s">
        <v>92</v>
      </c>
      <c r="B17" s="2">
        <v>5.129</v>
      </c>
      <c r="C17" s="2">
        <v>5.386</v>
      </c>
      <c r="E17" s="6"/>
      <c r="F17" s="6"/>
      <c r="G17" s="6"/>
      <c r="H17" s="6"/>
      <c r="I17" s="6"/>
      <c r="J17" s="2">
        <f>AVERAGE(B2:B153)</f>
        <v>5.391894737</v>
      </c>
      <c r="K17" s="2">
        <f>STDEV(B2:B153)</f>
        <v>1.121196908</v>
      </c>
      <c r="L17" s="16">
        <f>NORMDIST(C2:C153,J17,K17,false)</f>
        <v>0.3558132956</v>
      </c>
    </row>
    <row r="18">
      <c r="A18" s="2" t="s">
        <v>161</v>
      </c>
      <c r="B18" s="2">
        <v>3.59</v>
      </c>
      <c r="C18" s="2">
        <v>3.488</v>
      </c>
      <c r="E18" s="8" t="s">
        <v>178</v>
      </c>
      <c r="F18" s="9">
        <f>COUNTIFS(C$2:C$153,"&gt;3,1",C$2:C$153,"&lt;3,6")</f>
        <v>8</v>
      </c>
      <c r="G18" s="10">
        <f>F18</f>
        <v>8</v>
      </c>
      <c r="H18" s="11">
        <f t="shared" ref="H18:H27" si="4">F18/148</f>
        <v>0.05405405405</v>
      </c>
      <c r="I18" s="11">
        <f>H18</f>
        <v>0.05405405405</v>
      </c>
    </row>
    <row r="19">
      <c r="A19" s="2" t="s">
        <v>38</v>
      </c>
      <c r="B19" s="2">
        <v>6.419</v>
      </c>
      <c r="C19" s="2">
        <v>6.3</v>
      </c>
      <c r="E19" s="8" t="s">
        <v>179</v>
      </c>
      <c r="F19" s="9">
        <f>COUNTIFS(C$2:C$153,"&gt;3,6",C$2:C$153,"&lt;4,1")</f>
        <v>7</v>
      </c>
      <c r="G19" s="10">
        <f t="shared" ref="G19:G27" si="5">F19+G18</f>
        <v>15</v>
      </c>
      <c r="H19" s="11">
        <f t="shared" si="4"/>
        <v>0.0472972973</v>
      </c>
      <c r="I19" s="11">
        <f t="shared" ref="I19:I27" si="6">I18+H19</f>
        <v>0.1013513514</v>
      </c>
    </row>
    <row r="20">
      <c r="A20" s="2" t="s">
        <v>109</v>
      </c>
      <c r="B20" s="2">
        <v>4.933</v>
      </c>
      <c r="C20" s="2">
        <v>5.011</v>
      </c>
      <c r="E20" s="8" t="s">
        <v>180</v>
      </c>
      <c r="F20" s="9">
        <f>COUNTIFS(C$2:C$153,"&gt;4,1",C$2:C$153,"&lt;4,6")</f>
        <v>22</v>
      </c>
      <c r="G20" s="10">
        <f t="shared" si="5"/>
        <v>37</v>
      </c>
      <c r="H20" s="11">
        <f t="shared" si="4"/>
        <v>0.1486486486</v>
      </c>
      <c r="I20" s="11">
        <f t="shared" si="6"/>
        <v>0.25</v>
      </c>
    </row>
    <row r="21">
      <c r="A21" s="2" t="s">
        <v>130</v>
      </c>
      <c r="B21" s="2">
        <v>4.424</v>
      </c>
      <c r="C21" s="2">
        <v>4.587</v>
      </c>
      <c r="E21" s="8" t="s">
        <v>181</v>
      </c>
      <c r="F21" s="9">
        <f>COUNTIFS(C$2:C$153,"&gt;4,6",C$2:C$153,"&lt;5,1")</f>
        <v>20</v>
      </c>
      <c r="G21" s="10">
        <f t="shared" si="5"/>
        <v>57</v>
      </c>
      <c r="H21" s="11">
        <f t="shared" si="4"/>
        <v>0.1351351351</v>
      </c>
      <c r="I21" s="11">
        <f t="shared" si="6"/>
        <v>0.3851351351</v>
      </c>
    </row>
    <row r="22">
      <c r="A22" s="2" t="s">
        <v>160</v>
      </c>
      <c r="B22" s="2">
        <v>2.905</v>
      </c>
      <c r="C22" s="2">
        <v>3.775</v>
      </c>
      <c r="E22" s="8" t="s">
        <v>182</v>
      </c>
      <c r="F22" s="9">
        <f>COUNTIFS(C$2:C$153,"&gt;5,1",C$2:C$153,"&lt;5,6")</f>
        <v>23</v>
      </c>
      <c r="G22" s="10">
        <f t="shared" si="5"/>
        <v>80</v>
      </c>
      <c r="H22" s="11">
        <f t="shared" si="4"/>
        <v>0.1554054054</v>
      </c>
      <c r="I22" s="11">
        <f t="shared" si="6"/>
        <v>0.5405405405</v>
      </c>
    </row>
    <row r="23">
      <c r="A23" s="2" t="s">
        <v>123</v>
      </c>
      <c r="B23" s="2">
        <v>4.433</v>
      </c>
      <c r="C23" s="2">
        <v>4.7</v>
      </c>
      <c r="E23" s="8" t="s">
        <v>183</v>
      </c>
      <c r="F23" s="9">
        <f>COUNTIFS(C$2:C$153,"&gt;5,6",C$2:C$153,"&lt;6,1")</f>
        <v>24</v>
      </c>
      <c r="G23" s="10">
        <f t="shared" si="5"/>
        <v>104</v>
      </c>
      <c r="H23" s="11">
        <f t="shared" si="4"/>
        <v>0.1621621622</v>
      </c>
      <c r="I23" s="11">
        <f t="shared" si="6"/>
        <v>0.7027027027</v>
      </c>
    </row>
    <row r="24">
      <c r="A24" s="2" t="s">
        <v>108</v>
      </c>
      <c r="B24" s="2">
        <v>4.975</v>
      </c>
      <c r="C24" s="2">
        <v>5.044</v>
      </c>
      <c r="E24" s="8" t="s">
        <v>184</v>
      </c>
      <c r="F24" s="9">
        <f>COUNTIFS(C$2:C$153,"&gt;6,1",C$2:C$153,"&lt;6,6")</f>
        <v>23</v>
      </c>
      <c r="G24" s="10">
        <f t="shared" si="5"/>
        <v>127</v>
      </c>
      <c r="H24" s="11">
        <f t="shared" si="4"/>
        <v>0.1554054054</v>
      </c>
      <c r="I24" s="11">
        <f t="shared" si="6"/>
        <v>0.8581081081</v>
      </c>
    </row>
    <row r="25">
      <c r="A25" s="2" t="s">
        <v>16</v>
      </c>
      <c r="B25" s="2">
        <v>7.328</v>
      </c>
      <c r="C25" s="2">
        <v>7.278</v>
      </c>
      <c r="E25" s="8" t="s">
        <v>185</v>
      </c>
      <c r="F25" s="9">
        <f>COUNTIFS(C$2:C$153,"&gt;6,6",C$2:C$153,"&lt;7,1")</f>
        <v>9</v>
      </c>
      <c r="G25" s="10">
        <f t="shared" si="5"/>
        <v>136</v>
      </c>
      <c r="H25" s="11">
        <f t="shared" si="4"/>
        <v>0.06081081081</v>
      </c>
      <c r="I25" s="11">
        <f t="shared" si="6"/>
        <v>0.9189189189</v>
      </c>
    </row>
    <row r="26">
      <c r="A26" s="2" t="s">
        <v>169</v>
      </c>
      <c r="B26" s="2">
        <v>3.083</v>
      </c>
      <c r="C26" s="2">
        <v>3.083</v>
      </c>
      <c r="E26" s="8" t="s">
        <v>186</v>
      </c>
      <c r="F26" s="9">
        <f>COUNTIFS(C$2:C$153,"&gt;7,1",C$2:C$153,"&lt;7,6")</f>
        <v>11</v>
      </c>
      <c r="G26" s="10">
        <f t="shared" si="5"/>
        <v>147</v>
      </c>
      <c r="H26" s="11">
        <f t="shared" si="4"/>
        <v>0.07432432432</v>
      </c>
      <c r="I26" s="11">
        <f t="shared" si="6"/>
        <v>0.9932432432</v>
      </c>
    </row>
    <row r="27">
      <c r="A27" s="2" t="s">
        <v>146</v>
      </c>
      <c r="B27" s="2">
        <v>4.301</v>
      </c>
      <c r="C27" s="2">
        <v>4.35</v>
      </c>
      <c r="E27" s="8" t="s">
        <v>187</v>
      </c>
      <c r="F27" s="9">
        <f>COUNTIFS(C$2:C$153,"&gt;7,6",C$2:C$153,"&lt;8,1")</f>
        <v>1</v>
      </c>
      <c r="G27" s="10">
        <f t="shared" si="5"/>
        <v>148</v>
      </c>
      <c r="H27" s="11">
        <f t="shared" si="4"/>
        <v>0.006756756757</v>
      </c>
      <c r="I27" s="11">
        <f t="shared" si="6"/>
        <v>1</v>
      </c>
    </row>
    <row r="28">
      <c r="A28" s="2" t="s">
        <v>34</v>
      </c>
      <c r="B28" s="2">
        <v>6.476</v>
      </c>
      <c r="C28" s="2">
        <v>6.444</v>
      </c>
    </row>
    <row r="29">
      <c r="A29" s="2" t="s">
        <v>100</v>
      </c>
      <c r="B29" s="2">
        <v>5.246</v>
      </c>
      <c r="C29" s="2">
        <v>5.191</v>
      </c>
    </row>
    <row r="30">
      <c r="A30" s="2" t="s">
        <v>49</v>
      </c>
      <c r="B30" s="2">
        <v>6.26</v>
      </c>
      <c r="C30" s="2">
        <v>6.125</v>
      </c>
    </row>
    <row r="31">
      <c r="A31" s="2" t="s">
        <v>116</v>
      </c>
      <c r="B31" s="2">
        <v>4.559</v>
      </c>
      <c r="C31" s="2">
        <v>4.812</v>
      </c>
    </row>
    <row r="32">
      <c r="A32" s="2" t="s">
        <v>143</v>
      </c>
      <c r="B32" s="2">
        <v>4.245</v>
      </c>
      <c r="C32" s="2">
        <v>4.418</v>
      </c>
    </row>
    <row r="33">
      <c r="A33" s="2" t="s">
        <v>22</v>
      </c>
      <c r="B33" s="2">
        <v>7.072</v>
      </c>
      <c r="C33" s="2">
        <v>7.167</v>
      </c>
    </row>
    <row r="34">
      <c r="A34" s="2" t="s">
        <v>89</v>
      </c>
      <c r="B34" s="2">
        <v>5.321</v>
      </c>
      <c r="C34" s="2">
        <v>5.432</v>
      </c>
    </row>
    <row r="35">
      <c r="A35" s="2" t="s">
        <v>63</v>
      </c>
      <c r="B35" s="2">
        <v>5.762</v>
      </c>
      <c r="C35" s="2">
        <v>6.046</v>
      </c>
    </row>
    <row r="36">
      <c r="A36" s="2" t="s">
        <v>29</v>
      </c>
      <c r="B36" s="2">
        <v>6.711</v>
      </c>
      <c r="C36" s="2">
        <v>6.852</v>
      </c>
    </row>
    <row r="37">
      <c r="A37" s="2" t="s">
        <v>11</v>
      </c>
      <c r="B37" s="2">
        <v>7.555</v>
      </c>
      <c r="C37" s="2">
        <v>7.6</v>
      </c>
    </row>
    <row r="38">
      <c r="A38" s="2" t="s">
        <v>91</v>
      </c>
      <c r="B38" s="2">
        <v>5.302</v>
      </c>
      <c r="C38" s="2">
        <v>5.425</v>
      </c>
    </row>
    <row r="39">
      <c r="A39" s="2" t="s">
        <v>60</v>
      </c>
      <c r="B39" s="2">
        <v>5.973</v>
      </c>
      <c r="C39" s="2">
        <v>6.028</v>
      </c>
    </row>
    <row r="40">
      <c r="A40" s="2" t="s">
        <v>139</v>
      </c>
      <c r="B40" s="2">
        <v>4.419</v>
      </c>
      <c r="C40" s="2">
        <v>4.166</v>
      </c>
    </row>
    <row r="41">
      <c r="A41" s="2" t="s">
        <v>45</v>
      </c>
      <c r="B41" s="2">
        <v>6.167</v>
      </c>
      <c r="C41" s="2">
        <v>6.253</v>
      </c>
    </row>
    <row r="42">
      <c r="A42" s="2" t="s">
        <v>67</v>
      </c>
      <c r="B42" s="2">
        <v>5.739</v>
      </c>
      <c r="C42" s="2">
        <v>5.893</v>
      </c>
    </row>
    <row r="43">
      <c r="A43" s="2" t="s">
        <v>144</v>
      </c>
      <c r="B43" s="2">
        <v>4.35</v>
      </c>
      <c r="C43" s="2">
        <v>4.286</v>
      </c>
    </row>
    <row r="44">
      <c r="A44" s="2" t="s">
        <v>10</v>
      </c>
      <c r="B44" s="2">
        <v>7.632</v>
      </c>
      <c r="C44" s="2">
        <v>7.769</v>
      </c>
    </row>
    <row r="45">
      <c r="A45" s="2" t="s">
        <v>32</v>
      </c>
      <c r="B45" s="2">
        <v>6.489</v>
      </c>
      <c r="C45" s="2">
        <v>6.592</v>
      </c>
    </row>
    <row r="46">
      <c r="A46" s="2" t="s">
        <v>117</v>
      </c>
      <c r="B46" s="2">
        <v>4.758</v>
      </c>
      <c r="C46" s="2">
        <v>4.799</v>
      </c>
    </row>
    <row r="47">
      <c r="A47" s="2" t="s">
        <v>136</v>
      </c>
      <c r="B47" s="2">
        <v>4.34</v>
      </c>
      <c r="C47" s="2">
        <v>4.519</v>
      </c>
    </row>
    <row r="48">
      <c r="A48" s="2" t="s">
        <v>26</v>
      </c>
      <c r="B48" s="2">
        <v>6.965</v>
      </c>
      <c r="C48" s="2">
        <v>6.985</v>
      </c>
    </row>
    <row r="49">
      <c r="A49" s="2" t="s">
        <v>110</v>
      </c>
      <c r="B49" s="2">
        <v>4.657</v>
      </c>
      <c r="C49" s="2">
        <v>4.996</v>
      </c>
    </row>
    <row r="50">
      <c r="A50" s="2" t="s">
        <v>93</v>
      </c>
      <c r="B50" s="2">
        <v>5.358</v>
      </c>
      <c r="C50" s="2">
        <v>5.287</v>
      </c>
    </row>
    <row r="51">
      <c r="A51" s="2" t="s">
        <v>36</v>
      </c>
      <c r="B51" s="2">
        <v>6.382</v>
      </c>
      <c r="C51" s="2">
        <v>6.436</v>
      </c>
    </row>
    <row r="52">
      <c r="A52" s="2" t="s">
        <v>134</v>
      </c>
      <c r="B52" s="2">
        <v>3.964</v>
      </c>
      <c r="C52" s="2">
        <v>4.534</v>
      </c>
    </row>
    <row r="53">
      <c r="A53" s="2" t="s">
        <v>162</v>
      </c>
      <c r="B53" s="2">
        <v>3.582</v>
      </c>
      <c r="C53" s="2">
        <v>3.597</v>
      </c>
    </row>
    <row r="54">
      <c r="A54" s="2" t="s">
        <v>71</v>
      </c>
      <c r="B54" s="2">
        <v>5.504</v>
      </c>
      <c r="C54" s="2">
        <v>5.86</v>
      </c>
    </row>
    <row r="55">
      <c r="A55" s="2" t="s">
        <v>90</v>
      </c>
      <c r="B55" s="2">
        <v>5.43</v>
      </c>
      <c r="C55" s="2">
        <v>5.43</v>
      </c>
    </row>
    <row r="56">
      <c r="A56" s="2" t="s">
        <v>75</v>
      </c>
      <c r="B56" s="2">
        <v>5.62</v>
      </c>
      <c r="C56" s="2">
        <v>5.758</v>
      </c>
    </row>
    <row r="57">
      <c r="A57" s="2" t="s">
        <v>13</v>
      </c>
      <c r="B57" s="2">
        <v>7.495</v>
      </c>
      <c r="C57" s="2">
        <v>7.494</v>
      </c>
    </row>
    <row r="58">
      <c r="A58" s="2" t="s">
        <v>147</v>
      </c>
      <c r="B58" s="2">
        <v>4.19</v>
      </c>
      <c r="C58" s="2">
        <v>4.015</v>
      </c>
    </row>
    <row r="59">
      <c r="A59" s="2" t="s">
        <v>105</v>
      </c>
      <c r="B59" s="2">
        <v>5.093</v>
      </c>
      <c r="C59" s="2">
        <v>5.192</v>
      </c>
    </row>
    <row r="60">
      <c r="A60" s="2" t="s">
        <v>121</v>
      </c>
      <c r="B60" s="2">
        <v>4.707</v>
      </c>
      <c r="C60" s="2">
        <v>4.548</v>
      </c>
    </row>
    <row r="61">
      <c r="A61" s="2" t="s">
        <v>133</v>
      </c>
      <c r="B61" s="2">
        <v>4.456</v>
      </c>
      <c r="C61" s="2">
        <v>4.437</v>
      </c>
    </row>
    <row r="62">
      <c r="A62" s="2" t="s">
        <v>24</v>
      </c>
      <c r="B62" s="2">
        <v>6.977</v>
      </c>
      <c r="C62" s="2">
        <v>7.021</v>
      </c>
    </row>
    <row r="63">
      <c r="A63" s="2" t="s">
        <v>23</v>
      </c>
      <c r="B63" s="2">
        <v>6.814</v>
      </c>
      <c r="C63" s="2">
        <v>7.139</v>
      </c>
    </row>
    <row r="64">
      <c r="A64" s="2" t="s">
        <v>47</v>
      </c>
      <c r="B64" s="2">
        <v>6.0</v>
      </c>
      <c r="C64" s="2">
        <v>6.223</v>
      </c>
    </row>
    <row r="65">
      <c r="A65" s="2" t="s">
        <v>112</v>
      </c>
      <c r="B65" s="2">
        <v>4.671</v>
      </c>
      <c r="C65" s="2">
        <v>4.944</v>
      </c>
    </row>
    <row r="66">
      <c r="A66" s="2" t="s">
        <v>69</v>
      </c>
      <c r="B66" s="2">
        <v>5.89</v>
      </c>
      <c r="C66" s="2">
        <v>5.89</v>
      </c>
    </row>
    <row r="67">
      <c r="A67" s="2" t="s">
        <v>65</v>
      </c>
      <c r="B67" s="2">
        <v>5.915</v>
      </c>
      <c r="C67" s="2">
        <v>5.886</v>
      </c>
    </row>
    <row r="68">
      <c r="A68" s="2" t="s">
        <v>104</v>
      </c>
      <c r="B68" s="2">
        <v>5.161</v>
      </c>
      <c r="C68" s="2">
        <v>4.906</v>
      </c>
    </row>
    <row r="69">
      <c r="A69" s="2" t="s">
        <v>73</v>
      </c>
      <c r="B69" s="2">
        <v>5.79</v>
      </c>
      <c r="C69" s="2">
        <v>5.809</v>
      </c>
    </row>
    <row r="70">
      <c r="A70" s="2" t="s">
        <v>138</v>
      </c>
      <c r="B70" s="2">
        <v>4.41</v>
      </c>
      <c r="C70" s="2">
        <v>4.509</v>
      </c>
    </row>
    <row r="71">
      <c r="A71" s="2" t="s">
        <v>58</v>
      </c>
      <c r="B71" s="2">
        <v>5.662</v>
      </c>
      <c r="C71" s="2">
        <v>6.1</v>
      </c>
    </row>
    <row r="72">
      <c r="A72" s="2" t="s">
        <v>57</v>
      </c>
      <c r="B72" s="2">
        <v>6.083</v>
      </c>
      <c r="C72" s="2">
        <v>6.021</v>
      </c>
    </row>
    <row r="73">
      <c r="A73" s="2" t="s">
        <v>101</v>
      </c>
      <c r="B73" s="2">
        <v>5.131</v>
      </c>
      <c r="C73" s="2">
        <v>5.261</v>
      </c>
    </row>
    <row r="74">
      <c r="A74" s="2" t="s">
        <v>119</v>
      </c>
      <c r="B74" s="2">
        <v>4.623</v>
      </c>
      <c r="C74" s="2">
        <v>4.796</v>
      </c>
    </row>
    <row r="75">
      <c r="A75" s="2" t="s">
        <v>64</v>
      </c>
      <c r="B75" s="2">
        <v>5.933</v>
      </c>
      <c r="C75" s="2">
        <v>5.94</v>
      </c>
    </row>
    <row r="76">
      <c r="A76" s="2" t="s">
        <v>94</v>
      </c>
      <c r="B76" s="2">
        <v>5.358</v>
      </c>
      <c r="C76" s="2">
        <v>5.197</v>
      </c>
    </row>
    <row r="77">
      <c r="A77" s="2" t="s">
        <v>153</v>
      </c>
      <c r="B77" s="2">
        <v>3.808</v>
      </c>
      <c r="C77" s="2">
        <v>3.802</v>
      </c>
    </row>
    <row r="78">
      <c r="A78" s="2" t="s">
        <v>154</v>
      </c>
      <c r="B78" s="2">
        <v>3.495</v>
      </c>
      <c r="C78" s="2">
        <v>3.975</v>
      </c>
    </row>
    <row r="79">
      <c r="A79" s="2" t="s">
        <v>83</v>
      </c>
      <c r="B79" s="2">
        <v>5.566</v>
      </c>
      <c r="C79" s="2">
        <v>5.525</v>
      </c>
    </row>
    <row r="80">
      <c r="A80" s="2" t="s">
        <v>55</v>
      </c>
      <c r="B80" s="2">
        <v>5.952</v>
      </c>
      <c r="C80" s="2">
        <v>6.149</v>
      </c>
    </row>
    <row r="81">
      <c r="A81" s="2" t="s">
        <v>25</v>
      </c>
      <c r="B81" s="2">
        <v>6.91</v>
      </c>
      <c r="C81" s="2">
        <v>7.09</v>
      </c>
    </row>
    <row r="82">
      <c r="A82" s="2" t="s">
        <v>157</v>
      </c>
      <c r="B82" s="2">
        <v>3.774</v>
      </c>
      <c r="C82" s="2">
        <v>3.933</v>
      </c>
    </row>
    <row r="83">
      <c r="A83" s="2" t="s">
        <v>163</v>
      </c>
      <c r="B83" s="2">
        <v>3.587</v>
      </c>
      <c r="C83" s="2">
        <v>3.41</v>
      </c>
    </row>
    <row r="84">
      <c r="A84" s="2" t="s">
        <v>46</v>
      </c>
      <c r="B84" s="2">
        <v>6.322</v>
      </c>
      <c r="C84" s="2">
        <v>5.339</v>
      </c>
    </row>
    <row r="85">
      <c r="A85" s="2" t="s">
        <v>135</v>
      </c>
      <c r="B85" s="2">
        <v>4.447</v>
      </c>
      <c r="C85" s="2">
        <v>4.39</v>
      </c>
    </row>
    <row r="86">
      <c r="A86" s="2" t="s">
        <v>31</v>
      </c>
      <c r="B86" s="2">
        <v>6.627</v>
      </c>
      <c r="C86" s="2">
        <v>6.726</v>
      </c>
    </row>
    <row r="87">
      <c r="A87" s="2" t="s">
        <v>140</v>
      </c>
      <c r="B87" s="2">
        <v>4.356</v>
      </c>
      <c r="C87" s="2">
        <v>4.49</v>
      </c>
    </row>
    <row r="88">
      <c r="A88" s="2" t="s">
        <v>68</v>
      </c>
      <c r="B88" s="2">
        <v>5.891</v>
      </c>
      <c r="C88" s="2">
        <v>5.888</v>
      </c>
    </row>
    <row r="89">
      <c r="A89" s="2" t="s">
        <v>33</v>
      </c>
      <c r="B89" s="2">
        <v>6.488</v>
      </c>
      <c r="C89" s="2">
        <v>6.595</v>
      </c>
    </row>
    <row r="90">
      <c r="A90" s="2" t="s">
        <v>79</v>
      </c>
      <c r="B90" s="2">
        <v>5.64</v>
      </c>
      <c r="C90" s="2">
        <v>5.529</v>
      </c>
    </row>
    <row r="91">
      <c r="A91" s="2" t="s">
        <v>95</v>
      </c>
      <c r="B91" s="2">
        <v>5.125</v>
      </c>
      <c r="C91" s="2">
        <v>5.285</v>
      </c>
    </row>
    <row r="92">
      <c r="A92" s="2" t="s">
        <v>86</v>
      </c>
      <c r="B92" s="2">
        <v>5.347</v>
      </c>
      <c r="C92" s="2">
        <v>5.523</v>
      </c>
    </row>
    <row r="93">
      <c r="A93" s="2" t="s">
        <v>98</v>
      </c>
      <c r="B93" s="2">
        <v>5.254</v>
      </c>
      <c r="C93" s="2">
        <v>5.208</v>
      </c>
    </row>
    <row r="94">
      <c r="A94" s="2" t="s">
        <v>141</v>
      </c>
      <c r="B94" s="2">
        <v>4.417</v>
      </c>
      <c r="C94" s="2">
        <v>4.466</v>
      </c>
    </row>
    <row r="95">
      <c r="A95" s="2" t="s">
        <v>145</v>
      </c>
      <c r="B95" s="2">
        <v>4.308</v>
      </c>
      <c r="C95" s="2">
        <v>4.36</v>
      </c>
    </row>
    <row r="96">
      <c r="A96" s="2" t="s">
        <v>126</v>
      </c>
      <c r="B96" s="2">
        <v>4.441</v>
      </c>
      <c r="C96" s="2">
        <v>4.639</v>
      </c>
    </row>
    <row r="97">
      <c r="A97" s="2" t="s">
        <v>113</v>
      </c>
      <c r="B97" s="2">
        <v>4.88</v>
      </c>
      <c r="C97" s="2">
        <v>4.913</v>
      </c>
    </row>
    <row r="98">
      <c r="A98" s="2" t="s">
        <v>14</v>
      </c>
      <c r="B98" s="2">
        <v>7.441</v>
      </c>
      <c r="C98" s="2">
        <v>7.488</v>
      </c>
    </row>
    <row r="99">
      <c r="A99" s="2" t="s">
        <v>18</v>
      </c>
      <c r="B99" s="2">
        <v>7.324</v>
      </c>
      <c r="C99" s="2">
        <v>7.307</v>
      </c>
    </row>
    <row r="100">
      <c r="A100" s="2" t="s">
        <v>53</v>
      </c>
      <c r="B100" s="2">
        <v>6.141</v>
      </c>
      <c r="C100" s="2">
        <v>6.105</v>
      </c>
    </row>
    <row r="101">
      <c r="A101" s="2" t="s">
        <v>128</v>
      </c>
      <c r="B101" s="2">
        <v>4.166</v>
      </c>
      <c r="C101" s="2">
        <v>4.628</v>
      </c>
    </row>
    <row r="102">
      <c r="A102" s="2" t="s">
        <v>99</v>
      </c>
      <c r="B102" s="2">
        <v>5.155</v>
      </c>
      <c r="C102" s="2">
        <v>5.265</v>
      </c>
    </row>
    <row r="103">
      <c r="A103" s="2" t="s">
        <v>70</v>
      </c>
      <c r="B103" s="2">
        <v>5.835</v>
      </c>
      <c r="C103" s="2">
        <v>5.718</v>
      </c>
    </row>
    <row r="104">
      <c r="A104" s="2" t="s">
        <v>12</v>
      </c>
      <c r="B104" s="2">
        <v>7.594</v>
      </c>
      <c r="C104" s="2">
        <v>7.554</v>
      </c>
    </row>
    <row r="105">
      <c r="A105" s="2" t="s">
        <v>80</v>
      </c>
      <c r="B105" s="2">
        <v>5.472</v>
      </c>
      <c r="C105" s="2">
        <v>5.653</v>
      </c>
    </row>
    <row r="106">
      <c r="A106" s="2" t="s">
        <v>118</v>
      </c>
      <c r="B106" s="2">
        <v>4.743</v>
      </c>
      <c r="C106" s="2">
        <v>4.696</v>
      </c>
    </row>
    <row r="107">
      <c r="A107" s="2" t="s">
        <v>37</v>
      </c>
      <c r="B107" s="2">
        <v>6.43</v>
      </c>
      <c r="C107" s="2">
        <v>6.321</v>
      </c>
    </row>
    <row r="108">
      <c r="A108" s="2" t="s">
        <v>76</v>
      </c>
      <c r="B108" s="2">
        <v>5.681</v>
      </c>
      <c r="C108" s="2">
        <v>5.743</v>
      </c>
    </row>
    <row r="109">
      <c r="A109" s="2" t="s">
        <v>77</v>
      </c>
      <c r="B109" s="2">
        <v>5.663</v>
      </c>
      <c r="C109" s="2">
        <v>5.697</v>
      </c>
    </row>
    <row r="110">
      <c r="A110" s="2" t="s">
        <v>82</v>
      </c>
      <c r="B110" s="2">
        <v>5.524</v>
      </c>
      <c r="C110" s="2">
        <v>5.631</v>
      </c>
    </row>
    <row r="111">
      <c r="A111" s="2" t="s">
        <v>52</v>
      </c>
      <c r="B111" s="2">
        <v>6.123</v>
      </c>
      <c r="C111" s="2">
        <v>6.182</v>
      </c>
    </row>
    <row r="112">
      <c r="A112" s="2" t="s">
        <v>78</v>
      </c>
      <c r="B112" s="2">
        <v>5.41</v>
      </c>
      <c r="C112" s="2">
        <v>5.693</v>
      </c>
    </row>
    <row r="113">
      <c r="A113" s="2" t="s">
        <v>41</v>
      </c>
      <c r="B113" s="2">
        <v>6.374</v>
      </c>
      <c r="C113" s="2">
        <v>6.374</v>
      </c>
    </row>
    <row r="114">
      <c r="A114" s="2" t="s">
        <v>61</v>
      </c>
      <c r="B114" s="2">
        <v>5.945</v>
      </c>
      <c r="C114" s="2">
        <v>6.07</v>
      </c>
    </row>
    <row r="115">
      <c r="A115" s="2" t="s">
        <v>72</v>
      </c>
      <c r="B115" s="2">
        <v>5.81</v>
      </c>
      <c r="C115" s="2">
        <v>5.648</v>
      </c>
    </row>
    <row r="116">
      <c r="A116" s="2" t="s">
        <v>165</v>
      </c>
      <c r="B116" s="2">
        <v>3.408</v>
      </c>
      <c r="C116" s="2">
        <v>3.334</v>
      </c>
    </row>
    <row r="117">
      <c r="A117" s="2" t="s">
        <v>39</v>
      </c>
      <c r="B117" s="2">
        <v>6.371</v>
      </c>
      <c r="C117" s="2">
        <v>6.375</v>
      </c>
    </row>
    <row r="118">
      <c r="A118" s="2" t="s">
        <v>124</v>
      </c>
      <c r="B118" s="2">
        <v>4.631</v>
      </c>
      <c r="C118" s="2">
        <v>4.681</v>
      </c>
    </row>
    <row r="119">
      <c r="A119" s="2" t="s">
        <v>84</v>
      </c>
      <c r="B119" s="2">
        <v>5.398</v>
      </c>
      <c r="C119" s="2">
        <v>5.603</v>
      </c>
    </row>
    <row r="120">
      <c r="A120" s="2" t="s">
        <v>127</v>
      </c>
      <c r="B120" s="2">
        <v>4.571</v>
      </c>
      <c r="C120" s="2">
        <v>4.374</v>
      </c>
    </row>
    <row r="121">
      <c r="A121" s="2" t="s">
        <v>44</v>
      </c>
      <c r="B121" s="2">
        <v>6.343</v>
      </c>
      <c r="C121" s="2">
        <v>6.262</v>
      </c>
    </row>
    <row r="122">
      <c r="A122" s="2" t="s">
        <v>50</v>
      </c>
      <c r="B122" s="2">
        <v>6.173</v>
      </c>
      <c r="C122" s="2">
        <v>6.198</v>
      </c>
    </row>
    <row r="123">
      <c r="A123" s="2" t="s">
        <v>56</v>
      </c>
      <c r="B123" s="2">
        <v>5.948</v>
      </c>
      <c r="C123" s="2">
        <v>6.118</v>
      </c>
    </row>
    <row r="124">
      <c r="A124" s="2" t="s">
        <v>111</v>
      </c>
      <c r="B124" s="2">
        <v>4.982</v>
      </c>
      <c r="C124" s="2">
        <v>4.668</v>
      </c>
    </row>
    <row r="125">
      <c r="A125" s="2" t="s">
        <v>120</v>
      </c>
      <c r="B125" s="2">
        <v>4.724</v>
      </c>
      <c r="C125" s="2">
        <v>4.722</v>
      </c>
    </row>
    <row r="126">
      <c r="A126" s="2" t="s">
        <v>66</v>
      </c>
      <c r="B126" s="2">
        <v>5.875</v>
      </c>
      <c r="C126" s="2">
        <v>5.895</v>
      </c>
    </row>
    <row r="127">
      <c r="A127" s="2" t="s">
        <v>168</v>
      </c>
      <c r="B127" s="2">
        <v>3.254</v>
      </c>
      <c r="C127" s="2">
        <v>2.853</v>
      </c>
    </row>
    <row r="128">
      <c r="A128" s="2" t="s">
        <v>42</v>
      </c>
      <c r="B128" s="2">
        <v>6.31</v>
      </c>
      <c r="C128" s="2">
        <v>6.354</v>
      </c>
    </row>
    <row r="129">
      <c r="A129" s="2" t="s">
        <v>132</v>
      </c>
      <c r="B129" s="2">
        <v>4.471</v>
      </c>
      <c r="C129" s="2">
        <v>4.366</v>
      </c>
    </row>
    <row r="130">
      <c r="A130" s="2" t="s">
        <v>17</v>
      </c>
      <c r="B130" s="2">
        <v>7.314</v>
      </c>
      <c r="C130" s="2">
        <v>7.343</v>
      </c>
    </row>
    <row r="131">
      <c r="A131" s="2" t="s">
        <v>15</v>
      </c>
      <c r="B131" s="2">
        <v>7.487</v>
      </c>
      <c r="C131" s="2">
        <v>7.48</v>
      </c>
    </row>
    <row r="132">
      <c r="A132" s="2" t="s">
        <v>164</v>
      </c>
      <c r="B132" s="2">
        <v>3.462</v>
      </c>
      <c r="C132" s="2">
        <v>3.462</v>
      </c>
    </row>
    <row r="133">
      <c r="A133" s="2" t="s">
        <v>35</v>
      </c>
      <c r="B133" s="2">
        <v>6.441</v>
      </c>
      <c r="C133" s="2">
        <v>6.446</v>
      </c>
    </row>
    <row r="134">
      <c r="A134" s="2" t="s">
        <v>87</v>
      </c>
      <c r="B134" s="2">
        <v>5.199</v>
      </c>
      <c r="C134" s="2">
        <v>5.467</v>
      </c>
    </row>
    <row r="135">
      <c r="A135" s="2" t="s">
        <v>167</v>
      </c>
      <c r="B135" s="2">
        <v>3.303</v>
      </c>
      <c r="C135" s="2">
        <v>3.231</v>
      </c>
    </row>
    <row r="136">
      <c r="A136" s="2" t="s">
        <v>59</v>
      </c>
      <c r="B136" s="2">
        <v>6.072</v>
      </c>
      <c r="C136" s="2">
        <v>6.008</v>
      </c>
    </row>
    <row r="137">
      <c r="A137" s="2" t="s">
        <v>152</v>
      </c>
      <c r="B137" s="2">
        <v>3.999</v>
      </c>
      <c r="C137" s="2">
        <v>4.085</v>
      </c>
    </row>
    <row r="138">
      <c r="A138" s="2" t="s">
        <v>51</v>
      </c>
      <c r="B138" s="2">
        <v>6.192</v>
      </c>
      <c r="C138" s="2">
        <v>6.192</v>
      </c>
    </row>
    <row r="139">
      <c r="A139" s="2" t="s">
        <v>125</v>
      </c>
      <c r="B139" s="2">
        <v>4.592</v>
      </c>
      <c r="C139" s="2">
        <v>4.461</v>
      </c>
    </row>
    <row r="140">
      <c r="A140" s="2" t="s">
        <v>88</v>
      </c>
      <c r="B140" s="2">
        <v>5.483</v>
      </c>
      <c r="C140" s="2">
        <v>5.373</v>
      </c>
    </row>
    <row r="141">
      <c r="A141" s="2" t="s">
        <v>81</v>
      </c>
      <c r="B141" s="2">
        <v>5.636</v>
      </c>
      <c r="C141" s="2">
        <v>5.247</v>
      </c>
    </row>
    <row r="142">
      <c r="A142" s="2" t="s">
        <v>150</v>
      </c>
      <c r="B142" s="2">
        <v>4.161</v>
      </c>
      <c r="C142" s="2">
        <v>4.189</v>
      </c>
    </row>
    <row r="143">
      <c r="A143" s="2" t="s">
        <v>148</v>
      </c>
      <c r="B143" s="2">
        <v>4.103</v>
      </c>
      <c r="C143" s="2">
        <v>4.332</v>
      </c>
    </row>
    <row r="144">
      <c r="A144" s="2" t="s">
        <v>30</v>
      </c>
      <c r="B144" s="2">
        <v>6.774</v>
      </c>
      <c r="C144" s="2">
        <v>6.825</v>
      </c>
    </row>
    <row r="145">
      <c r="A145" s="2" t="s">
        <v>21</v>
      </c>
      <c r="B145" s="2">
        <v>7.19</v>
      </c>
      <c r="C145" s="2">
        <v>7.054</v>
      </c>
    </row>
    <row r="146">
      <c r="A146" s="2" t="s">
        <v>28</v>
      </c>
      <c r="B146" s="2">
        <v>6.886</v>
      </c>
      <c r="C146" s="2">
        <v>6.892</v>
      </c>
    </row>
    <row r="147">
      <c r="A147" s="2" t="s">
        <v>43</v>
      </c>
      <c r="B147" s="2">
        <v>6.379</v>
      </c>
      <c r="C147" s="2">
        <v>6.293</v>
      </c>
    </row>
    <row r="148">
      <c r="A148" s="2" t="s">
        <v>54</v>
      </c>
      <c r="B148" s="2">
        <v>6.096</v>
      </c>
      <c r="C148" s="2">
        <v>6.174</v>
      </c>
    </row>
    <row r="149">
      <c r="A149" s="2" t="s">
        <v>115</v>
      </c>
      <c r="B149" s="2">
        <v>4.806</v>
      </c>
      <c r="C149" s="2">
        <v>4.707</v>
      </c>
    </row>
    <row r="150">
      <c r="A150" s="2" t="s">
        <v>106</v>
      </c>
      <c r="B150" s="2">
        <v>5.103</v>
      </c>
      <c r="C150" s="2">
        <v>5.175</v>
      </c>
    </row>
    <row r="151">
      <c r="A151" s="2" t="s">
        <v>166</v>
      </c>
      <c r="B151" s="2">
        <v>3.355</v>
      </c>
      <c r="C151" s="2">
        <v>3.38</v>
      </c>
    </row>
    <row r="152">
      <c r="A152" s="2" t="s">
        <v>142</v>
      </c>
      <c r="B152" s="2">
        <v>4.377</v>
      </c>
      <c r="C152" s="2">
        <v>4.107</v>
      </c>
    </row>
    <row r="153">
      <c r="A153" s="2" t="s">
        <v>158</v>
      </c>
      <c r="B153" s="2">
        <v>3.692</v>
      </c>
      <c r="C153" s="2">
        <v>3.663</v>
      </c>
    </row>
  </sheetData>
  <mergeCells count="12">
    <mergeCell ref="H16:H17"/>
    <mergeCell ref="I16:I17"/>
    <mergeCell ref="E16:E17"/>
    <mergeCell ref="G16:G17"/>
    <mergeCell ref="F16:F17"/>
    <mergeCell ref="H2:H3"/>
    <mergeCell ref="I2:I3"/>
    <mergeCell ref="E2:E3"/>
    <mergeCell ref="G2:G3"/>
    <mergeCell ref="F2:F3"/>
    <mergeCell ref="E1:I1"/>
    <mergeCell ref="E15:I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>
        <v>2018.0</v>
      </c>
      <c r="C1" s="2">
        <v>2019.0</v>
      </c>
    </row>
    <row r="2">
      <c r="A2" s="2" t="s">
        <v>159</v>
      </c>
      <c r="B2" s="2">
        <v>3.632</v>
      </c>
      <c r="C2" s="2">
        <v>3.203</v>
      </c>
      <c r="E2" s="1" t="s">
        <v>192</v>
      </c>
    </row>
    <row r="3">
      <c r="A3" s="2" t="s">
        <v>122</v>
      </c>
      <c r="B3" s="2">
        <v>4.586</v>
      </c>
      <c r="C3" s="2">
        <v>4.719</v>
      </c>
    </row>
    <row r="4">
      <c r="A4" s="2" t="s">
        <v>96</v>
      </c>
      <c r="B4" s="2">
        <v>5.295</v>
      </c>
      <c r="C4" s="2">
        <v>5.211</v>
      </c>
      <c r="E4" s="17" t="s">
        <v>193</v>
      </c>
      <c r="F4" s="18"/>
    </row>
    <row r="5">
      <c r="A5" s="2" t="s">
        <v>40</v>
      </c>
      <c r="B5" s="2">
        <v>6.388</v>
      </c>
      <c r="C5" s="2">
        <v>6.086</v>
      </c>
      <c r="E5" s="1" t="s">
        <v>194</v>
      </c>
      <c r="F5" s="19">
        <v>0.9845043775564649</v>
      </c>
    </row>
    <row r="6">
      <c r="A6" s="2" t="s">
        <v>131</v>
      </c>
      <c r="B6" s="2">
        <v>4.321</v>
      </c>
      <c r="C6" s="2">
        <v>4.559</v>
      </c>
      <c r="E6" s="1" t="s">
        <v>195</v>
      </c>
      <c r="F6" s="19">
        <v>0.9692488694278424</v>
      </c>
    </row>
    <row r="7">
      <c r="A7" s="2" t="s">
        <v>19</v>
      </c>
      <c r="B7" s="2">
        <v>7.272</v>
      </c>
      <c r="C7" s="2">
        <v>7.228</v>
      </c>
      <c r="E7" s="1" t="s">
        <v>196</v>
      </c>
      <c r="F7" s="19">
        <v>0.9690542420191578</v>
      </c>
    </row>
    <row r="8">
      <c r="A8" s="2" t="s">
        <v>20</v>
      </c>
      <c r="B8" s="2">
        <v>7.139</v>
      </c>
      <c r="C8" s="2">
        <v>7.246</v>
      </c>
      <c r="E8" s="1" t="s">
        <v>197</v>
      </c>
      <c r="F8" s="19">
        <v>0.19826963971997277</v>
      </c>
    </row>
    <row r="9">
      <c r="A9" s="2" t="s">
        <v>102</v>
      </c>
      <c r="B9" s="2">
        <v>5.201</v>
      </c>
      <c r="C9" s="2">
        <v>5.208</v>
      </c>
      <c r="E9" s="20" t="s">
        <v>198</v>
      </c>
      <c r="F9" s="21">
        <v>160.0</v>
      </c>
    </row>
    <row r="10">
      <c r="A10" s="2" t="s">
        <v>48</v>
      </c>
      <c r="B10" s="2">
        <v>6.105</v>
      </c>
      <c r="C10" s="2">
        <v>6.199</v>
      </c>
    </row>
    <row r="11">
      <c r="A11" s="2" t="s">
        <v>129</v>
      </c>
      <c r="B11" s="2">
        <v>4.5</v>
      </c>
      <c r="C11" s="2">
        <v>4.456</v>
      </c>
      <c r="E11" s="1" t="s">
        <v>199</v>
      </c>
    </row>
    <row r="12">
      <c r="A12" s="2" t="s">
        <v>85</v>
      </c>
      <c r="B12" s="2">
        <v>5.483</v>
      </c>
      <c r="C12" s="2">
        <v>5.323</v>
      </c>
      <c r="E12" s="18"/>
      <c r="F12" s="17" t="s">
        <v>200</v>
      </c>
      <c r="G12" s="17" t="s">
        <v>201</v>
      </c>
      <c r="H12" s="17" t="s">
        <v>202</v>
      </c>
      <c r="I12" s="17" t="s">
        <v>203</v>
      </c>
      <c r="J12" s="17" t="s">
        <v>204</v>
      </c>
    </row>
    <row r="13">
      <c r="A13" s="2" t="s">
        <v>27</v>
      </c>
      <c r="B13" s="2">
        <v>6.927</v>
      </c>
      <c r="C13" s="2">
        <v>6.923</v>
      </c>
      <c r="E13" s="1" t="s">
        <v>205</v>
      </c>
      <c r="F13" s="19">
        <v>1.0</v>
      </c>
      <c r="G13" s="19">
        <v>195.7689166695194</v>
      </c>
      <c r="H13" s="19">
        <v>195.7689166695194</v>
      </c>
      <c r="I13" s="19">
        <v>4980.0224746291</v>
      </c>
      <c r="J13" s="19">
        <v>0.0</v>
      </c>
    </row>
    <row r="14">
      <c r="A14" s="2" t="s">
        <v>114</v>
      </c>
      <c r="B14" s="2">
        <v>4.141</v>
      </c>
      <c r="C14" s="2">
        <v>4.883</v>
      </c>
      <c r="E14" s="1" t="s">
        <v>206</v>
      </c>
      <c r="F14" s="19">
        <v>158.0</v>
      </c>
      <c r="G14" s="19">
        <v>6.211114305480674</v>
      </c>
      <c r="H14" s="19">
        <v>0.03931085003468781</v>
      </c>
    </row>
    <row r="15">
      <c r="A15" s="2" t="s">
        <v>107</v>
      </c>
      <c r="B15" s="2">
        <v>5.082</v>
      </c>
      <c r="C15" s="2">
        <v>5.082</v>
      </c>
      <c r="E15" s="20" t="s">
        <v>207</v>
      </c>
      <c r="F15" s="21">
        <v>159.0</v>
      </c>
      <c r="G15" s="21">
        <v>201.98003097500006</v>
      </c>
      <c r="H15" s="22"/>
      <c r="I15" s="22"/>
      <c r="J15" s="22"/>
    </row>
    <row r="16">
      <c r="A16" s="2" t="s">
        <v>74</v>
      </c>
      <c r="B16" s="2">
        <v>5.752</v>
      </c>
      <c r="C16" s="2">
        <v>5.779</v>
      </c>
    </row>
    <row r="17">
      <c r="A17" s="2" t="s">
        <v>92</v>
      </c>
      <c r="B17" s="2">
        <v>5.129</v>
      </c>
      <c r="C17" s="2">
        <v>5.386</v>
      </c>
      <c r="E17" s="18"/>
      <c r="F17" s="17" t="s">
        <v>208</v>
      </c>
      <c r="G17" s="17" t="s">
        <v>197</v>
      </c>
      <c r="H17" s="17" t="s">
        <v>209</v>
      </c>
      <c r="I17" s="17" t="s">
        <v>210</v>
      </c>
      <c r="J17" s="17" t="s">
        <v>211</v>
      </c>
      <c r="K17" s="17" t="s">
        <v>212</v>
      </c>
      <c r="L17" s="17" t="s">
        <v>211</v>
      </c>
      <c r="M17" s="17" t="s">
        <v>212</v>
      </c>
    </row>
    <row r="18">
      <c r="A18" s="2" t="s">
        <v>161</v>
      </c>
      <c r="B18" s="2">
        <v>3.59</v>
      </c>
      <c r="C18" s="2">
        <v>3.488</v>
      </c>
      <c r="E18" s="1" t="s">
        <v>213</v>
      </c>
      <c r="F18" s="19">
        <v>0.03169274250328158</v>
      </c>
      <c r="G18" s="19">
        <v>0.07734533178787671</v>
      </c>
      <c r="H18" s="19">
        <v>0.4097563714666122</v>
      </c>
      <c r="I18" s="19">
        <v>0.6825396980553815</v>
      </c>
      <c r="J18" s="19">
        <v>-0.12107140643025552</v>
      </c>
      <c r="K18" s="19">
        <v>0.18445689143681868</v>
      </c>
      <c r="L18" s="19">
        <v>-0.12107140643025552</v>
      </c>
      <c r="M18" s="19">
        <v>0.18445689143681868</v>
      </c>
    </row>
    <row r="19">
      <c r="A19" s="2" t="s">
        <v>38</v>
      </c>
      <c r="B19" s="2">
        <v>6.419</v>
      </c>
      <c r="C19" s="2">
        <v>6.3</v>
      </c>
      <c r="E19" s="20" t="s">
        <v>214</v>
      </c>
      <c r="F19" s="21">
        <v>0.987606474478067</v>
      </c>
      <c r="G19" s="21">
        <v>0.013994850936670964</v>
      </c>
      <c r="H19" s="21">
        <v>70.56927429574999</v>
      </c>
      <c r="I19" s="21">
        <v>2.23689974860433E-121</v>
      </c>
      <c r="J19" s="21">
        <v>0.9599653558303951</v>
      </c>
      <c r="K19" s="21">
        <v>1.015247593125739</v>
      </c>
      <c r="L19" s="21">
        <v>0.9599653558303951</v>
      </c>
      <c r="M19" s="21">
        <v>1.015247593125739</v>
      </c>
    </row>
    <row r="20">
      <c r="A20" s="2" t="s">
        <v>109</v>
      </c>
      <c r="B20" s="2">
        <v>4.933</v>
      </c>
      <c r="C20" s="2">
        <v>5.011</v>
      </c>
    </row>
    <row r="21">
      <c r="A21" s="2" t="s">
        <v>130</v>
      </c>
      <c r="B21" s="2">
        <v>4.424</v>
      </c>
      <c r="C21" s="2">
        <v>4.587</v>
      </c>
    </row>
    <row r="22">
      <c r="A22" s="2" t="s">
        <v>160</v>
      </c>
      <c r="B22" s="2">
        <v>2.905</v>
      </c>
      <c r="C22" s="2">
        <v>3.775</v>
      </c>
    </row>
    <row r="23">
      <c r="A23" s="2" t="s">
        <v>123</v>
      </c>
      <c r="B23" s="2">
        <v>4.433</v>
      </c>
      <c r="C23" s="2">
        <v>4.7</v>
      </c>
      <c r="E23" s="1" t="s">
        <v>215</v>
      </c>
      <c r="J23" s="1" t="s">
        <v>216</v>
      </c>
    </row>
    <row r="24">
      <c r="A24" s="2" t="s">
        <v>108</v>
      </c>
      <c r="B24" s="2">
        <v>4.975</v>
      </c>
      <c r="C24" s="2">
        <v>5.044</v>
      </c>
    </row>
    <row r="25">
      <c r="A25" s="2" t="s">
        <v>16</v>
      </c>
      <c r="B25" s="2">
        <v>7.328</v>
      </c>
      <c r="C25" s="2">
        <v>7.278</v>
      </c>
      <c r="E25" s="17" t="s">
        <v>217</v>
      </c>
      <c r="F25" s="17" t="s">
        <v>218</v>
      </c>
      <c r="G25" s="17" t="s">
        <v>219</v>
      </c>
      <c r="H25" s="17" t="s">
        <v>220</v>
      </c>
      <c r="J25" s="17" t="s">
        <v>221</v>
      </c>
      <c r="K25" s="17" t="s">
        <v>222</v>
      </c>
    </row>
    <row r="26">
      <c r="A26" s="2" t="s">
        <v>169</v>
      </c>
      <c r="B26" s="2">
        <v>3.083</v>
      </c>
      <c r="C26" s="2">
        <v>3.083</v>
      </c>
      <c r="E26" s="19">
        <v>1.0</v>
      </c>
      <c r="F26" s="19">
        <v>3.19499628025653</v>
      </c>
      <c r="G26" s="19">
        <v>0.43700371974346996</v>
      </c>
      <c r="H26" s="19">
        <v>2.211051890012627</v>
      </c>
      <c r="J26" s="19">
        <v>0.3125</v>
      </c>
      <c r="K26" s="19">
        <v>2.905</v>
      </c>
    </row>
    <row r="27">
      <c r="A27" s="2" t="s">
        <v>146</v>
      </c>
      <c r="B27" s="2">
        <v>4.301</v>
      </c>
      <c r="C27" s="2">
        <v>4.35</v>
      </c>
      <c r="E27" s="19">
        <v>2.0</v>
      </c>
      <c r="F27" s="19">
        <v>4.69220769556528</v>
      </c>
      <c r="G27" s="19">
        <v>-0.10620769556527954</v>
      </c>
      <c r="H27" s="19">
        <v>-0.537365508356193</v>
      </c>
      <c r="J27" s="19">
        <v>0.9375</v>
      </c>
      <c r="K27" s="19">
        <v>3.083</v>
      </c>
    </row>
    <row r="28">
      <c r="A28" s="2" t="s">
        <v>34</v>
      </c>
      <c r="B28" s="2">
        <v>6.476</v>
      </c>
      <c r="C28" s="2">
        <v>6.444</v>
      </c>
      <c r="E28" s="19">
        <v>3.0</v>
      </c>
      <c r="F28" s="19">
        <v>5.178110081008489</v>
      </c>
      <c r="G28" s="19">
        <v>0.11688991899151091</v>
      </c>
      <c r="H28" s="19">
        <v>0.5914129894851199</v>
      </c>
      <c r="J28" s="19">
        <v>1.5625</v>
      </c>
      <c r="K28" s="19">
        <v>3.254</v>
      </c>
    </row>
    <row r="29">
      <c r="A29" s="2" t="s">
        <v>100</v>
      </c>
      <c r="B29" s="2">
        <v>5.246</v>
      </c>
      <c r="C29" s="2">
        <v>5.191</v>
      </c>
      <c r="E29" s="19">
        <v>4.0</v>
      </c>
      <c r="F29" s="19">
        <v>6.042265746176798</v>
      </c>
      <c r="G29" s="19">
        <v>0.3457342538232018</v>
      </c>
      <c r="H29" s="19">
        <v>1.7492674337111713</v>
      </c>
      <c r="J29" s="19">
        <v>2.1875</v>
      </c>
      <c r="K29" s="19">
        <v>3.303</v>
      </c>
    </row>
    <row r="30">
      <c r="A30" s="2" t="s">
        <v>49</v>
      </c>
      <c r="B30" s="2">
        <v>6.26</v>
      </c>
      <c r="C30" s="2">
        <v>6.125</v>
      </c>
      <c r="E30" s="19">
        <v>5.0</v>
      </c>
      <c r="F30" s="19">
        <v>4.5341906596487895</v>
      </c>
      <c r="G30" s="19">
        <v>-0.2131906596487898</v>
      </c>
      <c r="H30" s="19">
        <v>-1.07865354378723</v>
      </c>
      <c r="J30" s="19">
        <v>2.8125</v>
      </c>
      <c r="K30" s="19">
        <v>3.355</v>
      </c>
    </row>
    <row r="31">
      <c r="A31" s="2" t="s">
        <v>116</v>
      </c>
      <c r="B31" s="2">
        <v>4.559</v>
      </c>
      <c r="C31" s="2">
        <v>4.812</v>
      </c>
      <c r="E31" s="19">
        <v>6.0</v>
      </c>
      <c r="F31" s="19">
        <v>7.17011234003075</v>
      </c>
      <c r="G31" s="19">
        <v>0.10188765996925042</v>
      </c>
      <c r="H31" s="19">
        <v>0.515507976170588</v>
      </c>
      <c r="J31" s="19">
        <v>3.4375</v>
      </c>
      <c r="K31" s="19">
        <v>3.355</v>
      </c>
    </row>
    <row r="32">
      <c r="A32" s="2" t="s">
        <v>143</v>
      </c>
      <c r="B32" s="2">
        <v>4.245</v>
      </c>
      <c r="C32" s="2">
        <v>4.418</v>
      </c>
      <c r="E32" s="19">
        <v>7.0</v>
      </c>
      <c r="F32" s="19">
        <v>7.1878892565713555</v>
      </c>
      <c r="G32" s="19">
        <v>-0.04888925657135523</v>
      </c>
      <c r="H32" s="19">
        <v>-0.24735872547460735</v>
      </c>
      <c r="J32" s="19">
        <v>4.0625</v>
      </c>
      <c r="K32" s="19">
        <v>3.408</v>
      </c>
    </row>
    <row r="33">
      <c r="A33" s="2" t="s">
        <v>22</v>
      </c>
      <c r="B33" s="2">
        <v>7.072</v>
      </c>
      <c r="C33" s="2">
        <v>7.167</v>
      </c>
      <c r="E33" s="19">
        <v>8.0</v>
      </c>
      <c r="F33" s="19">
        <v>5.175147261585055</v>
      </c>
      <c r="G33" s="19">
        <v>0.02585273841494473</v>
      </c>
      <c r="H33" s="19">
        <v>0.13080379766085445</v>
      </c>
      <c r="J33" s="19">
        <v>4.6875</v>
      </c>
      <c r="K33" s="19">
        <v>3.462</v>
      </c>
    </row>
    <row r="34">
      <c r="A34" s="2" t="s">
        <v>89</v>
      </c>
      <c r="B34" s="2">
        <v>5.321</v>
      </c>
      <c r="C34" s="2">
        <v>5.432</v>
      </c>
      <c r="E34" s="19">
        <v>9.0</v>
      </c>
      <c r="F34" s="19">
        <v>6.153865277792819</v>
      </c>
      <c r="G34" s="19">
        <v>-0.04886527779281824</v>
      </c>
      <c r="H34" s="19">
        <v>-0.24723740311232736</v>
      </c>
      <c r="J34" s="19">
        <v>5.3125</v>
      </c>
      <c r="K34" s="19">
        <v>3.495</v>
      </c>
    </row>
    <row r="35">
      <c r="A35" s="2" t="s">
        <v>63</v>
      </c>
      <c r="B35" s="2">
        <v>5.762</v>
      </c>
      <c r="C35" s="2">
        <v>6.046</v>
      </c>
      <c r="E35" s="19">
        <v>10.0</v>
      </c>
      <c r="F35" s="19">
        <v>4.4324671927775485</v>
      </c>
      <c r="G35" s="19">
        <v>0.06753280722245147</v>
      </c>
      <c r="H35" s="19">
        <v>0.3416871168389888</v>
      </c>
      <c r="J35" s="19">
        <v>5.9375</v>
      </c>
      <c r="K35" s="19">
        <v>3.582</v>
      </c>
    </row>
    <row r="36">
      <c r="A36" s="2" t="s">
        <v>29</v>
      </c>
      <c r="B36" s="2">
        <v>6.711</v>
      </c>
      <c r="C36" s="2">
        <v>6.852</v>
      </c>
      <c r="E36" s="19">
        <v>11.0</v>
      </c>
      <c r="F36" s="19">
        <v>5.288722006150032</v>
      </c>
      <c r="G36" s="19">
        <v>0.19427799384996725</v>
      </c>
      <c r="H36" s="19">
        <v>0.9829635448915429</v>
      </c>
      <c r="J36" s="19">
        <v>6.5625</v>
      </c>
      <c r="K36" s="19">
        <v>3.587</v>
      </c>
    </row>
    <row r="37">
      <c r="A37" s="2" t="s">
        <v>11</v>
      </c>
      <c r="B37" s="2">
        <v>7.555</v>
      </c>
      <c r="C37" s="2">
        <v>7.6</v>
      </c>
      <c r="E37" s="19">
        <v>12.0</v>
      </c>
      <c r="F37" s="19">
        <v>6.86889236531494</v>
      </c>
      <c r="G37" s="19">
        <v>0.05810763468505975</v>
      </c>
      <c r="H37" s="19">
        <v>0.2939997754938663</v>
      </c>
      <c r="J37" s="19">
        <v>7.1875</v>
      </c>
      <c r="K37" s="19">
        <v>3.59</v>
      </c>
    </row>
    <row r="38">
      <c r="A38" s="2" t="s">
        <v>91</v>
      </c>
      <c r="B38" s="2">
        <v>5.302</v>
      </c>
      <c r="C38" s="2">
        <v>5.425</v>
      </c>
      <c r="E38" s="19">
        <v>13.0</v>
      </c>
      <c r="F38" s="19">
        <v>4.854175157379683</v>
      </c>
      <c r="G38" s="19">
        <v>-0.7131751573796832</v>
      </c>
      <c r="H38" s="19">
        <v>-3.608361229877069</v>
      </c>
      <c r="J38" s="19">
        <v>7.8125</v>
      </c>
      <c r="K38" s="19">
        <v>3.632</v>
      </c>
    </row>
    <row r="39">
      <c r="A39" s="2" t="s">
        <v>60</v>
      </c>
      <c r="B39" s="2">
        <v>5.973</v>
      </c>
      <c r="C39" s="2">
        <v>6.028</v>
      </c>
      <c r="E39" s="19">
        <v>14.0</v>
      </c>
      <c r="F39" s="19">
        <v>5.050708845800818</v>
      </c>
      <c r="G39" s="19">
        <v>0.031291154199181825</v>
      </c>
      <c r="H39" s="19">
        <v>0.15831985520258574</v>
      </c>
      <c r="J39" s="19">
        <v>8.4375</v>
      </c>
      <c r="K39" s="19">
        <v>3.692</v>
      </c>
    </row>
    <row r="40">
      <c r="A40" s="2" t="s">
        <v>139</v>
      </c>
      <c r="B40" s="2">
        <v>4.419</v>
      </c>
      <c r="C40" s="2">
        <v>4.166</v>
      </c>
      <c r="E40" s="19">
        <v>15.0</v>
      </c>
      <c r="F40" s="19">
        <v>5.739070558512031</v>
      </c>
      <c r="G40" s="19">
        <v>0.012929441487968596</v>
      </c>
      <c r="H40" s="19">
        <v>0.06541744325554523</v>
      </c>
      <c r="J40" s="19">
        <v>9.0625</v>
      </c>
      <c r="K40" s="19">
        <v>3.692</v>
      </c>
    </row>
    <row r="41">
      <c r="A41" s="2" t="s">
        <v>45</v>
      </c>
      <c r="B41" s="2">
        <v>6.167</v>
      </c>
      <c r="C41" s="2">
        <v>6.253</v>
      </c>
      <c r="E41" s="19">
        <v>16.0</v>
      </c>
      <c r="F41" s="19">
        <v>5.350941214042151</v>
      </c>
      <c r="G41" s="19">
        <v>-0.22194121404215128</v>
      </c>
      <c r="H41" s="19">
        <v>-1.122927605896948</v>
      </c>
      <c r="J41" s="19">
        <v>9.6875</v>
      </c>
      <c r="K41" s="19">
        <v>3.774</v>
      </c>
    </row>
    <row r="42">
      <c r="A42" s="2" t="s">
        <v>67</v>
      </c>
      <c r="B42" s="2">
        <v>5.739</v>
      </c>
      <c r="C42" s="2">
        <v>5.893</v>
      </c>
      <c r="E42" s="19">
        <v>17.0</v>
      </c>
      <c r="F42" s="19">
        <v>3.4764641254827793</v>
      </c>
      <c r="G42" s="19">
        <v>0.11353587451722058</v>
      </c>
      <c r="H42" s="19">
        <v>0.5744429591649675</v>
      </c>
      <c r="J42" s="19">
        <v>10.3125</v>
      </c>
      <c r="K42" s="19">
        <v>3.808</v>
      </c>
    </row>
    <row r="43">
      <c r="A43" s="2" t="s">
        <v>144</v>
      </c>
      <c r="B43" s="2">
        <v>4.35</v>
      </c>
      <c r="C43" s="2">
        <v>4.286</v>
      </c>
      <c r="E43" s="19">
        <v>18.0</v>
      </c>
      <c r="F43" s="19">
        <v>6.253613531715104</v>
      </c>
      <c r="G43" s="19">
        <v>0.165386468284896</v>
      </c>
      <c r="H43" s="19">
        <v>0.836784784116925</v>
      </c>
      <c r="J43" s="19">
        <v>10.9375</v>
      </c>
      <c r="K43" s="19">
        <v>3.964</v>
      </c>
    </row>
    <row r="44">
      <c r="A44" s="2" t="s">
        <v>10</v>
      </c>
      <c r="B44" s="2">
        <v>7.632</v>
      </c>
      <c r="C44" s="2">
        <v>7.769</v>
      </c>
      <c r="E44" s="19">
        <v>19.0</v>
      </c>
      <c r="F44" s="19">
        <v>4.980588786112875</v>
      </c>
      <c r="G44" s="19">
        <v>-0.047588786112875425</v>
      </c>
      <c r="H44" s="19">
        <v>-0.24077890124149717</v>
      </c>
      <c r="J44" s="19">
        <v>11.5625</v>
      </c>
      <c r="K44" s="19">
        <v>3.999</v>
      </c>
    </row>
    <row r="45">
      <c r="A45" s="2" t="s">
        <v>32</v>
      </c>
      <c r="B45" s="2">
        <v>6.489</v>
      </c>
      <c r="C45" s="2">
        <v>6.592</v>
      </c>
      <c r="E45" s="19">
        <v>20.0</v>
      </c>
      <c r="F45" s="19">
        <v>4.561843640934175</v>
      </c>
      <c r="G45" s="19">
        <v>-0.13784364093417434</v>
      </c>
      <c r="H45" s="19">
        <v>-0.697429859390304</v>
      </c>
      <c r="J45" s="19">
        <v>12.1875</v>
      </c>
      <c r="K45" s="19">
        <v>4.103</v>
      </c>
    </row>
    <row r="46">
      <c r="A46" s="2" t="s">
        <v>117</v>
      </c>
      <c r="B46" s="2">
        <v>4.758</v>
      </c>
      <c r="C46" s="2">
        <v>4.799</v>
      </c>
      <c r="E46" s="19">
        <v>21.0</v>
      </c>
      <c r="F46" s="19">
        <v>3.7599071836579845</v>
      </c>
      <c r="G46" s="19">
        <v>-0.8549071836579847</v>
      </c>
      <c r="H46" s="19">
        <v>-4.325464655820254</v>
      </c>
      <c r="J46" s="19">
        <v>12.8125</v>
      </c>
      <c r="K46" s="19">
        <v>4.141</v>
      </c>
    </row>
    <row r="47">
      <c r="A47" s="2" t="s">
        <v>136</v>
      </c>
      <c r="B47" s="2">
        <v>4.34</v>
      </c>
      <c r="C47" s="2">
        <v>4.519</v>
      </c>
      <c r="E47" s="19">
        <v>22.0</v>
      </c>
      <c r="F47" s="19">
        <v>4.673443172550197</v>
      </c>
      <c r="G47" s="19">
        <v>-0.2404431725501972</v>
      </c>
      <c r="H47" s="19">
        <v>-1.2165396015846837</v>
      </c>
      <c r="J47" s="19">
        <v>13.4375</v>
      </c>
      <c r="K47" s="19">
        <v>4.161</v>
      </c>
    </row>
    <row r="48">
      <c r="A48" s="2" t="s">
        <v>26</v>
      </c>
      <c r="B48" s="2">
        <v>6.965</v>
      </c>
      <c r="C48" s="2">
        <v>6.985</v>
      </c>
      <c r="E48" s="19">
        <v>23.0</v>
      </c>
      <c r="F48" s="19">
        <v>5.0131797997706515</v>
      </c>
      <c r="G48" s="19">
        <v>-0.03817979977065189</v>
      </c>
      <c r="H48" s="19">
        <v>-0.19317345512014936</v>
      </c>
      <c r="J48" s="19">
        <v>14.0625</v>
      </c>
      <c r="K48" s="19">
        <v>4.166</v>
      </c>
    </row>
    <row r="49">
      <c r="A49" s="2" t="s">
        <v>110</v>
      </c>
      <c r="B49" s="2">
        <v>4.657</v>
      </c>
      <c r="C49" s="2">
        <v>4.996</v>
      </c>
      <c r="E49" s="19">
        <v>24.0</v>
      </c>
      <c r="F49" s="19">
        <v>7.219492663754653</v>
      </c>
      <c r="G49" s="19">
        <v>0.10850733624534747</v>
      </c>
      <c r="H49" s="19">
        <v>0.5490007065073641</v>
      </c>
      <c r="J49" s="19">
        <v>14.6875</v>
      </c>
      <c r="K49" s="19">
        <v>4.19</v>
      </c>
    </row>
    <row r="50">
      <c r="A50" s="2" t="s">
        <v>93</v>
      </c>
      <c r="B50" s="2">
        <v>5.358</v>
      </c>
      <c r="C50" s="2">
        <v>5.287</v>
      </c>
      <c r="E50" s="19">
        <v>25.0</v>
      </c>
      <c r="F50" s="19">
        <v>3.0764835033191624</v>
      </c>
      <c r="G50" s="19">
        <v>0.006516496680837758</v>
      </c>
      <c r="H50" s="19">
        <v>0.03297068572067374</v>
      </c>
      <c r="J50" s="19">
        <v>15.3125</v>
      </c>
      <c r="K50" s="19">
        <v>4.245</v>
      </c>
    </row>
    <row r="51">
      <c r="A51" s="2" t="s">
        <v>36</v>
      </c>
      <c r="B51" s="2">
        <v>6.382</v>
      </c>
      <c r="C51" s="2">
        <v>6.436</v>
      </c>
      <c r="E51" s="19">
        <v>26.0</v>
      </c>
      <c r="F51" s="19">
        <v>4.3277809064828725</v>
      </c>
      <c r="G51" s="19">
        <v>-0.026780906482872346</v>
      </c>
      <c r="H51" s="19">
        <v>-0.13549993105314095</v>
      </c>
      <c r="J51" s="19">
        <v>15.9375</v>
      </c>
      <c r="K51" s="19">
        <v>4.301</v>
      </c>
    </row>
    <row r="52">
      <c r="A52" s="2" t="s">
        <v>134</v>
      </c>
      <c r="B52" s="2">
        <v>3.964</v>
      </c>
      <c r="C52" s="2">
        <v>4.534</v>
      </c>
      <c r="E52" s="19">
        <v>27.0</v>
      </c>
      <c r="F52" s="19">
        <v>6.395828864039945</v>
      </c>
      <c r="G52" s="19">
        <v>0.08017113596005476</v>
      </c>
      <c r="H52" s="19">
        <v>0.40563165410352814</v>
      </c>
      <c r="J52" s="19">
        <v>16.5625</v>
      </c>
      <c r="K52" s="19">
        <v>4.308</v>
      </c>
    </row>
    <row r="53">
      <c r="A53" s="2" t="s">
        <v>162</v>
      </c>
      <c r="B53" s="2">
        <v>3.582</v>
      </c>
      <c r="C53" s="2">
        <v>3.597</v>
      </c>
      <c r="E53" s="19">
        <v>28.0</v>
      </c>
      <c r="F53" s="19">
        <v>5.158357951518927</v>
      </c>
      <c r="G53" s="19">
        <v>0.08764204848107315</v>
      </c>
      <c r="H53" s="19">
        <v>0.44343127571639096</v>
      </c>
      <c r="J53" s="19">
        <v>17.1875</v>
      </c>
      <c r="K53" s="19">
        <v>4.321</v>
      </c>
    </row>
    <row r="54">
      <c r="A54" s="2" t="s">
        <v>71</v>
      </c>
      <c r="B54" s="2">
        <v>5.504</v>
      </c>
      <c r="C54" s="2">
        <v>5.86</v>
      </c>
      <c r="E54" s="19">
        <v>29.0</v>
      </c>
      <c r="F54" s="19">
        <v>6.080782398681443</v>
      </c>
      <c r="G54" s="19">
        <v>0.17921760131855713</v>
      </c>
      <c r="H54" s="19">
        <v>0.9067644008877945</v>
      </c>
      <c r="J54" s="19">
        <v>17.8125</v>
      </c>
      <c r="K54" s="19">
        <v>4.34</v>
      </c>
    </row>
    <row r="55">
      <c r="A55" s="2" t="s">
        <v>90</v>
      </c>
      <c r="B55" s="2">
        <v>5.43</v>
      </c>
      <c r="C55" s="2">
        <v>5.43</v>
      </c>
      <c r="E55" s="19">
        <v>30.0</v>
      </c>
      <c r="F55" s="19">
        <v>4.78405509769174</v>
      </c>
      <c r="G55" s="19">
        <v>-0.22505509769174026</v>
      </c>
      <c r="H55" s="19">
        <v>-1.1386825251748542</v>
      </c>
      <c r="J55" s="19">
        <v>18.4375</v>
      </c>
      <c r="K55" s="19">
        <v>4.35</v>
      </c>
    </row>
    <row r="56">
      <c r="A56" s="2" t="s">
        <v>75</v>
      </c>
      <c r="B56" s="2">
        <v>5.62</v>
      </c>
      <c r="C56" s="2">
        <v>5.758</v>
      </c>
      <c r="E56" s="19">
        <v>31.0</v>
      </c>
      <c r="F56" s="19">
        <v>4.394938146747382</v>
      </c>
      <c r="G56" s="19">
        <v>-0.14993814674738193</v>
      </c>
      <c r="H56" s="19">
        <v>-0.7586228852820727</v>
      </c>
      <c r="J56" s="19">
        <v>19.0625</v>
      </c>
      <c r="K56" s="19">
        <v>4.356</v>
      </c>
    </row>
    <row r="57">
      <c r="A57" s="2" t="s">
        <v>13</v>
      </c>
      <c r="B57" s="2">
        <v>7.495</v>
      </c>
      <c r="C57" s="2">
        <v>7.494</v>
      </c>
      <c r="E57" s="19">
        <v>32.0</v>
      </c>
      <c r="F57" s="19">
        <v>7.1098683450875875</v>
      </c>
      <c r="G57" s="19">
        <v>-0.03786834508758741</v>
      </c>
      <c r="H57" s="19">
        <v>-0.19159762765111257</v>
      </c>
      <c r="J57" s="19">
        <v>19.6875</v>
      </c>
      <c r="K57" s="19">
        <v>4.377</v>
      </c>
    </row>
    <row r="58">
      <c r="A58" s="2" t="s">
        <v>147</v>
      </c>
      <c r="B58" s="2">
        <v>4.19</v>
      </c>
      <c r="C58" s="2">
        <v>4.015</v>
      </c>
      <c r="E58" s="19">
        <v>33.0</v>
      </c>
      <c r="F58" s="19">
        <v>5.396371111868143</v>
      </c>
      <c r="G58" s="19">
        <v>-0.07537111186814283</v>
      </c>
      <c r="H58" s="19">
        <v>-0.3813455854477324</v>
      </c>
      <c r="J58" s="19">
        <v>20.3125</v>
      </c>
      <c r="K58" s="19">
        <v>4.377</v>
      </c>
    </row>
    <row r="59">
      <c r="A59" s="2" t="s">
        <v>105</v>
      </c>
      <c r="B59" s="2">
        <v>5.093</v>
      </c>
      <c r="C59" s="2">
        <v>5.192</v>
      </c>
      <c r="E59" s="19">
        <v>34.0</v>
      </c>
      <c r="F59" s="19">
        <v>6.0027614871976755</v>
      </c>
      <c r="G59" s="19">
        <v>-0.24076148719767598</v>
      </c>
      <c r="H59" s="19">
        <v>-1.2181501375392514</v>
      </c>
      <c r="J59" s="19">
        <v>20.9375</v>
      </c>
      <c r="K59" s="19">
        <v>4.41</v>
      </c>
    </row>
    <row r="60">
      <c r="A60" s="2" t="s">
        <v>121</v>
      </c>
      <c r="B60" s="2">
        <v>4.707</v>
      </c>
      <c r="C60" s="2">
        <v>4.548</v>
      </c>
      <c r="E60" s="19">
        <v>35.0</v>
      </c>
      <c r="F60" s="19">
        <v>6.798772305626997</v>
      </c>
      <c r="G60" s="19">
        <v>-0.08777230562699678</v>
      </c>
      <c r="H60" s="19">
        <v>-0.4440903211562128</v>
      </c>
      <c r="J60" s="19">
        <v>21.5625</v>
      </c>
      <c r="K60" s="19">
        <v>4.417</v>
      </c>
    </row>
    <row r="61">
      <c r="A61" s="2" t="s">
        <v>133</v>
      </c>
      <c r="B61" s="2">
        <v>4.456</v>
      </c>
      <c r="C61" s="2">
        <v>4.437</v>
      </c>
      <c r="E61" s="19">
        <v>36.0</v>
      </c>
      <c r="F61" s="19">
        <v>7.53750194853659</v>
      </c>
      <c r="G61" s="19">
        <v>0.017498051463409325</v>
      </c>
      <c r="H61" s="19">
        <v>0.08853265547126392</v>
      </c>
      <c r="J61" s="19">
        <v>22.1875</v>
      </c>
      <c r="K61" s="19">
        <v>4.419</v>
      </c>
    </row>
    <row r="62">
      <c r="A62" s="2" t="s">
        <v>24</v>
      </c>
      <c r="B62" s="2">
        <v>6.977</v>
      </c>
      <c r="C62" s="2">
        <v>7.021</v>
      </c>
      <c r="E62" s="19">
        <v>37.0</v>
      </c>
      <c r="F62" s="19">
        <v>5.389457866546795</v>
      </c>
      <c r="G62" s="19">
        <v>-0.08745786654679577</v>
      </c>
      <c r="H62" s="19">
        <v>-0.44249939391426524</v>
      </c>
      <c r="J62" s="19">
        <v>22.8125</v>
      </c>
      <c r="K62" s="19">
        <v>4.424</v>
      </c>
    </row>
    <row r="63">
      <c r="A63" s="2" t="s">
        <v>23</v>
      </c>
      <c r="B63" s="2">
        <v>6.814</v>
      </c>
      <c r="C63" s="2">
        <v>7.139</v>
      </c>
      <c r="E63" s="19">
        <v>38.0</v>
      </c>
      <c r="F63" s="19">
        <v>5.984984570657069</v>
      </c>
      <c r="G63" s="19">
        <v>-0.011984570657069149</v>
      </c>
      <c r="H63" s="19">
        <v>-0.06063680102736373</v>
      </c>
      <c r="J63" s="19">
        <v>23.4375</v>
      </c>
      <c r="K63" s="19">
        <v>4.433</v>
      </c>
    </row>
    <row r="64">
      <c r="A64" s="2" t="s">
        <v>47</v>
      </c>
      <c r="B64" s="2">
        <v>6.0</v>
      </c>
      <c r="C64" s="2">
        <v>6.223</v>
      </c>
      <c r="E64" s="19">
        <v>39.0</v>
      </c>
      <c r="F64" s="19">
        <v>4.146061315178909</v>
      </c>
      <c r="G64" s="19">
        <v>0.2729386848210904</v>
      </c>
      <c r="H64" s="19">
        <v>1.380952993456185</v>
      </c>
      <c r="J64" s="19">
        <v>24.0625</v>
      </c>
      <c r="K64" s="19">
        <v>4.441</v>
      </c>
    </row>
    <row r="65">
      <c r="A65" s="2" t="s">
        <v>112</v>
      </c>
      <c r="B65" s="2">
        <v>4.671</v>
      </c>
      <c r="C65" s="2">
        <v>4.944</v>
      </c>
      <c r="E65" s="19">
        <v>40.0</v>
      </c>
      <c r="F65" s="19">
        <v>6.207196027414635</v>
      </c>
      <c r="G65" s="19">
        <v>-0.040196027414634905</v>
      </c>
      <c r="H65" s="19">
        <v>-0.20337470454095813</v>
      </c>
      <c r="J65" s="19">
        <v>24.6875</v>
      </c>
      <c r="K65" s="19">
        <v>4.447</v>
      </c>
    </row>
    <row r="66">
      <c r="A66" s="2" t="s">
        <v>69</v>
      </c>
      <c r="B66" s="2">
        <v>5.89</v>
      </c>
      <c r="C66" s="2">
        <v>5.89</v>
      </c>
      <c r="E66" s="19">
        <v>41.0</v>
      </c>
      <c r="F66" s="19">
        <v>5.851657696602531</v>
      </c>
      <c r="G66" s="19">
        <v>-0.11265769660253078</v>
      </c>
      <c r="H66" s="19">
        <v>-0.5699997545643704</v>
      </c>
      <c r="J66" s="19">
        <v>25.3125</v>
      </c>
      <c r="K66" s="19">
        <v>4.456</v>
      </c>
    </row>
    <row r="67">
      <c r="A67" s="2" t="s">
        <v>65</v>
      </c>
      <c r="B67" s="2">
        <v>5.915</v>
      </c>
      <c r="C67" s="2">
        <v>5.886</v>
      </c>
      <c r="E67" s="19">
        <v>42.0</v>
      </c>
      <c r="F67" s="19">
        <v>4.264574092116277</v>
      </c>
      <c r="G67" s="19">
        <v>0.08542590788372273</v>
      </c>
      <c r="H67" s="19">
        <v>0.4322185522659321</v>
      </c>
      <c r="J67" s="19">
        <v>25.9375</v>
      </c>
      <c r="K67" s="19">
        <v>4.471</v>
      </c>
    </row>
    <row r="68">
      <c r="A68" s="2" t="s">
        <v>104</v>
      </c>
      <c r="B68" s="2">
        <v>5.161</v>
      </c>
      <c r="C68" s="2">
        <v>4.906</v>
      </c>
      <c r="E68" s="19">
        <v>43.0</v>
      </c>
      <c r="F68" s="19">
        <v>7.704407442723385</v>
      </c>
      <c r="G68" s="19">
        <v>-0.07240744272338517</v>
      </c>
      <c r="H68" s="19">
        <v>-0.3663506873087986</v>
      </c>
      <c r="J68" s="19">
        <v>26.5625</v>
      </c>
      <c r="K68" s="19">
        <v>4.5</v>
      </c>
    </row>
    <row r="69">
      <c r="A69" s="2" t="s">
        <v>73</v>
      </c>
      <c r="B69" s="2">
        <v>5.79</v>
      </c>
      <c r="C69" s="2">
        <v>5.809</v>
      </c>
      <c r="E69" s="19">
        <v>44.0</v>
      </c>
      <c r="F69" s="19">
        <v>6.541994622262699</v>
      </c>
      <c r="G69" s="19">
        <v>-0.05299462226269913</v>
      </c>
      <c r="H69" s="19">
        <v>-0.26813011976929985</v>
      </c>
      <c r="J69" s="19">
        <v>27.1875</v>
      </c>
      <c r="K69" s="19">
        <v>4.559</v>
      </c>
    </row>
    <row r="70">
      <c r="A70" s="2" t="s">
        <v>138</v>
      </c>
      <c r="B70" s="2">
        <v>4.41</v>
      </c>
      <c r="C70" s="2">
        <v>4.509</v>
      </c>
      <c r="E70" s="19">
        <v>45.0</v>
      </c>
      <c r="F70" s="19">
        <v>4.771216213523526</v>
      </c>
      <c r="G70" s="19">
        <v>-0.013216213523525866</v>
      </c>
      <c r="H70" s="19">
        <v>-0.06686838708639839</v>
      </c>
      <c r="J70" s="19">
        <v>27.8125</v>
      </c>
      <c r="K70" s="19">
        <v>4.571</v>
      </c>
    </row>
    <row r="71">
      <c r="A71" s="2" t="s">
        <v>58</v>
      </c>
      <c r="B71" s="2">
        <v>5.662</v>
      </c>
      <c r="C71" s="2">
        <v>6.1</v>
      </c>
      <c r="E71" s="19">
        <v>46.0</v>
      </c>
      <c r="F71" s="19">
        <v>4.494686400669667</v>
      </c>
      <c r="G71" s="19">
        <v>-0.1546864006696671</v>
      </c>
      <c r="H71" s="19">
        <v>-0.7826470190246674</v>
      </c>
      <c r="J71" s="19">
        <v>28.4375</v>
      </c>
      <c r="K71" s="19">
        <v>4.586</v>
      </c>
    </row>
    <row r="72">
      <c r="A72" s="2" t="s">
        <v>57</v>
      </c>
      <c r="B72" s="2">
        <v>6.083</v>
      </c>
      <c r="C72" s="2">
        <v>6.021</v>
      </c>
      <c r="E72" s="19">
        <v>47.0</v>
      </c>
      <c r="F72" s="19">
        <v>6.93012396673258</v>
      </c>
      <c r="G72" s="19">
        <v>0.034876033267419615</v>
      </c>
      <c r="H72" s="19">
        <v>0.17645780982674042</v>
      </c>
      <c r="J72" s="19">
        <v>29.0625</v>
      </c>
      <c r="K72" s="19">
        <v>4.592</v>
      </c>
    </row>
    <row r="73">
      <c r="A73" s="2" t="s">
        <v>101</v>
      </c>
      <c r="B73" s="2">
        <v>5.131</v>
      </c>
      <c r="C73" s="2">
        <v>5.261</v>
      </c>
      <c r="E73" s="19">
        <v>48.0</v>
      </c>
      <c r="F73" s="19">
        <v>4.965774688995705</v>
      </c>
      <c r="G73" s="19">
        <v>-0.3087746889957046</v>
      </c>
      <c r="H73" s="19">
        <v>-1.5622678454379801</v>
      </c>
      <c r="J73" s="19">
        <v>29.6875</v>
      </c>
      <c r="K73" s="19">
        <v>4.623</v>
      </c>
    </row>
    <row r="74">
      <c r="A74" s="2" t="s">
        <v>119</v>
      </c>
      <c r="B74" s="2">
        <v>4.623</v>
      </c>
      <c r="C74" s="2">
        <v>4.796</v>
      </c>
      <c r="E74" s="19">
        <v>49.0</v>
      </c>
      <c r="F74" s="19">
        <v>5.253168173068822</v>
      </c>
      <c r="G74" s="19">
        <v>0.10483182693117765</v>
      </c>
      <c r="H74" s="19">
        <v>0.5304042016066169</v>
      </c>
      <c r="J74" s="19">
        <v>30.3125</v>
      </c>
      <c r="K74" s="19">
        <v>4.631</v>
      </c>
    </row>
    <row r="75">
      <c r="A75" s="2" t="s">
        <v>64</v>
      </c>
      <c r="B75" s="2">
        <v>5.933</v>
      </c>
      <c r="C75" s="2">
        <v>5.94</v>
      </c>
      <c r="E75" s="19">
        <v>50.0</v>
      </c>
      <c r="F75" s="19">
        <v>6.387928012244121</v>
      </c>
      <c r="G75" s="19">
        <v>-0.005928012244121206</v>
      </c>
      <c r="H75" s="19">
        <v>-0.029993206199883937</v>
      </c>
      <c r="J75" s="19">
        <v>30.9375</v>
      </c>
      <c r="K75" s="19">
        <v>4.657</v>
      </c>
    </row>
    <row r="76">
      <c r="A76" s="2" t="s">
        <v>94</v>
      </c>
      <c r="B76" s="2">
        <v>5.358</v>
      </c>
      <c r="C76" s="2">
        <v>5.197</v>
      </c>
      <c r="E76" s="19">
        <v>51.0</v>
      </c>
      <c r="F76" s="19">
        <v>4.509500497786838</v>
      </c>
      <c r="G76" s="19">
        <v>-0.5455004977868376</v>
      </c>
      <c r="H76" s="19">
        <v>-2.75999917653433</v>
      </c>
      <c r="J76" s="19">
        <v>31.5625</v>
      </c>
      <c r="K76" s="19">
        <v>4.671</v>
      </c>
    </row>
    <row r="77">
      <c r="A77" s="2" t="s">
        <v>153</v>
      </c>
      <c r="B77" s="2">
        <v>3.808</v>
      </c>
      <c r="C77" s="2">
        <v>3.802</v>
      </c>
      <c r="E77" s="19">
        <v>52.0</v>
      </c>
      <c r="F77" s="19">
        <v>3.5841132312008885</v>
      </c>
      <c r="G77" s="19">
        <v>-0.0021132312008886878</v>
      </c>
      <c r="H77" s="19">
        <v>-0.010692045924692398</v>
      </c>
      <c r="J77" s="19">
        <v>32.1875</v>
      </c>
      <c r="K77" s="19">
        <v>4.707</v>
      </c>
    </row>
    <row r="78">
      <c r="A78" s="2" t="s">
        <v>154</v>
      </c>
      <c r="B78" s="2">
        <v>3.495</v>
      </c>
      <c r="C78" s="2">
        <v>3.975</v>
      </c>
      <c r="E78" s="19">
        <v>53.0</v>
      </c>
      <c r="F78" s="19">
        <v>5.819066682944754</v>
      </c>
      <c r="G78" s="19">
        <v>-0.3150666829447548</v>
      </c>
      <c r="H78" s="19">
        <v>-1.5941026433686754</v>
      </c>
      <c r="J78" s="19">
        <v>32.8125</v>
      </c>
      <c r="K78" s="19">
        <v>4.724</v>
      </c>
    </row>
    <row r="79">
      <c r="A79" s="2" t="s">
        <v>83</v>
      </c>
      <c r="B79" s="2">
        <v>5.566</v>
      </c>
      <c r="C79" s="2">
        <v>5.525</v>
      </c>
      <c r="E79" s="19">
        <v>54.0</v>
      </c>
      <c r="F79" s="19">
        <v>5.394395898919186</v>
      </c>
      <c r="G79" s="19">
        <v>0.03560410108081413</v>
      </c>
      <c r="H79" s="19">
        <v>0.18014152152559804</v>
      </c>
      <c r="J79" s="19">
        <v>33.4375</v>
      </c>
      <c r="K79" s="19">
        <v>4.743</v>
      </c>
    </row>
    <row r="80">
      <c r="A80" s="2" t="s">
        <v>55</v>
      </c>
      <c r="B80" s="2">
        <v>5.952</v>
      </c>
      <c r="C80" s="2">
        <v>6.149</v>
      </c>
      <c r="E80" s="19">
        <v>55.0</v>
      </c>
      <c r="F80" s="19">
        <v>5.718330822547991</v>
      </c>
      <c r="G80" s="19">
        <v>-0.0983308225479913</v>
      </c>
      <c r="H80" s="19">
        <v>-0.49751190028510317</v>
      </c>
      <c r="J80" s="19">
        <v>34.0625</v>
      </c>
      <c r="K80" s="19">
        <v>4.758</v>
      </c>
    </row>
    <row r="81">
      <c r="A81" s="2" t="s">
        <v>25</v>
      </c>
      <c r="B81" s="2">
        <v>6.91</v>
      </c>
      <c r="C81" s="2">
        <v>7.09</v>
      </c>
      <c r="E81" s="19">
        <v>56.0</v>
      </c>
      <c r="F81" s="19">
        <v>7.432815662241916</v>
      </c>
      <c r="G81" s="19">
        <v>0.06218433775808396</v>
      </c>
      <c r="H81" s="19">
        <v>0.31462614920052895</v>
      </c>
      <c r="J81" s="19">
        <v>34.6875</v>
      </c>
      <c r="K81" s="19">
        <v>4.806</v>
      </c>
    </row>
    <row r="82">
      <c r="A82" s="2" t="s">
        <v>157</v>
      </c>
      <c r="B82" s="2">
        <v>3.774</v>
      </c>
      <c r="C82" s="2">
        <v>3.933</v>
      </c>
      <c r="E82" s="19">
        <v>57.0</v>
      </c>
      <c r="F82" s="19">
        <v>3.9969327375327204</v>
      </c>
      <c r="G82" s="19">
        <v>0.19306726246728</v>
      </c>
      <c r="H82" s="19">
        <v>0.9768377619953249</v>
      </c>
      <c r="J82" s="19">
        <v>35.3125</v>
      </c>
      <c r="K82" s="19">
        <v>4.806</v>
      </c>
    </row>
    <row r="83">
      <c r="A83" s="2" t="s">
        <v>163</v>
      </c>
      <c r="B83" s="2">
        <v>3.587</v>
      </c>
      <c r="C83" s="2">
        <v>3.41</v>
      </c>
      <c r="E83" s="19">
        <v>58.0</v>
      </c>
      <c r="F83" s="19">
        <v>5.159345557993406</v>
      </c>
      <c r="G83" s="19">
        <v>-0.06634555799340625</v>
      </c>
      <c r="H83" s="19">
        <v>-0.3356801435955174</v>
      </c>
      <c r="J83" s="19">
        <v>35.9375</v>
      </c>
      <c r="K83" s="19">
        <v>4.88</v>
      </c>
    </row>
    <row r="84">
      <c r="A84" s="2" t="s">
        <v>46</v>
      </c>
      <c r="B84" s="2">
        <v>6.322</v>
      </c>
      <c r="C84" s="2">
        <v>5.339</v>
      </c>
      <c r="E84" s="19">
        <v>59.0</v>
      </c>
      <c r="F84" s="19">
        <v>4.52332698842953</v>
      </c>
      <c r="G84" s="19">
        <v>0.18367301157046967</v>
      </c>
      <c r="H84" s="19">
        <v>0.9293068709245614</v>
      </c>
      <c r="J84" s="19">
        <v>36.5625</v>
      </c>
      <c r="K84" s="19">
        <v>4.933</v>
      </c>
    </row>
    <row r="85">
      <c r="A85" s="2" t="s">
        <v>135</v>
      </c>
      <c r="B85" s="2">
        <v>4.447</v>
      </c>
      <c r="C85" s="2">
        <v>4.39</v>
      </c>
      <c r="E85" s="19">
        <v>60.0</v>
      </c>
      <c r="F85" s="19">
        <v>4.413702669762466</v>
      </c>
      <c r="G85" s="19">
        <v>0.04229733023753468</v>
      </c>
      <c r="H85" s="19">
        <v>0.21400639797548718</v>
      </c>
      <c r="J85" s="19">
        <v>37.1875</v>
      </c>
      <c r="K85" s="19">
        <v>4.975</v>
      </c>
    </row>
    <row r="86">
      <c r="A86" s="2" t="s">
        <v>31</v>
      </c>
      <c r="B86" s="2">
        <v>6.627</v>
      </c>
      <c r="C86" s="2">
        <v>6.726</v>
      </c>
      <c r="E86" s="19">
        <v>61.0</v>
      </c>
      <c r="F86" s="19">
        <v>6.96567779981379</v>
      </c>
      <c r="G86" s="19">
        <v>0.011322200186210551</v>
      </c>
      <c r="H86" s="19">
        <v>0.05728548977916619</v>
      </c>
      <c r="J86" s="19">
        <v>37.8125</v>
      </c>
      <c r="K86" s="19">
        <v>4.982</v>
      </c>
    </row>
    <row r="87">
      <c r="A87" s="2" t="s">
        <v>140</v>
      </c>
      <c r="B87" s="2">
        <v>4.356</v>
      </c>
      <c r="C87" s="2">
        <v>4.49</v>
      </c>
      <c r="E87" s="19">
        <v>62.0</v>
      </c>
      <c r="F87" s="19">
        <v>7.082215363802202</v>
      </c>
      <c r="G87" s="19">
        <v>-0.26821536380220223</v>
      </c>
      <c r="H87" s="19">
        <v>-1.3570550095395273</v>
      </c>
      <c r="J87" s="19">
        <v>38.4375</v>
      </c>
      <c r="K87" s="19">
        <v>5.082</v>
      </c>
    </row>
    <row r="88">
      <c r="A88" s="2" t="s">
        <v>68</v>
      </c>
      <c r="B88" s="2">
        <v>5.891</v>
      </c>
      <c r="C88" s="2">
        <v>5.888</v>
      </c>
      <c r="E88" s="19">
        <v>63.0</v>
      </c>
      <c r="F88" s="19">
        <v>6.177567833180293</v>
      </c>
      <c r="G88" s="19">
        <v>-0.17756783318029257</v>
      </c>
      <c r="H88" s="19">
        <v>-0.8984172798098922</v>
      </c>
      <c r="J88" s="19">
        <v>39.0625</v>
      </c>
      <c r="K88" s="19">
        <v>5.093</v>
      </c>
    </row>
    <row r="89">
      <c r="A89" s="2" t="s">
        <v>33</v>
      </c>
      <c r="B89" s="2">
        <v>6.488</v>
      </c>
      <c r="C89" s="2">
        <v>6.595</v>
      </c>
      <c r="E89" s="19">
        <v>64.0</v>
      </c>
      <c r="F89" s="19">
        <v>4.914419152322845</v>
      </c>
      <c r="G89" s="19">
        <v>-0.2434191523228444</v>
      </c>
      <c r="H89" s="19">
        <v>-1.2315967862347674</v>
      </c>
      <c r="J89" s="19">
        <v>39.6875</v>
      </c>
      <c r="K89" s="19">
        <v>5.103</v>
      </c>
    </row>
    <row r="90">
      <c r="A90" s="2" t="s">
        <v>79</v>
      </c>
      <c r="B90" s="2">
        <v>5.64</v>
      </c>
      <c r="C90" s="2">
        <v>5.529</v>
      </c>
      <c r="E90" s="19">
        <v>65.0</v>
      </c>
      <c r="F90" s="19">
        <v>5.8486948771790965</v>
      </c>
      <c r="G90" s="19">
        <v>0.04130512282090315</v>
      </c>
      <c r="H90" s="19">
        <v>0.20898625287211023</v>
      </c>
      <c r="J90" s="19">
        <v>40.3125</v>
      </c>
      <c r="K90" s="19">
        <v>5.103</v>
      </c>
    </row>
    <row r="91">
      <c r="A91" s="2" t="s">
        <v>95</v>
      </c>
      <c r="B91" s="2">
        <v>5.125</v>
      </c>
      <c r="C91" s="2">
        <v>5.285</v>
      </c>
      <c r="E91" s="19">
        <v>66.0</v>
      </c>
      <c r="F91" s="19">
        <v>5.844744451281184</v>
      </c>
      <c r="G91" s="19">
        <v>0.07025554871881567</v>
      </c>
      <c r="H91" s="19">
        <v>0.3554630241358095</v>
      </c>
      <c r="J91" s="19">
        <v>40.9375</v>
      </c>
      <c r="K91" s="19">
        <v>5.125</v>
      </c>
    </row>
    <row r="92">
      <c r="A92" s="2" t="s">
        <v>86</v>
      </c>
      <c r="B92" s="2">
        <v>5.347</v>
      </c>
      <c r="C92" s="2">
        <v>5.523</v>
      </c>
      <c r="E92" s="19">
        <v>67.0</v>
      </c>
      <c r="F92" s="19">
        <v>4.876890106292678</v>
      </c>
      <c r="G92" s="19">
        <v>0.2841098937073214</v>
      </c>
      <c r="H92" s="19">
        <v>1.4374745318452093</v>
      </c>
      <c r="J92" s="19">
        <v>41.5625</v>
      </c>
      <c r="K92" s="19">
        <v>5.129</v>
      </c>
    </row>
    <row r="93">
      <c r="A93" s="2" t="s">
        <v>98</v>
      </c>
      <c r="B93" s="2">
        <v>5.254</v>
      </c>
      <c r="C93" s="2">
        <v>5.208</v>
      </c>
      <c r="E93" s="19">
        <v>68.0</v>
      </c>
      <c r="F93" s="19">
        <v>5.768698752746373</v>
      </c>
      <c r="G93" s="19">
        <v>0.0213012472536267</v>
      </c>
      <c r="H93" s="19">
        <v>0.10777519932188487</v>
      </c>
      <c r="J93" s="19">
        <v>42.1875</v>
      </c>
      <c r="K93" s="19">
        <v>5.131</v>
      </c>
    </row>
    <row r="94">
      <c r="A94" s="2" t="s">
        <v>141</v>
      </c>
      <c r="B94" s="2">
        <v>4.417</v>
      </c>
      <c r="C94" s="2">
        <v>4.466</v>
      </c>
      <c r="E94" s="19">
        <v>69.0</v>
      </c>
      <c r="F94" s="19">
        <v>4.4848103359248865</v>
      </c>
      <c r="G94" s="19">
        <v>-0.0748103359248864</v>
      </c>
      <c r="H94" s="19">
        <v>-0.3785082990513178</v>
      </c>
      <c r="J94" s="19">
        <v>42.8125</v>
      </c>
      <c r="K94" s="19">
        <v>5.155</v>
      </c>
    </row>
    <row r="95">
      <c r="A95" s="2" t="s">
        <v>145</v>
      </c>
      <c r="B95" s="2">
        <v>4.308</v>
      </c>
      <c r="C95" s="2">
        <v>4.36</v>
      </c>
      <c r="E95" s="19">
        <v>70.0</v>
      </c>
      <c r="F95" s="19">
        <v>6.05609223681949</v>
      </c>
      <c r="G95" s="19">
        <v>-0.3940922368194899</v>
      </c>
      <c r="H95" s="19">
        <v>-1.9939381421525244</v>
      </c>
      <c r="J95" s="19">
        <v>43.4375</v>
      </c>
      <c r="K95" s="19">
        <v>5.161</v>
      </c>
    </row>
    <row r="96">
      <c r="A96" s="2" t="s">
        <v>126</v>
      </c>
      <c r="B96" s="2">
        <v>4.441</v>
      </c>
      <c r="C96" s="2">
        <v>4.639</v>
      </c>
      <c r="E96" s="19">
        <v>71.0</v>
      </c>
      <c r="F96" s="19">
        <v>5.978071325335723</v>
      </c>
      <c r="G96" s="19">
        <v>0.10492867466427747</v>
      </c>
      <c r="H96" s="19">
        <v>0.5308942097086978</v>
      </c>
      <c r="J96" s="19">
        <v>44.0625</v>
      </c>
      <c r="K96" s="19">
        <v>5.199</v>
      </c>
    </row>
    <row r="97">
      <c r="A97" s="2" t="s">
        <v>113</v>
      </c>
      <c r="B97" s="2">
        <v>4.88</v>
      </c>
      <c r="C97" s="2">
        <v>4.913</v>
      </c>
      <c r="E97" s="19">
        <v>72.0</v>
      </c>
      <c r="F97" s="19">
        <v>5.227490404732392</v>
      </c>
      <c r="G97" s="19">
        <v>-0.09649040473239179</v>
      </c>
      <c r="H97" s="19">
        <v>-0.48820017339183336</v>
      </c>
      <c r="J97" s="19">
        <v>44.6875</v>
      </c>
      <c r="K97" s="19">
        <v>5.201</v>
      </c>
    </row>
    <row r="98">
      <c r="A98" s="2" t="s">
        <v>14</v>
      </c>
      <c r="B98" s="2">
        <v>7.441</v>
      </c>
      <c r="C98" s="2">
        <v>7.488</v>
      </c>
      <c r="E98" s="19">
        <v>73.0</v>
      </c>
      <c r="F98" s="19">
        <v>4.768253394100092</v>
      </c>
      <c r="G98" s="19">
        <v>-0.14525339410009153</v>
      </c>
      <c r="H98" s="19">
        <v>-0.7349200408277655</v>
      </c>
      <c r="J98" s="19">
        <v>45.3125</v>
      </c>
      <c r="K98" s="19">
        <v>5.246</v>
      </c>
    </row>
    <row r="99">
      <c r="A99" s="2" t="s">
        <v>18</v>
      </c>
      <c r="B99" s="2">
        <v>7.324</v>
      </c>
      <c r="C99" s="2">
        <v>7.307</v>
      </c>
      <c r="E99" s="19">
        <v>74.0</v>
      </c>
      <c r="F99" s="19">
        <v>5.898075200903</v>
      </c>
      <c r="G99" s="19">
        <v>0.034924799096999415</v>
      </c>
      <c r="H99" s="19">
        <v>0.17670454406443467</v>
      </c>
      <c r="J99" s="19">
        <v>45.9375</v>
      </c>
      <c r="K99" s="19">
        <v>5.254</v>
      </c>
    </row>
    <row r="100">
      <c r="A100" s="2" t="s">
        <v>53</v>
      </c>
      <c r="B100" s="2">
        <v>6.141</v>
      </c>
      <c r="C100" s="2">
        <v>6.105</v>
      </c>
      <c r="E100" s="19">
        <v>75.0</v>
      </c>
      <c r="F100" s="19">
        <v>5.164283590365796</v>
      </c>
      <c r="G100" s="19">
        <v>0.19371640963420322</v>
      </c>
      <c r="H100" s="19">
        <v>0.980122168981985</v>
      </c>
      <c r="J100" s="19">
        <v>46.5625</v>
      </c>
      <c r="K100" s="19">
        <v>5.295</v>
      </c>
    </row>
    <row r="101">
      <c r="A101" s="2" t="s">
        <v>128</v>
      </c>
      <c r="B101" s="2">
        <v>4.166</v>
      </c>
      <c r="C101" s="2">
        <v>4.628</v>
      </c>
      <c r="E101" s="19">
        <v>76.0</v>
      </c>
      <c r="F101" s="19">
        <v>3.7865725584688925</v>
      </c>
      <c r="G101" s="19">
        <v>0.021427441531107316</v>
      </c>
      <c r="H101" s="19">
        <v>0.10841368838530999</v>
      </c>
      <c r="J101" s="19">
        <v>47.1875</v>
      </c>
      <c r="K101" s="19">
        <v>5.302</v>
      </c>
    </row>
    <row r="102">
      <c r="A102" s="2" t="s">
        <v>99</v>
      </c>
      <c r="B102" s="2">
        <v>5.155</v>
      </c>
      <c r="C102" s="2">
        <v>5.265</v>
      </c>
      <c r="E102" s="19">
        <v>77.0</v>
      </c>
      <c r="F102" s="19">
        <v>3.9574284785535983</v>
      </c>
      <c r="G102" s="19">
        <v>-0.46242847855359814</v>
      </c>
      <c r="H102" s="19">
        <v>-2.3396902939448605</v>
      </c>
      <c r="J102" s="19">
        <v>47.8125</v>
      </c>
      <c r="K102" s="19">
        <v>5.321</v>
      </c>
    </row>
    <row r="103">
      <c r="A103" s="2" t="s">
        <v>70</v>
      </c>
      <c r="B103" s="2">
        <v>5.835</v>
      </c>
      <c r="C103" s="2">
        <v>5.718</v>
      </c>
      <c r="E103" s="19">
        <v>78.0</v>
      </c>
      <c r="F103" s="19">
        <v>5.488218513994602</v>
      </c>
      <c r="G103" s="19">
        <v>0.07778148600539758</v>
      </c>
      <c r="H103" s="19">
        <v>0.39354104752513347</v>
      </c>
      <c r="J103" s="19">
        <v>48.4375</v>
      </c>
      <c r="K103" s="19">
        <v>5.347</v>
      </c>
    </row>
    <row r="104">
      <c r="A104" s="2" t="s">
        <v>12</v>
      </c>
      <c r="B104" s="2">
        <v>7.594</v>
      </c>
      <c r="C104" s="2">
        <v>7.554</v>
      </c>
      <c r="E104" s="19">
        <v>79.0</v>
      </c>
      <c r="F104" s="19">
        <v>6.104484954068916</v>
      </c>
      <c r="G104" s="19">
        <v>-0.1524849540689157</v>
      </c>
      <c r="H104" s="19">
        <v>-0.7715086409115233</v>
      </c>
      <c r="J104" s="19">
        <v>49.0625</v>
      </c>
      <c r="K104" s="19">
        <v>5.358</v>
      </c>
    </row>
    <row r="105">
      <c r="A105" s="2" t="s">
        <v>80</v>
      </c>
      <c r="B105" s="2">
        <v>5.472</v>
      </c>
      <c r="C105" s="2">
        <v>5.653</v>
      </c>
      <c r="E105" s="19">
        <v>80.0</v>
      </c>
      <c r="F105" s="19">
        <v>7.0338226465527764</v>
      </c>
      <c r="G105" s="19">
        <v>-0.1238226465527763</v>
      </c>
      <c r="H105" s="19">
        <v>-0.6264896254146187</v>
      </c>
      <c r="J105" s="19">
        <v>49.6875</v>
      </c>
      <c r="K105" s="19">
        <v>5.358</v>
      </c>
    </row>
    <row r="106">
      <c r="A106" s="2" t="s">
        <v>118</v>
      </c>
      <c r="B106" s="2">
        <v>4.743</v>
      </c>
      <c r="C106" s="2">
        <v>4.696</v>
      </c>
      <c r="E106" s="19">
        <v>81.0</v>
      </c>
      <c r="F106" s="19">
        <v>3.915949006625519</v>
      </c>
      <c r="G106" s="19">
        <v>-0.14194900662551913</v>
      </c>
      <c r="H106" s="19">
        <v>-0.7182012536850011</v>
      </c>
      <c r="J106" s="19">
        <v>50.3125</v>
      </c>
      <c r="K106" s="19">
        <v>5.398</v>
      </c>
    </row>
    <row r="107">
      <c r="A107" s="2" t="s">
        <v>37</v>
      </c>
      <c r="B107" s="2">
        <v>6.43</v>
      </c>
      <c r="C107" s="2">
        <v>6.321</v>
      </c>
      <c r="E107" s="19">
        <v>82.0</v>
      </c>
      <c r="F107" s="19">
        <v>3.39943082047349</v>
      </c>
      <c r="G107" s="19">
        <v>0.18756917952650998</v>
      </c>
      <c r="H107" s="19">
        <v>0.9490198141646476</v>
      </c>
      <c r="J107" s="19">
        <v>50.9375</v>
      </c>
      <c r="K107" s="19">
        <v>5.41</v>
      </c>
    </row>
    <row r="108">
      <c r="A108" s="2" t="s">
        <v>76</v>
      </c>
      <c r="B108" s="2">
        <v>5.681</v>
      </c>
      <c r="C108" s="2">
        <v>5.743</v>
      </c>
      <c r="E108" s="19">
        <v>83.0</v>
      </c>
      <c r="F108" s="19">
        <v>5.304523709741682</v>
      </c>
      <c r="G108" s="19">
        <v>1.017476290258318</v>
      </c>
      <c r="H108" s="19">
        <v>5.147994794962628</v>
      </c>
      <c r="J108" s="19">
        <v>51.5625</v>
      </c>
      <c r="K108" s="19">
        <v>5.43</v>
      </c>
    </row>
    <row r="109">
      <c r="A109" s="2" t="s">
        <v>77</v>
      </c>
      <c r="B109" s="2">
        <v>5.663</v>
      </c>
      <c r="C109" s="2">
        <v>5.697</v>
      </c>
      <c r="E109" s="19">
        <v>84.0</v>
      </c>
      <c r="F109" s="19">
        <v>4.367285165461996</v>
      </c>
      <c r="G109" s="19">
        <v>0.0797148345380041</v>
      </c>
      <c r="H109" s="19">
        <v>0.40332296409458995</v>
      </c>
      <c r="J109" s="19">
        <v>52.1875</v>
      </c>
      <c r="K109" s="19">
        <v>5.472</v>
      </c>
    </row>
    <row r="110">
      <c r="A110" s="2" t="s">
        <v>82</v>
      </c>
      <c r="B110" s="2">
        <v>5.524</v>
      </c>
      <c r="C110" s="2">
        <v>5.631</v>
      </c>
      <c r="E110" s="19">
        <v>85.0</v>
      </c>
      <c r="F110" s="19">
        <v>6.67433388984276</v>
      </c>
      <c r="G110" s="19">
        <v>-0.047333889842760435</v>
      </c>
      <c r="H110" s="19">
        <v>-0.23948923514866446</v>
      </c>
      <c r="J110" s="19">
        <v>52.8125</v>
      </c>
      <c r="K110" s="19">
        <v>5.483</v>
      </c>
    </row>
    <row r="111">
      <c r="A111" s="2" t="s">
        <v>52</v>
      </c>
      <c r="B111" s="2">
        <v>6.123</v>
      </c>
      <c r="C111" s="2">
        <v>6.182</v>
      </c>
      <c r="E111" s="19">
        <v>86.0</v>
      </c>
      <c r="F111" s="19">
        <v>4.466045812909803</v>
      </c>
      <c r="G111" s="19">
        <v>-0.11004581290980298</v>
      </c>
      <c r="H111" s="19">
        <v>-0.5567847403336242</v>
      </c>
      <c r="J111" s="19">
        <v>53.4375</v>
      </c>
      <c r="K111" s="19">
        <v>5.483</v>
      </c>
    </row>
    <row r="112">
      <c r="A112" s="2" t="s">
        <v>78</v>
      </c>
      <c r="B112" s="2">
        <v>5.41</v>
      </c>
      <c r="C112" s="2">
        <v>5.693</v>
      </c>
      <c r="E112" s="19">
        <v>87.0</v>
      </c>
      <c r="F112" s="19">
        <v>5.8467196642301404</v>
      </c>
      <c r="G112" s="19">
        <v>0.04428033576985957</v>
      </c>
      <c r="H112" s="19">
        <v>0.22403955772233383</v>
      </c>
      <c r="J112" s="19">
        <v>54.0625</v>
      </c>
      <c r="K112" s="19">
        <v>5.504</v>
      </c>
    </row>
    <row r="113">
      <c r="A113" s="2" t="s">
        <v>41</v>
      </c>
      <c r="B113" s="2">
        <v>6.374</v>
      </c>
      <c r="C113" s="2">
        <v>6.374</v>
      </c>
      <c r="E113" s="19">
        <v>88.0</v>
      </c>
      <c r="F113" s="19">
        <v>6.544957441686133</v>
      </c>
      <c r="G113" s="19">
        <v>-0.056957441686132704</v>
      </c>
      <c r="H113" s="19">
        <v>-0.28818029092368963</v>
      </c>
      <c r="J113" s="19">
        <v>54.6875</v>
      </c>
      <c r="K113" s="19">
        <v>5.524</v>
      </c>
    </row>
    <row r="114">
      <c r="A114" s="2" t="s">
        <v>61</v>
      </c>
      <c r="B114" s="2">
        <v>5.945</v>
      </c>
      <c r="C114" s="2">
        <v>6.07</v>
      </c>
      <c r="E114" s="19">
        <v>89.0</v>
      </c>
      <c r="F114" s="19">
        <v>5.492168939892514</v>
      </c>
      <c r="G114" s="19">
        <v>0.14783106010748526</v>
      </c>
      <c r="H114" s="19">
        <v>0.747961928207614</v>
      </c>
      <c r="J114" s="19">
        <v>55.3125</v>
      </c>
      <c r="K114" s="19">
        <v>5.566</v>
      </c>
    </row>
    <row r="115">
      <c r="A115" s="2" t="s">
        <v>72</v>
      </c>
      <c r="B115" s="2">
        <v>5.81</v>
      </c>
      <c r="C115" s="2">
        <v>5.648</v>
      </c>
      <c r="E115" s="19">
        <v>90.0</v>
      </c>
      <c r="F115" s="19">
        <v>5.251192960119866</v>
      </c>
      <c r="G115" s="19">
        <v>-0.12619296011986592</v>
      </c>
      <c r="H115" s="19">
        <v>-0.6384823981432184</v>
      </c>
      <c r="J115" s="19">
        <v>55.9375</v>
      </c>
      <c r="K115" s="19">
        <v>5.62</v>
      </c>
    </row>
    <row r="116">
      <c r="A116" s="2" t="s">
        <v>165</v>
      </c>
      <c r="B116" s="2">
        <v>3.408</v>
      </c>
      <c r="C116" s="2">
        <v>3.334</v>
      </c>
      <c r="E116" s="19">
        <v>91.0</v>
      </c>
      <c r="F116" s="19">
        <v>5.486243301045645</v>
      </c>
      <c r="G116" s="19">
        <v>-0.13924330104564486</v>
      </c>
      <c r="H116" s="19">
        <v>-0.7045115408383678</v>
      </c>
      <c r="J116" s="19">
        <v>56.5625</v>
      </c>
      <c r="K116" s="19">
        <v>5.636</v>
      </c>
    </row>
    <row r="117">
      <c r="A117" s="2" t="s">
        <v>39</v>
      </c>
      <c r="B117" s="2">
        <v>6.371</v>
      </c>
      <c r="C117" s="2">
        <v>6.375</v>
      </c>
      <c r="E117" s="19">
        <v>92.0</v>
      </c>
      <c r="F117" s="19">
        <v>5.175147261585055</v>
      </c>
      <c r="G117" s="19">
        <v>0.07885273841494467</v>
      </c>
      <c r="H117" s="19">
        <v>0.3989611264805256</v>
      </c>
      <c r="J117" s="19">
        <v>57.1875</v>
      </c>
      <c r="K117" s="19">
        <v>5.64</v>
      </c>
    </row>
    <row r="118">
      <c r="A118" s="2" t="s">
        <v>124</v>
      </c>
      <c r="B118" s="2">
        <v>4.631</v>
      </c>
      <c r="C118" s="2">
        <v>4.681</v>
      </c>
      <c r="E118" s="19">
        <v>93.0</v>
      </c>
      <c r="F118" s="19">
        <v>4.442343257522329</v>
      </c>
      <c r="G118" s="19">
        <v>-0.025343257522329132</v>
      </c>
      <c r="H118" s="19">
        <v>-0.12822604227880802</v>
      </c>
      <c r="J118" s="19">
        <v>57.8125</v>
      </c>
      <c r="K118" s="19">
        <v>5.662</v>
      </c>
    </row>
    <row r="119">
      <c r="A119" s="2" t="s">
        <v>84</v>
      </c>
      <c r="B119" s="2">
        <v>5.398</v>
      </c>
      <c r="C119" s="2">
        <v>5.603</v>
      </c>
      <c r="E119" s="19">
        <v>94.0</v>
      </c>
      <c r="F119" s="19">
        <v>4.337656971227654</v>
      </c>
      <c r="G119" s="19">
        <v>-0.029656971227653983</v>
      </c>
      <c r="H119" s="19">
        <v>-0.15005158840168953</v>
      </c>
      <c r="J119" s="19">
        <v>58.4375</v>
      </c>
      <c r="K119" s="19">
        <v>5.663</v>
      </c>
    </row>
    <row r="120">
      <c r="A120" s="2" t="s">
        <v>127</v>
      </c>
      <c r="B120" s="2">
        <v>4.571</v>
      </c>
      <c r="C120" s="2">
        <v>4.374</v>
      </c>
      <c r="E120" s="19">
        <v>95.0</v>
      </c>
      <c r="F120" s="19">
        <v>4.613199177607035</v>
      </c>
      <c r="G120" s="19">
        <v>-0.17219917760703485</v>
      </c>
      <c r="H120" s="19">
        <v>-0.8712541790952198</v>
      </c>
      <c r="J120" s="19">
        <v>59.0625</v>
      </c>
      <c r="K120" s="19">
        <v>5.681</v>
      </c>
    </row>
    <row r="121">
      <c r="A121" s="2" t="s">
        <v>44</v>
      </c>
      <c r="B121" s="2">
        <v>6.343</v>
      </c>
      <c r="C121" s="2">
        <v>6.262</v>
      </c>
      <c r="E121" s="19">
        <v>96.0</v>
      </c>
      <c r="F121" s="19">
        <v>4.883803351614025</v>
      </c>
      <c r="G121" s="19">
        <v>-0.003803351614025452</v>
      </c>
      <c r="H121" s="19">
        <v>-0.01924333225243493</v>
      </c>
      <c r="J121" s="19">
        <v>59.6875</v>
      </c>
      <c r="K121" s="19">
        <v>5.739</v>
      </c>
    </row>
    <row r="122">
      <c r="A122" s="2" t="s">
        <v>50</v>
      </c>
      <c r="B122" s="2">
        <v>6.173</v>
      </c>
      <c r="C122" s="2">
        <v>6.198</v>
      </c>
      <c r="E122" s="19">
        <v>97.0</v>
      </c>
      <c r="F122" s="19">
        <v>7.426890023395048</v>
      </c>
      <c r="G122" s="19">
        <v>0.014109976604951946</v>
      </c>
      <c r="H122" s="19">
        <v>0.07139044596399945</v>
      </c>
      <c r="J122" s="19">
        <v>60.3125</v>
      </c>
      <c r="K122" s="19">
        <v>5.752</v>
      </c>
    </row>
    <row r="123">
      <c r="A123" s="2" t="s">
        <v>56</v>
      </c>
      <c r="B123" s="2">
        <v>5.948</v>
      </c>
      <c r="C123" s="2">
        <v>6.118</v>
      </c>
      <c r="E123" s="19">
        <v>98.0</v>
      </c>
      <c r="F123" s="19">
        <v>7.248133251514518</v>
      </c>
      <c r="G123" s="19">
        <v>0.07586674848548203</v>
      </c>
      <c r="H123" s="19">
        <v>0.3838532947188814</v>
      </c>
      <c r="J123" s="19">
        <v>60.9375</v>
      </c>
      <c r="K123" s="19">
        <v>5.762</v>
      </c>
    </row>
    <row r="124">
      <c r="A124" s="2" t="s">
        <v>111</v>
      </c>
      <c r="B124" s="2">
        <v>4.982</v>
      </c>
      <c r="C124" s="2">
        <v>4.668</v>
      </c>
      <c r="E124" s="19">
        <v>99.0</v>
      </c>
      <c r="F124" s="19">
        <v>6.061030269191881</v>
      </c>
      <c r="G124" s="19">
        <v>0.07996973080811909</v>
      </c>
      <c r="H124" s="19">
        <v>0.40461263018742266</v>
      </c>
      <c r="J124" s="19">
        <v>61.5625</v>
      </c>
      <c r="K124" s="19">
        <v>5.79</v>
      </c>
    </row>
    <row r="125">
      <c r="A125" s="2" t="s">
        <v>120</v>
      </c>
      <c r="B125" s="2">
        <v>4.724</v>
      </c>
      <c r="C125" s="2">
        <v>4.722</v>
      </c>
      <c r="E125" s="19">
        <v>100.0</v>
      </c>
      <c r="F125" s="19">
        <v>4.602335506387776</v>
      </c>
      <c r="G125" s="19">
        <v>-0.43633550638777585</v>
      </c>
      <c r="H125" s="19">
        <v>-2.207671016266503</v>
      </c>
      <c r="J125" s="19">
        <v>62.1875</v>
      </c>
      <c r="K125" s="19">
        <v>5.81</v>
      </c>
    </row>
    <row r="126">
      <c r="A126" s="2" t="s">
        <v>66</v>
      </c>
      <c r="B126" s="2">
        <v>5.875</v>
      </c>
      <c r="C126" s="2">
        <v>5.895</v>
      </c>
      <c r="E126" s="19">
        <v>101.0</v>
      </c>
      <c r="F126" s="19">
        <v>5.231440830630304</v>
      </c>
      <c r="G126" s="19">
        <v>-0.07644083063030394</v>
      </c>
      <c r="H126" s="19">
        <v>-0.3867579048033816</v>
      </c>
      <c r="J126" s="19">
        <v>62.8125</v>
      </c>
      <c r="K126" s="19">
        <v>5.835</v>
      </c>
    </row>
    <row r="127">
      <c r="A127" s="2" t="s">
        <v>168</v>
      </c>
      <c r="B127" s="2">
        <v>3.254</v>
      </c>
      <c r="C127" s="2">
        <v>2.853</v>
      </c>
      <c r="E127" s="19">
        <v>102.0</v>
      </c>
      <c r="F127" s="19">
        <v>5.678826563568869</v>
      </c>
      <c r="G127" s="19">
        <v>0.15617343643113113</v>
      </c>
      <c r="H127" s="19">
        <v>0.7901707838860546</v>
      </c>
      <c r="J127" s="19">
        <v>63.4375</v>
      </c>
      <c r="K127" s="19">
        <v>5.875</v>
      </c>
    </row>
    <row r="128">
      <c r="A128" s="2" t="s">
        <v>42</v>
      </c>
      <c r="B128" s="2">
        <v>6.31</v>
      </c>
      <c r="C128" s="2">
        <v>6.354</v>
      </c>
      <c r="E128" s="19">
        <v>103.0</v>
      </c>
      <c r="F128" s="19">
        <v>7.4920720507106005</v>
      </c>
      <c r="G128" s="19">
        <v>0.10192794928939986</v>
      </c>
      <c r="H128" s="19">
        <v>0.5157118228964603</v>
      </c>
      <c r="J128" s="19">
        <v>64.0625</v>
      </c>
      <c r="K128" s="19">
        <v>5.89</v>
      </c>
    </row>
    <row r="129">
      <c r="A129" s="2" t="s">
        <v>132</v>
      </c>
      <c r="B129" s="2">
        <v>4.471</v>
      </c>
      <c r="C129" s="2">
        <v>4.366</v>
      </c>
      <c r="E129" s="19">
        <v>104.0</v>
      </c>
      <c r="F129" s="19">
        <v>5.614632142727794</v>
      </c>
      <c r="G129" s="19">
        <v>-0.1426321427277939</v>
      </c>
      <c r="H129" s="19">
        <v>-0.721657630145497</v>
      </c>
      <c r="J129" s="19">
        <v>64.6875</v>
      </c>
      <c r="K129" s="19">
        <v>5.891</v>
      </c>
    </row>
    <row r="130">
      <c r="A130" s="2" t="s">
        <v>17</v>
      </c>
      <c r="B130" s="2">
        <v>7.314</v>
      </c>
      <c r="C130" s="2">
        <v>7.343</v>
      </c>
      <c r="E130" s="19">
        <v>105.0</v>
      </c>
      <c r="F130" s="19">
        <v>4.669492746652284</v>
      </c>
      <c r="G130" s="19">
        <v>0.07350725334771635</v>
      </c>
      <c r="H130" s="19">
        <v>0.37191525861499</v>
      </c>
      <c r="J130" s="19">
        <v>65.3125</v>
      </c>
      <c r="K130" s="19">
        <v>5.915</v>
      </c>
    </row>
    <row r="131">
      <c r="A131" s="2" t="s">
        <v>15</v>
      </c>
      <c r="B131" s="2">
        <v>7.487</v>
      </c>
      <c r="C131" s="2">
        <v>7.48</v>
      </c>
      <c r="E131" s="19">
        <v>106.0</v>
      </c>
      <c r="F131" s="19">
        <v>6.274353267679143</v>
      </c>
      <c r="G131" s="19">
        <v>0.15564673232085635</v>
      </c>
      <c r="H131" s="19">
        <v>0.7875058863900238</v>
      </c>
      <c r="J131" s="19">
        <v>65.9375</v>
      </c>
      <c r="K131" s="19">
        <v>5.933</v>
      </c>
    </row>
    <row r="132">
      <c r="A132" s="2" t="s">
        <v>164</v>
      </c>
      <c r="B132" s="2">
        <v>3.462</v>
      </c>
      <c r="C132" s="2">
        <v>3.462</v>
      </c>
      <c r="E132" s="19">
        <v>107.0</v>
      </c>
      <c r="F132" s="19">
        <v>5.703516725430821</v>
      </c>
      <c r="G132" s="19">
        <v>-0.022516725430820728</v>
      </c>
      <c r="H132" s="19">
        <v>-0.1139249989678274</v>
      </c>
      <c r="J132" s="19">
        <v>66.5625</v>
      </c>
      <c r="K132" s="19">
        <v>5.945</v>
      </c>
    </row>
    <row r="133">
      <c r="A133" s="2" t="s">
        <v>35</v>
      </c>
      <c r="B133" s="2">
        <v>6.441</v>
      </c>
      <c r="C133" s="2">
        <v>6.446</v>
      </c>
      <c r="E133" s="19">
        <v>108.0</v>
      </c>
      <c r="F133" s="19">
        <v>5.65808682760483</v>
      </c>
      <c r="G133" s="19">
        <v>0.004913172395170307</v>
      </c>
      <c r="H133" s="19">
        <v>0.024858550670177674</v>
      </c>
      <c r="J133" s="19">
        <v>67.1875</v>
      </c>
      <c r="K133" s="19">
        <v>5.948</v>
      </c>
    </row>
    <row r="134">
      <c r="A134" s="2" t="s">
        <v>87</v>
      </c>
      <c r="B134" s="2">
        <v>5.199</v>
      </c>
      <c r="C134" s="2">
        <v>5.467</v>
      </c>
      <c r="E134" s="19">
        <v>109.0</v>
      </c>
      <c r="F134" s="19">
        <v>5.592904800289277</v>
      </c>
      <c r="G134" s="19">
        <v>-0.06890480028927737</v>
      </c>
      <c r="H134" s="19">
        <v>-0.34862881487595365</v>
      </c>
      <c r="J134" s="19">
        <v>67.8125</v>
      </c>
      <c r="K134" s="19">
        <v>5.952</v>
      </c>
    </row>
    <row r="135">
      <c r="A135" s="2" t="s">
        <v>167</v>
      </c>
      <c r="B135" s="2">
        <v>3.303</v>
      </c>
      <c r="C135" s="2">
        <v>3.231</v>
      </c>
      <c r="E135" s="19">
        <v>110.0</v>
      </c>
      <c r="F135" s="19">
        <v>6.137075967726693</v>
      </c>
      <c r="G135" s="19">
        <v>-0.014075967726692618</v>
      </c>
      <c r="H135" s="19">
        <v>-0.07121837558758105</v>
      </c>
      <c r="J135" s="19">
        <v>68.4375</v>
      </c>
      <c r="K135" s="19">
        <v>5.973</v>
      </c>
    </row>
    <row r="136">
      <c r="A136" s="2" t="s">
        <v>59</v>
      </c>
      <c r="B136" s="2">
        <v>6.072</v>
      </c>
      <c r="C136" s="2">
        <v>6.008</v>
      </c>
      <c r="E136" s="19">
        <v>111.0</v>
      </c>
      <c r="F136" s="19">
        <v>5.654136401706917</v>
      </c>
      <c r="G136" s="19">
        <v>-0.24413640170691675</v>
      </c>
      <c r="H136" s="19">
        <v>-1.235225761308926</v>
      </c>
      <c r="J136" s="19">
        <v>69.0625</v>
      </c>
      <c r="K136" s="19">
        <v>6.0</v>
      </c>
    </row>
    <row r="137">
      <c r="A137" s="2" t="s">
        <v>152</v>
      </c>
      <c r="B137" s="2">
        <v>3.999</v>
      </c>
      <c r="C137" s="2">
        <v>4.085</v>
      </c>
      <c r="E137" s="19">
        <v>112.0</v>
      </c>
      <c r="F137" s="19">
        <v>6.3266964108264805</v>
      </c>
      <c r="G137" s="19">
        <v>0.04730358917351918</v>
      </c>
      <c r="H137" s="19">
        <v>0.239335926723661</v>
      </c>
      <c r="J137" s="19">
        <v>69.6875</v>
      </c>
      <c r="K137" s="19">
        <v>6.072</v>
      </c>
    </row>
    <row r="138">
      <c r="A138" s="2" t="s">
        <v>51</v>
      </c>
      <c r="B138" s="2">
        <v>6.192</v>
      </c>
      <c r="C138" s="2">
        <v>6.192</v>
      </c>
      <c r="E138" s="19">
        <v>113.0</v>
      </c>
      <c r="F138" s="19">
        <v>6.026464042585149</v>
      </c>
      <c r="G138" s="19">
        <v>-0.08146404258514828</v>
      </c>
      <c r="H138" s="19">
        <v>-0.41217320857519485</v>
      </c>
      <c r="J138" s="19">
        <v>70.3125</v>
      </c>
      <c r="K138" s="19">
        <v>6.083</v>
      </c>
    </row>
    <row r="139">
      <c r="A139" s="2" t="s">
        <v>125</v>
      </c>
      <c r="B139" s="2">
        <v>4.592</v>
      </c>
      <c r="C139" s="2">
        <v>4.461</v>
      </c>
      <c r="E139" s="19">
        <v>114.0</v>
      </c>
      <c r="F139" s="19">
        <v>5.609694110355404</v>
      </c>
      <c r="G139" s="19">
        <v>0.2003058896445955</v>
      </c>
      <c r="H139" s="19">
        <v>1.013462119130993</v>
      </c>
      <c r="J139" s="19">
        <v>70.9375</v>
      </c>
      <c r="K139" s="19">
        <v>6.096</v>
      </c>
    </row>
    <row r="140">
      <c r="A140" s="2" t="s">
        <v>88</v>
      </c>
      <c r="B140" s="2">
        <v>5.483</v>
      </c>
      <c r="C140" s="2">
        <v>5.373</v>
      </c>
      <c r="E140" s="19">
        <v>115.0</v>
      </c>
      <c r="F140" s="19">
        <v>3.3243727284131572</v>
      </c>
      <c r="G140" s="19">
        <v>0.08362727158684269</v>
      </c>
      <c r="H140" s="19">
        <v>0.42311822198499893</v>
      </c>
      <c r="J140" s="19">
        <v>71.5625</v>
      </c>
      <c r="K140" s="19">
        <v>6.096</v>
      </c>
    </row>
    <row r="141">
      <c r="A141" s="2" t="s">
        <v>81</v>
      </c>
      <c r="B141" s="2">
        <v>5.636</v>
      </c>
      <c r="C141" s="2">
        <v>5.247</v>
      </c>
      <c r="E141" s="19">
        <v>116.0</v>
      </c>
      <c r="F141" s="19">
        <v>6.3276840173009585</v>
      </c>
      <c r="G141" s="19">
        <v>0.04331598269904191</v>
      </c>
      <c r="H141" s="19">
        <v>0.21916034369385248</v>
      </c>
      <c r="J141" s="19">
        <v>72.1875</v>
      </c>
      <c r="K141" s="19">
        <v>6.105</v>
      </c>
    </row>
    <row r="142">
      <c r="A142" s="2" t="s">
        <v>150</v>
      </c>
      <c r="B142" s="2">
        <v>4.161</v>
      </c>
      <c r="C142" s="2">
        <v>4.189</v>
      </c>
      <c r="E142" s="19">
        <v>117.0</v>
      </c>
      <c r="F142" s="19">
        <v>4.654678649535113</v>
      </c>
      <c r="G142" s="19">
        <v>-0.023678649535113117</v>
      </c>
      <c r="H142" s="19">
        <v>-0.11980383791307715</v>
      </c>
      <c r="J142" s="19">
        <v>72.8125</v>
      </c>
      <c r="K142" s="19">
        <v>6.123</v>
      </c>
    </row>
    <row r="143">
      <c r="A143" s="2" t="s">
        <v>148</v>
      </c>
      <c r="B143" s="2">
        <v>4.103</v>
      </c>
      <c r="C143" s="2">
        <v>4.332</v>
      </c>
      <c r="E143" s="19">
        <v>118.0</v>
      </c>
      <c r="F143" s="19">
        <v>5.565251819003891</v>
      </c>
      <c r="G143" s="19">
        <v>-0.16725181900389163</v>
      </c>
      <c r="H143" s="19">
        <v>-0.8462226608361273</v>
      </c>
      <c r="J143" s="19">
        <v>73.4375</v>
      </c>
      <c r="K143" s="19">
        <v>6.141</v>
      </c>
    </row>
    <row r="144">
      <c r="A144" s="2" t="s">
        <v>30</v>
      </c>
      <c r="B144" s="2">
        <v>6.774</v>
      </c>
      <c r="C144" s="2">
        <v>6.825</v>
      </c>
      <c r="E144" s="19">
        <v>119.0</v>
      </c>
      <c r="F144" s="19">
        <v>4.351483461870346</v>
      </c>
      <c r="G144" s="19">
        <v>0.21951653812965333</v>
      </c>
      <c r="H144" s="19">
        <v>1.1106597829545168</v>
      </c>
      <c r="J144" s="19">
        <v>74.0625</v>
      </c>
      <c r="K144" s="19">
        <v>6.167</v>
      </c>
    </row>
    <row r="145">
      <c r="A145" s="2" t="s">
        <v>21</v>
      </c>
      <c r="B145" s="2">
        <v>7.19</v>
      </c>
      <c r="C145" s="2">
        <v>7.054</v>
      </c>
      <c r="E145" s="19">
        <v>120.0</v>
      </c>
      <c r="F145" s="19">
        <v>6.216084485684937</v>
      </c>
      <c r="G145" s="19">
        <v>0.12691551431506287</v>
      </c>
      <c r="H145" s="19">
        <v>0.6421382132924912</v>
      </c>
      <c r="J145" s="19">
        <v>74.6875</v>
      </c>
      <c r="K145" s="19">
        <v>6.173</v>
      </c>
    </row>
    <row r="146">
      <c r="A146" s="2" t="s">
        <v>28</v>
      </c>
      <c r="B146" s="2">
        <v>6.886</v>
      </c>
      <c r="C146" s="2">
        <v>6.892</v>
      </c>
      <c r="E146" s="19">
        <v>121.0</v>
      </c>
      <c r="F146" s="19">
        <v>6.1528776713183415</v>
      </c>
      <c r="G146" s="19">
        <v>0.02012232868165853</v>
      </c>
      <c r="H146" s="19">
        <v>0.10181037563971722</v>
      </c>
      <c r="J146" s="19">
        <v>75.3125</v>
      </c>
      <c r="K146" s="19">
        <v>6.192</v>
      </c>
    </row>
    <row r="147">
      <c r="A147" s="2" t="s">
        <v>43</v>
      </c>
      <c r="B147" s="2">
        <v>6.379</v>
      </c>
      <c r="C147" s="2">
        <v>6.293</v>
      </c>
      <c r="E147" s="19">
        <v>122.0</v>
      </c>
      <c r="F147" s="19">
        <v>6.073869153360096</v>
      </c>
      <c r="G147" s="19">
        <v>-0.12586915336009596</v>
      </c>
      <c r="H147" s="19">
        <v>-0.636844074449753</v>
      </c>
      <c r="J147" s="19">
        <v>75.9375</v>
      </c>
      <c r="K147" s="19">
        <v>6.26</v>
      </c>
    </row>
    <row r="148">
      <c r="A148" s="2" t="s">
        <v>54</v>
      </c>
      <c r="B148" s="2">
        <v>6.096</v>
      </c>
      <c r="C148" s="2">
        <v>6.174</v>
      </c>
      <c r="E148" s="19">
        <v>123.0</v>
      </c>
      <c r="F148" s="19">
        <v>4.641839765366899</v>
      </c>
      <c r="G148" s="19">
        <v>0.3401602346331014</v>
      </c>
      <c r="H148" s="19">
        <v>1.7210652809412297</v>
      </c>
      <c r="J148" s="19">
        <v>76.5625</v>
      </c>
      <c r="K148" s="19">
        <v>6.31</v>
      </c>
    </row>
    <row r="149">
      <c r="A149" s="2" t="s">
        <v>115</v>
      </c>
      <c r="B149" s="2">
        <v>4.806</v>
      </c>
      <c r="C149" s="2">
        <v>4.707</v>
      </c>
      <c r="E149" s="19">
        <v>124.0</v>
      </c>
      <c r="F149" s="19">
        <v>4.695170514988715</v>
      </c>
      <c r="G149" s="19">
        <v>0.02882948501128535</v>
      </c>
      <c r="H149" s="19">
        <v>0.14586486211081198</v>
      </c>
      <c r="J149" s="19">
        <v>77.1875</v>
      </c>
      <c r="K149" s="19">
        <v>6.322</v>
      </c>
    </row>
    <row r="150">
      <c r="A150" s="2" t="s">
        <v>106</v>
      </c>
      <c r="B150" s="2">
        <v>5.103</v>
      </c>
      <c r="C150" s="2">
        <v>5.175</v>
      </c>
      <c r="E150" s="19">
        <v>125.0</v>
      </c>
      <c r="F150" s="19">
        <v>5.853632909551487</v>
      </c>
      <c r="G150" s="19">
        <v>0.02136709044851326</v>
      </c>
      <c r="H150" s="19">
        <v>0.10810833772304965</v>
      </c>
      <c r="J150" s="19">
        <v>77.8125</v>
      </c>
      <c r="K150" s="19">
        <v>6.343</v>
      </c>
    </row>
    <row r="151">
      <c r="A151" s="2" t="s">
        <v>166</v>
      </c>
      <c r="B151" s="2">
        <v>3.355</v>
      </c>
      <c r="C151" s="2">
        <v>3.38</v>
      </c>
      <c r="E151" s="19">
        <v>126.0</v>
      </c>
      <c r="F151" s="19">
        <v>2.849334014189207</v>
      </c>
      <c r="G151" s="19">
        <v>0.40466598581079305</v>
      </c>
      <c r="H151" s="19">
        <v>2.0474367890415346</v>
      </c>
      <c r="J151" s="19">
        <v>78.4375</v>
      </c>
      <c r="K151" s="19">
        <v>6.371</v>
      </c>
    </row>
    <row r="152">
      <c r="A152" s="2" t="s">
        <v>142</v>
      </c>
      <c r="B152" s="2">
        <v>4.377</v>
      </c>
      <c r="C152" s="2">
        <v>4.107</v>
      </c>
      <c r="E152" s="19">
        <v>127.0</v>
      </c>
      <c r="F152" s="19">
        <v>6.30694428133692</v>
      </c>
      <c r="G152" s="19">
        <v>0.003055718663079965</v>
      </c>
      <c r="H152" s="19">
        <v>0.015460629326715868</v>
      </c>
      <c r="J152" s="19">
        <v>79.0625</v>
      </c>
      <c r="K152" s="19">
        <v>6.374</v>
      </c>
    </row>
    <row r="153">
      <c r="A153" s="2" t="s">
        <v>158</v>
      </c>
      <c r="B153" s="2">
        <v>3.692</v>
      </c>
      <c r="C153" s="2">
        <v>3.663</v>
      </c>
      <c r="E153" s="19">
        <v>128.0</v>
      </c>
      <c r="F153" s="19">
        <v>4.343582610074522</v>
      </c>
      <c r="G153" s="19">
        <v>0.12741738992547802</v>
      </c>
      <c r="H153" s="19">
        <v>0.6446774891998246</v>
      </c>
      <c r="J153" s="19">
        <v>79.6875</v>
      </c>
      <c r="K153" s="19">
        <v>6.379</v>
      </c>
    </row>
    <row r="154">
      <c r="A154" s="2" t="s">
        <v>28</v>
      </c>
      <c r="B154" s="2">
        <v>6.886</v>
      </c>
      <c r="C154" s="2">
        <v>6.892</v>
      </c>
      <c r="E154" s="19">
        <v>129.0</v>
      </c>
      <c r="F154" s="19">
        <v>7.283687084595728</v>
      </c>
      <c r="G154" s="19">
        <v>0.030312915404271834</v>
      </c>
      <c r="H154" s="19">
        <v>0.15337038534992842</v>
      </c>
      <c r="J154" s="19">
        <v>80.3125</v>
      </c>
      <c r="K154" s="19">
        <v>6.379</v>
      </c>
    </row>
    <row r="155">
      <c r="A155" s="2" t="s">
        <v>43</v>
      </c>
      <c r="B155" s="2">
        <v>6.379</v>
      </c>
      <c r="C155" s="2">
        <v>6.293</v>
      </c>
      <c r="E155" s="19">
        <v>130.0</v>
      </c>
      <c r="F155" s="19">
        <v>7.4189891715992236</v>
      </c>
      <c r="G155" s="19">
        <v>0.06801082840077655</v>
      </c>
      <c r="H155" s="19">
        <v>0.3441056995238733</v>
      </c>
      <c r="J155" s="19">
        <v>80.9375</v>
      </c>
      <c r="K155" s="19">
        <v>6.382</v>
      </c>
    </row>
    <row r="156">
      <c r="A156" s="2" t="s">
        <v>54</v>
      </c>
      <c r="B156" s="2">
        <v>6.096</v>
      </c>
      <c r="C156" s="2">
        <v>6.174</v>
      </c>
      <c r="E156" s="19">
        <v>131.0</v>
      </c>
      <c r="F156" s="19">
        <v>3.4507863571463497</v>
      </c>
      <c r="G156" s="19">
        <v>0.011213642853650452</v>
      </c>
      <c r="H156" s="19">
        <v>0.05673623611269252</v>
      </c>
      <c r="J156" s="19">
        <v>81.5625</v>
      </c>
      <c r="K156" s="19">
        <v>6.388</v>
      </c>
    </row>
    <row r="157">
      <c r="A157" s="2" t="s">
        <v>115</v>
      </c>
      <c r="B157" s="2">
        <v>4.806</v>
      </c>
      <c r="C157" s="2">
        <v>4.707</v>
      </c>
      <c r="E157" s="19">
        <v>132.0</v>
      </c>
      <c r="F157" s="19">
        <v>6.397804076988901</v>
      </c>
      <c r="G157" s="19">
        <v>0.043195923011098536</v>
      </c>
      <c r="H157" s="19">
        <v>0.21855289302936534</v>
      </c>
      <c r="J157" s="19">
        <v>82.1875</v>
      </c>
      <c r="K157" s="19">
        <v>6.419</v>
      </c>
    </row>
    <row r="158">
      <c r="A158" s="2" t="s">
        <v>106</v>
      </c>
      <c r="B158" s="2">
        <v>5.103</v>
      </c>
      <c r="C158" s="2">
        <v>5.175</v>
      </c>
      <c r="E158" s="19">
        <v>133.0</v>
      </c>
      <c r="F158" s="19">
        <v>5.430937338474874</v>
      </c>
      <c r="G158" s="19">
        <v>-0.2319373384748742</v>
      </c>
      <c r="H158" s="19">
        <v>-1.1735037196031373</v>
      </c>
      <c r="J158" s="19">
        <v>82.8125</v>
      </c>
      <c r="K158" s="19">
        <v>6.43</v>
      </c>
    </row>
    <row r="159">
      <c r="A159" s="2" t="s">
        <v>166</v>
      </c>
      <c r="B159" s="2">
        <v>3.355</v>
      </c>
      <c r="C159" s="2">
        <v>3.38</v>
      </c>
      <c r="E159" s="19">
        <v>134.0</v>
      </c>
      <c r="F159" s="19">
        <v>3.222649261541916</v>
      </c>
      <c r="G159" s="19">
        <v>0.08035073845808371</v>
      </c>
      <c r="H159" s="19">
        <v>0.40654036591712783</v>
      </c>
      <c r="J159" s="19">
        <v>83.4375</v>
      </c>
      <c r="K159" s="19">
        <v>6.441</v>
      </c>
    </row>
    <row r="160">
      <c r="A160" s="2" t="s">
        <v>142</v>
      </c>
      <c r="B160" s="2">
        <v>4.377</v>
      </c>
      <c r="C160" s="2">
        <v>4.107</v>
      </c>
      <c r="E160" s="19">
        <v>135.0</v>
      </c>
      <c r="F160" s="19">
        <v>5.965232441167508</v>
      </c>
      <c r="G160" s="19">
        <v>0.1067675588324919</v>
      </c>
      <c r="H160" s="19">
        <v>0.5401981770022292</v>
      </c>
      <c r="J160" s="19">
        <v>84.0625</v>
      </c>
      <c r="K160" s="19">
        <v>6.476</v>
      </c>
    </row>
    <row r="161">
      <c r="A161" s="2" t="s">
        <v>158</v>
      </c>
      <c r="B161" s="2">
        <v>3.692</v>
      </c>
      <c r="C161" s="2">
        <v>3.663</v>
      </c>
      <c r="E161" s="19">
        <v>136.0</v>
      </c>
      <c r="F161" s="19">
        <v>4.066065190746185</v>
      </c>
      <c r="G161" s="19">
        <v>-0.067065190746185</v>
      </c>
      <c r="H161" s="19">
        <v>-0.3393211774958249</v>
      </c>
      <c r="J161" s="19">
        <v>84.6875</v>
      </c>
      <c r="K161" s="19">
        <v>6.488</v>
      </c>
    </row>
    <row r="162">
      <c r="E162" s="19">
        <v>137.0</v>
      </c>
      <c r="F162" s="19">
        <v>6.146952032471473</v>
      </c>
      <c r="G162" s="19">
        <v>0.04504796752852691</v>
      </c>
      <c r="H162" s="19">
        <v>0.2279234460604731</v>
      </c>
      <c r="J162" s="19">
        <v>85.3125</v>
      </c>
      <c r="K162" s="19">
        <v>6.489</v>
      </c>
    </row>
    <row r="163">
      <c r="E163" s="19">
        <v>138.0</v>
      </c>
      <c r="F163" s="19">
        <v>4.437405225149939</v>
      </c>
      <c r="G163" s="19">
        <v>0.1545947748500609</v>
      </c>
      <c r="H163" s="19">
        <v>0.7821834315711482</v>
      </c>
      <c r="J163" s="19">
        <v>85.9375</v>
      </c>
      <c r="K163" s="19">
        <v>6.627</v>
      </c>
    </row>
    <row r="164">
      <c r="E164" s="19">
        <v>139.0</v>
      </c>
      <c r="F164" s="19">
        <v>5.338102329873936</v>
      </c>
      <c r="G164" s="19">
        <v>0.14489767012606336</v>
      </c>
      <c r="H164" s="19">
        <v>0.7331202296830012</v>
      </c>
      <c r="J164" s="19">
        <v>86.5625</v>
      </c>
      <c r="K164" s="19">
        <v>6.711</v>
      </c>
    </row>
    <row r="165">
      <c r="E165" s="19">
        <v>140.0</v>
      </c>
      <c r="F165" s="19">
        <v>5.213663914089699</v>
      </c>
      <c r="G165" s="19">
        <v>0.4223360859103007</v>
      </c>
      <c r="H165" s="19">
        <v>2.136839937016255</v>
      </c>
      <c r="J165" s="19">
        <v>87.1875</v>
      </c>
      <c r="K165" s="19">
        <v>6.774</v>
      </c>
    </row>
    <row r="166">
      <c r="E166" s="19">
        <v>141.0</v>
      </c>
      <c r="F166" s="19">
        <v>4.168776264091904</v>
      </c>
      <c r="G166" s="19">
        <v>-0.007776264091904572</v>
      </c>
      <c r="H166" s="19">
        <v>-0.039344569944933176</v>
      </c>
      <c r="J166" s="19">
        <v>87.8125</v>
      </c>
      <c r="K166" s="19">
        <v>6.814</v>
      </c>
    </row>
    <row r="167">
      <c r="E167" s="19">
        <v>142.0</v>
      </c>
      <c r="F167" s="19">
        <v>4.310003989942268</v>
      </c>
      <c r="G167" s="19">
        <v>-0.20700398994226799</v>
      </c>
      <c r="H167" s="19">
        <v>-1.0473516414704287</v>
      </c>
      <c r="J167" s="19">
        <v>88.4375</v>
      </c>
      <c r="K167" s="19">
        <v>6.886</v>
      </c>
    </row>
    <row r="168">
      <c r="E168" s="19">
        <v>143.0</v>
      </c>
      <c r="F168" s="19">
        <v>6.772106930816089</v>
      </c>
      <c r="G168" s="19">
        <v>0.001893069183910967</v>
      </c>
      <c r="H168" s="19">
        <v>0.009578120294875477</v>
      </c>
      <c r="J168" s="19">
        <v>89.0625</v>
      </c>
      <c r="K168" s="19">
        <v>6.886</v>
      </c>
    </row>
    <row r="169">
      <c r="E169" s="19">
        <v>144.0</v>
      </c>
      <c r="F169" s="19">
        <v>6.998268813471567</v>
      </c>
      <c r="G169" s="19">
        <v>0.19173118652843346</v>
      </c>
      <c r="H169" s="19">
        <v>0.9700777892620923</v>
      </c>
      <c r="J169" s="19">
        <v>89.6875</v>
      </c>
      <c r="K169" s="19">
        <v>6.91</v>
      </c>
    </row>
    <row r="170">
      <c r="E170" s="19">
        <v>145.0</v>
      </c>
      <c r="F170" s="19">
        <v>6.83827656460612</v>
      </c>
      <c r="G170" s="19">
        <v>0.047723435393880465</v>
      </c>
      <c r="H170" s="19">
        <v>0.24146016900605946</v>
      </c>
      <c r="J170" s="19">
        <v>90.3125</v>
      </c>
      <c r="K170" s="19">
        <v>6.927</v>
      </c>
    </row>
    <row r="171">
      <c r="E171" s="19">
        <v>146.0</v>
      </c>
      <c r="F171" s="19">
        <v>6.246700286393757</v>
      </c>
      <c r="G171" s="19">
        <v>0.13229971360624226</v>
      </c>
      <c r="H171" s="19">
        <v>0.6693799585708956</v>
      </c>
      <c r="J171" s="19">
        <v>90.9375</v>
      </c>
      <c r="K171" s="19">
        <v>6.965</v>
      </c>
    </row>
    <row r="172">
      <c r="E172" s="19">
        <v>147.0</v>
      </c>
      <c r="F172" s="19">
        <v>6.129175115930868</v>
      </c>
      <c r="G172" s="19">
        <v>-0.03317511593086753</v>
      </c>
      <c r="H172" s="19">
        <v>-0.167851895684988</v>
      </c>
      <c r="J172" s="19">
        <v>91.5625</v>
      </c>
      <c r="K172" s="19">
        <v>6.977</v>
      </c>
    </row>
    <row r="173">
      <c r="E173" s="19">
        <v>148.0</v>
      </c>
      <c r="F173" s="19">
        <v>4.680356417871543</v>
      </c>
      <c r="G173" s="19">
        <v>0.12564358212845672</v>
      </c>
      <c r="H173" s="19">
        <v>0.6357027805075842</v>
      </c>
      <c r="J173" s="19">
        <v>92.1875</v>
      </c>
      <c r="K173" s="19">
        <v>7.072</v>
      </c>
    </row>
    <row r="174">
      <c r="E174" s="19">
        <v>149.0</v>
      </c>
      <c r="F174" s="19">
        <v>5.142556247927279</v>
      </c>
      <c r="G174" s="19">
        <v>-0.039556247927278854</v>
      </c>
      <c r="H174" s="19">
        <v>-0.20013769400580686</v>
      </c>
      <c r="J174" s="19">
        <v>92.8125</v>
      </c>
      <c r="K174" s="19">
        <v>7.139</v>
      </c>
    </row>
    <row r="175">
      <c r="E175" s="19">
        <v>150.0</v>
      </c>
      <c r="F175" s="19">
        <v>3.369802626239148</v>
      </c>
      <c r="G175" s="19">
        <v>-0.014802626239148076</v>
      </c>
      <c r="H175" s="19">
        <v>-0.07489495682652693</v>
      </c>
      <c r="J175" s="19">
        <v>93.4375</v>
      </c>
      <c r="K175" s="19">
        <v>7.19</v>
      </c>
    </row>
    <row r="176">
      <c r="E176" s="19">
        <v>151.0</v>
      </c>
      <c r="F176" s="19">
        <v>4.087792533184703</v>
      </c>
      <c r="G176" s="19">
        <v>0.28920746681529685</v>
      </c>
      <c r="H176" s="19">
        <v>1.463266071243279</v>
      </c>
      <c r="J176" s="19">
        <v>94.0625</v>
      </c>
      <c r="K176" s="19">
        <v>7.272</v>
      </c>
    </row>
    <row r="177">
      <c r="E177" s="19">
        <v>152.0</v>
      </c>
      <c r="F177" s="19">
        <v>3.649295258516441</v>
      </c>
      <c r="G177" s="19">
        <v>0.04270474148355907</v>
      </c>
      <c r="H177" s="19">
        <v>0.21606772460690216</v>
      </c>
      <c r="J177" s="19">
        <v>94.6875</v>
      </c>
      <c r="K177" s="19">
        <v>7.314</v>
      </c>
    </row>
    <row r="178">
      <c r="E178" s="19">
        <v>153.0</v>
      </c>
      <c r="F178" s="19">
        <v>6.83827656460612</v>
      </c>
      <c r="G178" s="19">
        <v>0.047723435393880465</v>
      </c>
      <c r="H178" s="19">
        <v>0.24146016900605946</v>
      </c>
      <c r="J178" s="19">
        <v>95.3125</v>
      </c>
      <c r="K178" s="19">
        <v>7.324</v>
      </c>
    </row>
    <row r="179">
      <c r="E179" s="19">
        <v>154.0</v>
      </c>
      <c r="F179" s="19">
        <v>6.246700286393757</v>
      </c>
      <c r="G179" s="19">
        <v>0.13229971360624226</v>
      </c>
      <c r="H179" s="19">
        <v>0.6693799585708956</v>
      </c>
      <c r="J179" s="19">
        <v>95.9375</v>
      </c>
      <c r="K179" s="19">
        <v>7.328</v>
      </c>
    </row>
    <row r="180">
      <c r="E180" s="19">
        <v>155.0</v>
      </c>
      <c r="F180" s="19">
        <v>6.129175115930868</v>
      </c>
      <c r="G180" s="19">
        <v>-0.03317511593086753</v>
      </c>
      <c r="H180" s="19">
        <v>-0.167851895684988</v>
      </c>
      <c r="J180" s="19">
        <v>96.5625</v>
      </c>
      <c r="K180" s="19">
        <v>7.441</v>
      </c>
    </row>
    <row r="181">
      <c r="E181" s="19">
        <v>156.0</v>
      </c>
      <c r="F181" s="19">
        <v>4.680356417871543</v>
      </c>
      <c r="G181" s="19">
        <v>0.12564358212845672</v>
      </c>
      <c r="H181" s="19">
        <v>0.6357027805075842</v>
      </c>
      <c r="J181" s="19">
        <v>97.1875</v>
      </c>
      <c r="K181" s="19">
        <v>7.487</v>
      </c>
    </row>
    <row r="182">
      <c r="E182" s="19">
        <v>157.0</v>
      </c>
      <c r="F182" s="19">
        <v>5.142556247927279</v>
      </c>
      <c r="G182" s="19">
        <v>-0.039556247927278854</v>
      </c>
      <c r="H182" s="19">
        <v>-0.20013769400580686</v>
      </c>
      <c r="J182" s="19">
        <v>97.8125</v>
      </c>
      <c r="K182" s="19">
        <v>7.495</v>
      </c>
    </row>
    <row r="183">
      <c r="E183" s="19">
        <v>158.0</v>
      </c>
      <c r="F183" s="19">
        <v>3.369802626239148</v>
      </c>
      <c r="G183" s="19">
        <v>-0.014802626239148076</v>
      </c>
      <c r="H183" s="19">
        <v>-0.07489495682652693</v>
      </c>
      <c r="J183" s="19">
        <v>98.4375</v>
      </c>
      <c r="K183" s="19">
        <v>7.555</v>
      </c>
    </row>
    <row r="184">
      <c r="E184" s="19">
        <v>159.0</v>
      </c>
      <c r="F184" s="19">
        <v>4.087792533184703</v>
      </c>
      <c r="G184" s="19">
        <v>0.28920746681529685</v>
      </c>
      <c r="H184" s="19">
        <v>1.463266071243279</v>
      </c>
      <c r="J184" s="19">
        <v>99.0625</v>
      </c>
      <c r="K184" s="19">
        <v>7.594</v>
      </c>
    </row>
    <row r="185">
      <c r="E185" s="21">
        <v>160.0</v>
      </c>
      <c r="F185" s="21">
        <v>3.649295258516441</v>
      </c>
      <c r="G185" s="21">
        <v>0.04270474148355907</v>
      </c>
      <c r="H185" s="21">
        <v>0.21606772460690216</v>
      </c>
      <c r="J185" s="21">
        <v>99.6875</v>
      </c>
      <c r="K185" s="21">
        <v>7.632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1</v>
      </c>
      <c r="B1" s="24">
        <v>2018.0</v>
      </c>
      <c r="C1" s="24">
        <v>2019.0</v>
      </c>
      <c r="E1" s="25"/>
      <c r="F1" s="26">
        <v>2018.0</v>
      </c>
      <c r="G1" s="26">
        <v>2019.0</v>
      </c>
    </row>
    <row r="2">
      <c r="A2" s="27" t="s">
        <v>159</v>
      </c>
      <c r="B2" s="28">
        <v>3.632</v>
      </c>
      <c r="C2" s="28">
        <v>3.203</v>
      </c>
      <c r="E2" s="19">
        <v>2018.0</v>
      </c>
      <c r="F2" s="19">
        <v>1.0</v>
      </c>
    </row>
    <row r="3">
      <c r="A3" s="27" t="s">
        <v>122</v>
      </c>
      <c r="B3" s="28">
        <v>4.586</v>
      </c>
      <c r="C3" s="28">
        <v>4.719</v>
      </c>
      <c r="E3" s="21">
        <v>2019.0</v>
      </c>
      <c r="F3" s="21">
        <v>0.9838422458105853</v>
      </c>
      <c r="G3" s="21">
        <v>1.0</v>
      </c>
    </row>
    <row r="4">
      <c r="A4" s="27" t="s">
        <v>96</v>
      </c>
      <c r="B4" s="28">
        <v>5.295</v>
      </c>
      <c r="C4" s="28">
        <v>5.211</v>
      </c>
    </row>
    <row r="5">
      <c r="A5" s="27" t="s">
        <v>40</v>
      </c>
      <c r="B5" s="28">
        <v>6.388</v>
      </c>
      <c r="C5" s="28">
        <v>6.086</v>
      </c>
    </row>
    <row r="6">
      <c r="A6" s="27" t="s">
        <v>131</v>
      </c>
      <c r="B6" s="28">
        <v>4.321</v>
      </c>
      <c r="C6" s="28">
        <v>4.559</v>
      </c>
    </row>
    <row r="7">
      <c r="A7" s="27" t="s">
        <v>19</v>
      </c>
      <c r="B7" s="28">
        <v>7.272</v>
      </c>
      <c r="C7" s="28">
        <v>7.228</v>
      </c>
    </row>
    <row r="8">
      <c r="A8" s="27" t="s">
        <v>20</v>
      </c>
      <c r="B8" s="28">
        <v>7.139</v>
      </c>
      <c r="C8" s="28">
        <v>7.246</v>
      </c>
    </row>
    <row r="9">
      <c r="A9" s="27" t="s">
        <v>102</v>
      </c>
      <c r="B9" s="28">
        <v>5.201</v>
      </c>
      <c r="C9" s="28">
        <v>5.208</v>
      </c>
    </row>
    <row r="10">
      <c r="A10" s="27" t="s">
        <v>48</v>
      </c>
      <c r="B10" s="28">
        <v>6.105</v>
      </c>
      <c r="C10" s="28">
        <v>6.199</v>
      </c>
    </row>
    <row r="11">
      <c r="A11" s="27" t="s">
        <v>129</v>
      </c>
      <c r="B11" s="28">
        <v>4.5</v>
      </c>
      <c r="C11" s="28">
        <v>4.456</v>
      </c>
    </row>
    <row r="12">
      <c r="A12" s="27" t="s">
        <v>85</v>
      </c>
      <c r="B12" s="28">
        <v>5.483</v>
      </c>
      <c r="C12" s="28">
        <v>5.323</v>
      </c>
    </row>
    <row r="13">
      <c r="A13" s="27" t="s">
        <v>27</v>
      </c>
      <c r="B13" s="28">
        <v>6.927</v>
      </c>
      <c r="C13" s="28">
        <v>6.923</v>
      </c>
    </row>
    <row r="14">
      <c r="A14" s="27" t="s">
        <v>114</v>
      </c>
      <c r="B14" s="28">
        <v>4.141</v>
      </c>
      <c r="C14" s="28">
        <v>4.883</v>
      </c>
    </row>
    <row r="15">
      <c r="A15" s="27" t="s">
        <v>107</v>
      </c>
      <c r="B15" s="28">
        <v>5.082</v>
      </c>
      <c r="C15" s="28">
        <v>5.082</v>
      </c>
    </row>
    <row r="16">
      <c r="A16" s="27" t="s">
        <v>74</v>
      </c>
      <c r="B16" s="28">
        <v>5.752</v>
      </c>
      <c r="C16" s="28">
        <v>5.779</v>
      </c>
    </row>
    <row r="17">
      <c r="A17" s="27" t="s">
        <v>92</v>
      </c>
      <c r="B17" s="28">
        <v>5.129</v>
      </c>
      <c r="C17" s="28">
        <v>5.386</v>
      </c>
    </row>
    <row r="18">
      <c r="A18" s="27" t="s">
        <v>161</v>
      </c>
      <c r="B18" s="28">
        <v>3.59</v>
      </c>
      <c r="C18" s="28">
        <v>3.488</v>
      </c>
    </row>
    <row r="19">
      <c r="A19" s="27" t="s">
        <v>38</v>
      </c>
      <c r="B19" s="28">
        <v>6.419</v>
      </c>
      <c r="C19" s="28">
        <v>6.3</v>
      </c>
    </row>
    <row r="20">
      <c r="A20" s="27" t="s">
        <v>109</v>
      </c>
      <c r="B20" s="28">
        <v>4.933</v>
      </c>
      <c r="C20" s="28">
        <v>5.011</v>
      </c>
    </row>
    <row r="21">
      <c r="A21" s="27" t="s">
        <v>130</v>
      </c>
      <c r="B21" s="28">
        <v>4.424</v>
      </c>
      <c r="C21" s="28">
        <v>4.587</v>
      </c>
    </row>
    <row r="22">
      <c r="A22" s="27" t="s">
        <v>160</v>
      </c>
      <c r="B22" s="28">
        <v>2.905</v>
      </c>
      <c r="C22" s="28">
        <v>3.775</v>
      </c>
    </row>
    <row r="23">
      <c r="A23" s="27" t="s">
        <v>123</v>
      </c>
      <c r="B23" s="28">
        <v>4.433</v>
      </c>
      <c r="C23" s="28">
        <v>4.7</v>
      </c>
    </row>
    <row r="24">
      <c r="A24" s="27" t="s">
        <v>108</v>
      </c>
      <c r="B24" s="28">
        <v>4.975</v>
      </c>
      <c r="C24" s="28">
        <v>5.044</v>
      </c>
    </row>
    <row r="25">
      <c r="A25" s="27" t="s">
        <v>16</v>
      </c>
      <c r="B25" s="28">
        <v>7.328</v>
      </c>
      <c r="C25" s="28">
        <v>7.278</v>
      </c>
    </row>
    <row r="26">
      <c r="A26" s="27" t="s">
        <v>169</v>
      </c>
      <c r="B26" s="28">
        <v>3.083</v>
      </c>
      <c r="C26" s="28">
        <v>3.083</v>
      </c>
    </row>
    <row r="27">
      <c r="A27" s="27" t="s">
        <v>146</v>
      </c>
      <c r="B27" s="28">
        <v>4.301</v>
      </c>
      <c r="C27" s="28">
        <v>4.35</v>
      </c>
    </row>
    <row r="28">
      <c r="A28" s="27" t="s">
        <v>34</v>
      </c>
      <c r="B28" s="28">
        <v>6.476</v>
      </c>
      <c r="C28" s="28">
        <v>6.444</v>
      </c>
    </row>
    <row r="29">
      <c r="A29" s="27" t="s">
        <v>100</v>
      </c>
      <c r="B29" s="28">
        <v>5.246</v>
      </c>
      <c r="C29" s="28">
        <v>5.191</v>
      </c>
    </row>
    <row r="30">
      <c r="A30" s="27" t="s">
        <v>49</v>
      </c>
      <c r="B30" s="28">
        <v>6.26</v>
      </c>
      <c r="C30" s="28">
        <v>6.125</v>
      </c>
    </row>
    <row r="31">
      <c r="A31" s="27" t="s">
        <v>116</v>
      </c>
      <c r="B31" s="28">
        <v>4.559</v>
      </c>
      <c r="C31" s="28">
        <v>4.812</v>
      </c>
    </row>
    <row r="32">
      <c r="A32" s="27" t="s">
        <v>143</v>
      </c>
      <c r="B32" s="28">
        <v>4.245</v>
      </c>
      <c r="C32" s="28">
        <v>4.418</v>
      </c>
    </row>
    <row r="33">
      <c r="A33" s="27" t="s">
        <v>22</v>
      </c>
      <c r="B33" s="28">
        <v>7.072</v>
      </c>
      <c r="C33" s="28">
        <v>7.167</v>
      </c>
    </row>
    <row r="34">
      <c r="A34" s="27" t="s">
        <v>89</v>
      </c>
      <c r="B34" s="28">
        <v>5.321</v>
      </c>
      <c r="C34" s="28">
        <v>5.432</v>
      </c>
    </row>
    <row r="35">
      <c r="A35" s="27" t="s">
        <v>63</v>
      </c>
      <c r="B35" s="28">
        <v>5.762</v>
      </c>
      <c r="C35" s="28">
        <v>6.046</v>
      </c>
    </row>
    <row r="36">
      <c r="A36" s="27" t="s">
        <v>29</v>
      </c>
      <c r="B36" s="28">
        <v>6.711</v>
      </c>
      <c r="C36" s="28">
        <v>6.852</v>
      </c>
    </row>
    <row r="37">
      <c r="A37" s="27" t="s">
        <v>11</v>
      </c>
      <c r="B37" s="28">
        <v>7.555</v>
      </c>
      <c r="C37" s="28">
        <v>7.6</v>
      </c>
    </row>
    <row r="38">
      <c r="A38" s="27" t="s">
        <v>91</v>
      </c>
      <c r="B38" s="28">
        <v>5.302</v>
      </c>
      <c r="C38" s="28">
        <v>5.425</v>
      </c>
    </row>
    <row r="39">
      <c r="A39" s="27" t="s">
        <v>60</v>
      </c>
      <c r="B39" s="28">
        <v>5.973</v>
      </c>
      <c r="C39" s="28">
        <v>6.028</v>
      </c>
    </row>
    <row r="40">
      <c r="A40" s="27" t="s">
        <v>139</v>
      </c>
      <c r="B40" s="28">
        <v>4.419</v>
      </c>
      <c r="C40" s="28">
        <v>4.166</v>
      </c>
    </row>
    <row r="41">
      <c r="A41" s="27" t="s">
        <v>45</v>
      </c>
      <c r="B41" s="28">
        <v>6.167</v>
      </c>
      <c r="C41" s="28">
        <v>6.253</v>
      </c>
    </row>
    <row r="42">
      <c r="A42" s="27" t="s">
        <v>67</v>
      </c>
      <c r="B42" s="28">
        <v>5.739</v>
      </c>
      <c r="C42" s="28">
        <v>5.893</v>
      </c>
    </row>
    <row r="43">
      <c r="A43" s="27" t="s">
        <v>144</v>
      </c>
      <c r="B43" s="28">
        <v>4.35</v>
      </c>
      <c r="C43" s="28">
        <v>4.286</v>
      </c>
    </row>
    <row r="44">
      <c r="A44" s="27" t="s">
        <v>10</v>
      </c>
      <c r="B44" s="28">
        <v>7.632</v>
      </c>
      <c r="C44" s="28">
        <v>7.769</v>
      </c>
    </row>
    <row r="45">
      <c r="A45" s="27" t="s">
        <v>32</v>
      </c>
      <c r="B45" s="28">
        <v>6.489</v>
      </c>
      <c r="C45" s="28">
        <v>6.592</v>
      </c>
    </row>
    <row r="46">
      <c r="A46" s="27" t="s">
        <v>117</v>
      </c>
      <c r="B46" s="28">
        <v>4.758</v>
      </c>
      <c r="C46" s="28">
        <v>4.799</v>
      </c>
    </row>
    <row r="47">
      <c r="A47" s="27" t="s">
        <v>136</v>
      </c>
      <c r="B47" s="28">
        <v>4.34</v>
      </c>
      <c r="C47" s="28">
        <v>4.519</v>
      </c>
    </row>
    <row r="48">
      <c r="A48" s="27" t="s">
        <v>26</v>
      </c>
      <c r="B48" s="28">
        <v>6.965</v>
      </c>
      <c r="C48" s="28">
        <v>6.985</v>
      </c>
    </row>
    <row r="49">
      <c r="A49" s="27" t="s">
        <v>110</v>
      </c>
      <c r="B49" s="28">
        <v>4.657</v>
      </c>
      <c r="C49" s="28">
        <v>4.996</v>
      </c>
    </row>
    <row r="50">
      <c r="A50" s="27" t="s">
        <v>93</v>
      </c>
      <c r="B50" s="28">
        <v>5.358</v>
      </c>
      <c r="C50" s="28">
        <v>5.287</v>
      </c>
    </row>
    <row r="51">
      <c r="A51" s="27" t="s">
        <v>36</v>
      </c>
      <c r="B51" s="28">
        <v>6.382</v>
      </c>
      <c r="C51" s="28">
        <v>6.436</v>
      </c>
    </row>
    <row r="52">
      <c r="A52" s="27" t="s">
        <v>134</v>
      </c>
      <c r="B52" s="28">
        <v>3.964</v>
      </c>
      <c r="C52" s="28">
        <v>4.534</v>
      </c>
    </row>
    <row r="53">
      <c r="A53" s="27" t="s">
        <v>162</v>
      </c>
      <c r="B53" s="28">
        <v>3.582</v>
      </c>
      <c r="C53" s="28">
        <v>3.597</v>
      </c>
    </row>
    <row r="54">
      <c r="A54" s="27" t="s">
        <v>71</v>
      </c>
      <c r="B54" s="28">
        <v>5.504</v>
      </c>
      <c r="C54" s="28">
        <v>5.86</v>
      </c>
    </row>
    <row r="55">
      <c r="A55" s="27" t="s">
        <v>90</v>
      </c>
      <c r="B55" s="28">
        <v>5.43</v>
      </c>
      <c r="C55" s="28">
        <v>5.43</v>
      </c>
    </row>
    <row r="56">
      <c r="A56" s="27" t="s">
        <v>75</v>
      </c>
      <c r="B56" s="28">
        <v>5.62</v>
      </c>
      <c r="C56" s="28">
        <v>5.758</v>
      </c>
    </row>
    <row r="57">
      <c r="A57" s="27" t="s">
        <v>13</v>
      </c>
      <c r="B57" s="28">
        <v>7.495</v>
      </c>
      <c r="C57" s="28">
        <v>7.494</v>
      </c>
    </row>
    <row r="58">
      <c r="A58" s="27" t="s">
        <v>147</v>
      </c>
      <c r="B58" s="28">
        <v>4.19</v>
      </c>
      <c r="C58" s="28">
        <v>4.015</v>
      </c>
    </row>
    <row r="59">
      <c r="A59" s="27" t="s">
        <v>105</v>
      </c>
      <c r="B59" s="28">
        <v>5.093</v>
      </c>
      <c r="C59" s="28">
        <v>5.192</v>
      </c>
    </row>
    <row r="60">
      <c r="A60" s="27" t="s">
        <v>121</v>
      </c>
      <c r="B60" s="28">
        <v>4.707</v>
      </c>
      <c r="C60" s="28">
        <v>4.548</v>
      </c>
    </row>
    <row r="61">
      <c r="A61" s="27" t="s">
        <v>133</v>
      </c>
      <c r="B61" s="28">
        <v>4.456</v>
      </c>
      <c r="C61" s="28">
        <v>4.437</v>
      </c>
    </row>
    <row r="62">
      <c r="A62" s="27" t="s">
        <v>24</v>
      </c>
      <c r="B62" s="28">
        <v>6.977</v>
      </c>
      <c r="C62" s="28">
        <v>7.021</v>
      </c>
    </row>
    <row r="63">
      <c r="A63" s="27" t="s">
        <v>23</v>
      </c>
      <c r="B63" s="28">
        <v>6.814</v>
      </c>
      <c r="C63" s="28">
        <v>7.139</v>
      </c>
    </row>
    <row r="64">
      <c r="A64" s="27" t="s">
        <v>47</v>
      </c>
      <c r="B64" s="28">
        <v>6.0</v>
      </c>
      <c r="C64" s="28">
        <v>6.223</v>
      </c>
    </row>
    <row r="65">
      <c r="A65" s="27" t="s">
        <v>112</v>
      </c>
      <c r="B65" s="28">
        <v>4.671</v>
      </c>
      <c r="C65" s="28">
        <v>4.944</v>
      </c>
    </row>
    <row r="66">
      <c r="A66" s="27" t="s">
        <v>69</v>
      </c>
      <c r="B66" s="28">
        <v>5.89</v>
      </c>
      <c r="C66" s="28">
        <v>5.89</v>
      </c>
    </row>
    <row r="67">
      <c r="A67" s="27" t="s">
        <v>65</v>
      </c>
      <c r="B67" s="28">
        <v>5.915</v>
      </c>
      <c r="C67" s="28">
        <v>5.886</v>
      </c>
    </row>
    <row r="68">
      <c r="A68" s="27" t="s">
        <v>104</v>
      </c>
      <c r="B68" s="28">
        <v>5.161</v>
      </c>
      <c r="C68" s="28">
        <v>4.906</v>
      </c>
    </row>
    <row r="69">
      <c r="A69" s="27" t="s">
        <v>73</v>
      </c>
      <c r="B69" s="28">
        <v>5.79</v>
      </c>
      <c r="C69" s="28">
        <v>5.809</v>
      </c>
    </row>
    <row r="70">
      <c r="A70" s="27" t="s">
        <v>138</v>
      </c>
      <c r="B70" s="28">
        <v>4.41</v>
      </c>
      <c r="C70" s="28">
        <v>4.509</v>
      </c>
    </row>
    <row r="71">
      <c r="A71" s="27" t="s">
        <v>58</v>
      </c>
      <c r="B71" s="28">
        <v>5.662</v>
      </c>
      <c r="C71" s="28">
        <v>6.1</v>
      </c>
    </row>
    <row r="72">
      <c r="A72" s="27" t="s">
        <v>57</v>
      </c>
      <c r="B72" s="28">
        <v>6.083</v>
      </c>
      <c r="C72" s="28">
        <v>6.021</v>
      </c>
    </row>
    <row r="73">
      <c r="A73" s="27" t="s">
        <v>101</v>
      </c>
      <c r="B73" s="28">
        <v>5.131</v>
      </c>
      <c r="C73" s="28">
        <v>5.261</v>
      </c>
    </row>
    <row r="74">
      <c r="A74" s="27" t="s">
        <v>119</v>
      </c>
      <c r="B74" s="28">
        <v>4.623</v>
      </c>
      <c r="C74" s="28">
        <v>4.796</v>
      </c>
    </row>
    <row r="75">
      <c r="A75" s="27" t="s">
        <v>64</v>
      </c>
      <c r="B75" s="28">
        <v>5.933</v>
      </c>
      <c r="C75" s="28">
        <v>5.94</v>
      </c>
    </row>
    <row r="76">
      <c r="A76" s="27" t="s">
        <v>94</v>
      </c>
      <c r="B76" s="28">
        <v>5.358</v>
      </c>
      <c r="C76" s="28">
        <v>5.197</v>
      </c>
    </row>
    <row r="77">
      <c r="A77" s="27" t="s">
        <v>153</v>
      </c>
      <c r="B77" s="28">
        <v>3.808</v>
      </c>
      <c r="C77" s="28">
        <v>3.802</v>
      </c>
    </row>
    <row r="78">
      <c r="A78" s="27" t="s">
        <v>154</v>
      </c>
      <c r="B78" s="28">
        <v>3.495</v>
      </c>
      <c r="C78" s="28">
        <v>3.975</v>
      </c>
    </row>
    <row r="79">
      <c r="A79" s="27" t="s">
        <v>83</v>
      </c>
      <c r="B79" s="28">
        <v>5.566</v>
      </c>
      <c r="C79" s="28">
        <v>5.525</v>
      </c>
    </row>
    <row r="80">
      <c r="A80" s="27" t="s">
        <v>55</v>
      </c>
      <c r="B80" s="28">
        <v>5.952</v>
      </c>
      <c r="C80" s="28">
        <v>6.149</v>
      </c>
    </row>
    <row r="81">
      <c r="A81" s="27" t="s">
        <v>25</v>
      </c>
      <c r="B81" s="28">
        <v>6.91</v>
      </c>
      <c r="C81" s="28">
        <v>7.09</v>
      </c>
    </row>
    <row r="82">
      <c r="A82" s="27" t="s">
        <v>157</v>
      </c>
      <c r="B82" s="28">
        <v>3.774</v>
      </c>
      <c r="C82" s="28">
        <v>3.933</v>
      </c>
    </row>
    <row r="83">
      <c r="A83" s="27" t="s">
        <v>163</v>
      </c>
      <c r="B83" s="28">
        <v>3.587</v>
      </c>
      <c r="C83" s="28">
        <v>3.41</v>
      </c>
    </row>
    <row r="84">
      <c r="A84" s="27" t="s">
        <v>46</v>
      </c>
      <c r="B84" s="28">
        <v>6.322</v>
      </c>
      <c r="C84" s="28">
        <v>5.339</v>
      </c>
    </row>
    <row r="85">
      <c r="A85" s="27" t="s">
        <v>135</v>
      </c>
      <c r="B85" s="28">
        <v>4.447</v>
      </c>
      <c r="C85" s="28">
        <v>4.39</v>
      </c>
    </row>
    <row r="86">
      <c r="A86" s="27" t="s">
        <v>31</v>
      </c>
      <c r="B86" s="28">
        <v>6.627</v>
      </c>
      <c r="C86" s="28">
        <v>6.726</v>
      </c>
    </row>
    <row r="87">
      <c r="A87" s="27" t="s">
        <v>140</v>
      </c>
      <c r="B87" s="28">
        <v>4.356</v>
      </c>
      <c r="C87" s="28">
        <v>4.49</v>
      </c>
    </row>
    <row r="88">
      <c r="A88" s="27" t="s">
        <v>68</v>
      </c>
      <c r="B88" s="28">
        <v>5.891</v>
      </c>
      <c r="C88" s="28">
        <v>5.888</v>
      </c>
    </row>
    <row r="89">
      <c r="A89" s="27" t="s">
        <v>33</v>
      </c>
      <c r="B89" s="28">
        <v>6.488</v>
      </c>
      <c r="C89" s="28">
        <v>6.595</v>
      </c>
    </row>
    <row r="90">
      <c r="A90" s="27" t="s">
        <v>79</v>
      </c>
      <c r="B90" s="28">
        <v>5.64</v>
      </c>
      <c r="C90" s="28">
        <v>5.529</v>
      </c>
    </row>
    <row r="91">
      <c r="A91" s="27" t="s">
        <v>95</v>
      </c>
      <c r="B91" s="28">
        <v>5.125</v>
      </c>
      <c r="C91" s="28">
        <v>5.285</v>
      </c>
    </row>
    <row r="92">
      <c r="A92" s="27" t="s">
        <v>86</v>
      </c>
      <c r="B92" s="28">
        <v>5.347</v>
      </c>
      <c r="C92" s="28">
        <v>5.523</v>
      </c>
    </row>
    <row r="93">
      <c r="A93" s="27" t="s">
        <v>98</v>
      </c>
      <c r="B93" s="28">
        <v>5.254</v>
      </c>
      <c r="C93" s="28">
        <v>5.208</v>
      </c>
    </row>
    <row r="94">
      <c r="A94" s="27" t="s">
        <v>141</v>
      </c>
      <c r="B94" s="28">
        <v>4.417</v>
      </c>
      <c r="C94" s="28">
        <v>4.466</v>
      </c>
    </row>
    <row r="95">
      <c r="A95" s="27" t="s">
        <v>145</v>
      </c>
      <c r="B95" s="28">
        <v>4.308</v>
      </c>
      <c r="C95" s="28">
        <v>4.36</v>
      </c>
    </row>
    <row r="96">
      <c r="A96" s="27" t="s">
        <v>126</v>
      </c>
      <c r="B96" s="28">
        <v>4.441</v>
      </c>
      <c r="C96" s="28">
        <v>4.639</v>
      </c>
    </row>
    <row r="97">
      <c r="A97" s="27" t="s">
        <v>113</v>
      </c>
      <c r="B97" s="28">
        <v>4.88</v>
      </c>
      <c r="C97" s="28">
        <v>4.913</v>
      </c>
    </row>
    <row r="98">
      <c r="A98" s="27" t="s">
        <v>14</v>
      </c>
      <c r="B98" s="28">
        <v>7.441</v>
      </c>
      <c r="C98" s="28">
        <v>7.488</v>
      </c>
    </row>
    <row r="99">
      <c r="A99" s="27" t="s">
        <v>18</v>
      </c>
      <c r="B99" s="28">
        <v>7.324</v>
      </c>
      <c r="C99" s="28">
        <v>7.307</v>
      </c>
    </row>
    <row r="100">
      <c r="A100" s="27" t="s">
        <v>53</v>
      </c>
      <c r="B100" s="28">
        <v>6.141</v>
      </c>
      <c r="C100" s="28">
        <v>6.105</v>
      </c>
    </row>
    <row r="101">
      <c r="A101" s="27" t="s">
        <v>128</v>
      </c>
      <c r="B101" s="28">
        <v>4.166</v>
      </c>
      <c r="C101" s="28">
        <v>4.628</v>
      </c>
    </row>
    <row r="102">
      <c r="A102" s="27" t="s">
        <v>99</v>
      </c>
      <c r="B102" s="28">
        <v>5.155</v>
      </c>
      <c r="C102" s="28">
        <v>5.265</v>
      </c>
    </row>
    <row r="103">
      <c r="A103" s="27" t="s">
        <v>70</v>
      </c>
      <c r="B103" s="28">
        <v>5.835</v>
      </c>
      <c r="C103" s="28">
        <v>5.718</v>
      </c>
    </row>
    <row r="104">
      <c r="A104" s="27" t="s">
        <v>12</v>
      </c>
      <c r="B104" s="28">
        <v>7.594</v>
      </c>
      <c r="C104" s="28">
        <v>7.554</v>
      </c>
    </row>
    <row r="105">
      <c r="A105" s="27" t="s">
        <v>80</v>
      </c>
      <c r="B105" s="28">
        <v>5.472</v>
      </c>
      <c r="C105" s="28">
        <v>5.653</v>
      </c>
    </row>
    <row r="106">
      <c r="A106" s="27" t="s">
        <v>118</v>
      </c>
      <c r="B106" s="28">
        <v>4.743</v>
      </c>
      <c r="C106" s="28">
        <v>4.696</v>
      </c>
    </row>
    <row r="107">
      <c r="A107" s="27" t="s">
        <v>37</v>
      </c>
      <c r="B107" s="28">
        <v>6.43</v>
      </c>
      <c r="C107" s="28">
        <v>6.321</v>
      </c>
    </row>
    <row r="108">
      <c r="A108" s="27" t="s">
        <v>76</v>
      </c>
      <c r="B108" s="28">
        <v>5.681</v>
      </c>
      <c r="C108" s="28">
        <v>5.743</v>
      </c>
    </row>
    <row r="109">
      <c r="A109" s="27" t="s">
        <v>77</v>
      </c>
      <c r="B109" s="28">
        <v>5.663</v>
      </c>
      <c r="C109" s="28">
        <v>5.697</v>
      </c>
    </row>
    <row r="110">
      <c r="A110" s="27" t="s">
        <v>82</v>
      </c>
      <c r="B110" s="28">
        <v>5.524</v>
      </c>
      <c r="C110" s="28">
        <v>5.631</v>
      </c>
    </row>
    <row r="111">
      <c r="A111" s="27" t="s">
        <v>52</v>
      </c>
      <c r="B111" s="28">
        <v>6.123</v>
      </c>
      <c r="C111" s="28">
        <v>6.182</v>
      </c>
    </row>
    <row r="112">
      <c r="A112" s="27" t="s">
        <v>78</v>
      </c>
      <c r="B112" s="28">
        <v>5.41</v>
      </c>
      <c r="C112" s="28">
        <v>5.693</v>
      </c>
    </row>
    <row r="113">
      <c r="A113" s="27" t="s">
        <v>41</v>
      </c>
      <c r="B113" s="28">
        <v>6.374</v>
      </c>
      <c r="C113" s="28">
        <v>6.374</v>
      </c>
    </row>
    <row r="114">
      <c r="A114" s="27" t="s">
        <v>61</v>
      </c>
      <c r="B114" s="28">
        <v>5.945</v>
      </c>
      <c r="C114" s="28">
        <v>6.07</v>
      </c>
    </row>
    <row r="115">
      <c r="A115" s="27" t="s">
        <v>72</v>
      </c>
      <c r="B115" s="28">
        <v>5.81</v>
      </c>
      <c r="C115" s="28">
        <v>5.648</v>
      </c>
    </row>
    <row r="116">
      <c r="A116" s="27" t="s">
        <v>165</v>
      </c>
      <c r="B116" s="28">
        <v>3.408</v>
      </c>
      <c r="C116" s="28">
        <v>3.334</v>
      </c>
    </row>
    <row r="117">
      <c r="A117" s="27" t="s">
        <v>39</v>
      </c>
      <c r="B117" s="28">
        <v>6.371</v>
      </c>
      <c r="C117" s="28">
        <v>6.375</v>
      </c>
    </row>
    <row r="118">
      <c r="A118" s="27" t="s">
        <v>124</v>
      </c>
      <c r="B118" s="28">
        <v>4.631</v>
      </c>
      <c r="C118" s="28">
        <v>4.681</v>
      </c>
    </row>
    <row r="119">
      <c r="A119" s="27" t="s">
        <v>84</v>
      </c>
      <c r="B119" s="28">
        <v>5.398</v>
      </c>
      <c r="C119" s="28">
        <v>5.603</v>
      </c>
    </row>
    <row r="120">
      <c r="A120" s="27" t="s">
        <v>127</v>
      </c>
      <c r="B120" s="28">
        <v>4.571</v>
      </c>
      <c r="C120" s="28">
        <v>4.374</v>
      </c>
    </row>
    <row r="121">
      <c r="A121" s="27" t="s">
        <v>44</v>
      </c>
      <c r="B121" s="28">
        <v>6.343</v>
      </c>
      <c r="C121" s="28">
        <v>6.262</v>
      </c>
    </row>
    <row r="122">
      <c r="A122" s="27" t="s">
        <v>50</v>
      </c>
      <c r="B122" s="28">
        <v>6.173</v>
      </c>
      <c r="C122" s="28">
        <v>6.198</v>
      </c>
    </row>
    <row r="123">
      <c r="A123" s="27" t="s">
        <v>56</v>
      </c>
      <c r="B123" s="28">
        <v>5.948</v>
      </c>
      <c r="C123" s="28">
        <v>6.118</v>
      </c>
    </row>
    <row r="124">
      <c r="A124" s="27" t="s">
        <v>111</v>
      </c>
      <c r="B124" s="28">
        <v>4.982</v>
      </c>
      <c r="C124" s="28">
        <v>4.668</v>
      </c>
    </row>
    <row r="125">
      <c r="A125" s="27" t="s">
        <v>120</v>
      </c>
      <c r="B125" s="28">
        <v>4.724</v>
      </c>
      <c r="C125" s="28">
        <v>4.722</v>
      </c>
    </row>
    <row r="126">
      <c r="A126" s="27" t="s">
        <v>66</v>
      </c>
      <c r="B126" s="28">
        <v>5.875</v>
      </c>
      <c r="C126" s="28">
        <v>5.895</v>
      </c>
    </row>
    <row r="127">
      <c r="A127" s="27" t="s">
        <v>168</v>
      </c>
      <c r="B127" s="28">
        <v>3.254</v>
      </c>
      <c r="C127" s="28">
        <v>2.853</v>
      </c>
    </row>
    <row r="128">
      <c r="A128" s="27" t="s">
        <v>42</v>
      </c>
      <c r="B128" s="28">
        <v>6.31</v>
      </c>
      <c r="C128" s="28">
        <v>6.354</v>
      </c>
    </row>
    <row r="129">
      <c r="A129" s="27" t="s">
        <v>132</v>
      </c>
      <c r="B129" s="28">
        <v>4.471</v>
      </c>
      <c r="C129" s="28">
        <v>4.366</v>
      </c>
    </row>
    <row r="130">
      <c r="A130" s="27" t="s">
        <v>17</v>
      </c>
      <c r="B130" s="28">
        <v>7.314</v>
      </c>
      <c r="C130" s="28">
        <v>7.343</v>
      </c>
    </row>
    <row r="131">
      <c r="A131" s="27" t="s">
        <v>15</v>
      </c>
      <c r="B131" s="28">
        <v>7.487</v>
      </c>
      <c r="C131" s="28">
        <v>7.48</v>
      </c>
    </row>
    <row r="132">
      <c r="A132" s="27" t="s">
        <v>164</v>
      </c>
      <c r="B132" s="28">
        <v>3.462</v>
      </c>
      <c r="C132" s="28">
        <v>3.462</v>
      </c>
    </row>
    <row r="133">
      <c r="A133" s="27" t="s">
        <v>35</v>
      </c>
      <c r="B133" s="28">
        <v>6.441</v>
      </c>
      <c r="C133" s="28">
        <v>6.446</v>
      </c>
    </row>
    <row r="134">
      <c r="A134" s="27" t="s">
        <v>87</v>
      </c>
      <c r="B134" s="28">
        <v>5.199</v>
      </c>
      <c r="C134" s="28">
        <v>5.467</v>
      </c>
    </row>
    <row r="135">
      <c r="A135" s="27" t="s">
        <v>167</v>
      </c>
      <c r="B135" s="28">
        <v>3.303</v>
      </c>
      <c r="C135" s="28">
        <v>3.231</v>
      </c>
    </row>
    <row r="136">
      <c r="A136" s="27" t="s">
        <v>59</v>
      </c>
      <c r="B136" s="28">
        <v>6.072</v>
      </c>
      <c r="C136" s="28">
        <v>6.008</v>
      </c>
    </row>
    <row r="137">
      <c r="A137" s="27" t="s">
        <v>152</v>
      </c>
      <c r="B137" s="28">
        <v>3.999</v>
      </c>
      <c r="C137" s="28">
        <v>4.085</v>
      </c>
    </row>
    <row r="138">
      <c r="A138" s="27" t="s">
        <v>51</v>
      </c>
      <c r="B138" s="28">
        <v>6.192</v>
      </c>
      <c r="C138" s="28">
        <v>6.192</v>
      </c>
    </row>
    <row r="139">
      <c r="A139" s="27" t="s">
        <v>125</v>
      </c>
      <c r="B139" s="28">
        <v>4.592</v>
      </c>
      <c r="C139" s="28">
        <v>4.461</v>
      </c>
    </row>
    <row r="140">
      <c r="A140" s="27" t="s">
        <v>88</v>
      </c>
      <c r="B140" s="28">
        <v>5.483</v>
      </c>
      <c r="C140" s="28">
        <v>5.373</v>
      </c>
    </row>
    <row r="141">
      <c r="A141" s="27" t="s">
        <v>81</v>
      </c>
      <c r="B141" s="28">
        <v>5.636</v>
      </c>
      <c r="C141" s="28">
        <v>5.247</v>
      </c>
    </row>
    <row r="142">
      <c r="A142" s="27" t="s">
        <v>150</v>
      </c>
      <c r="B142" s="28">
        <v>4.161</v>
      </c>
      <c r="C142" s="28">
        <v>4.189</v>
      </c>
    </row>
    <row r="143">
      <c r="A143" s="27" t="s">
        <v>148</v>
      </c>
      <c r="B143" s="28">
        <v>4.103</v>
      </c>
      <c r="C143" s="28">
        <v>4.332</v>
      </c>
    </row>
    <row r="144">
      <c r="A144" s="27" t="s">
        <v>30</v>
      </c>
      <c r="B144" s="28">
        <v>6.774</v>
      </c>
      <c r="C144" s="28">
        <v>6.825</v>
      </c>
    </row>
    <row r="145">
      <c r="A145" s="27" t="s">
        <v>21</v>
      </c>
      <c r="B145" s="28">
        <v>7.19</v>
      </c>
      <c r="C145" s="28">
        <v>7.054</v>
      </c>
    </row>
    <row r="146">
      <c r="A146" s="27" t="s">
        <v>28</v>
      </c>
      <c r="B146" s="28">
        <v>6.886</v>
      </c>
      <c r="C146" s="28">
        <v>6.892</v>
      </c>
    </row>
    <row r="147">
      <c r="A147" s="27" t="s">
        <v>43</v>
      </c>
      <c r="B147" s="28">
        <v>6.379</v>
      </c>
      <c r="C147" s="28">
        <v>6.293</v>
      </c>
    </row>
    <row r="148">
      <c r="A148" s="27" t="s">
        <v>54</v>
      </c>
      <c r="B148" s="28">
        <v>6.096</v>
      </c>
      <c r="C148" s="28">
        <v>6.174</v>
      </c>
    </row>
    <row r="149">
      <c r="A149" s="27" t="s">
        <v>115</v>
      </c>
      <c r="B149" s="28">
        <v>4.806</v>
      </c>
      <c r="C149" s="28">
        <v>4.707</v>
      </c>
    </row>
    <row r="150">
      <c r="A150" s="27" t="s">
        <v>106</v>
      </c>
      <c r="B150" s="28">
        <v>5.103</v>
      </c>
      <c r="C150" s="28">
        <v>5.175</v>
      </c>
    </row>
    <row r="151">
      <c r="A151" s="27" t="s">
        <v>166</v>
      </c>
      <c r="B151" s="28">
        <v>3.355</v>
      </c>
      <c r="C151" s="28">
        <v>3.38</v>
      </c>
    </row>
    <row r="152">
      <c r="A152" s="27" t="s">
        <v>142</v>
      </c>
      <c r="B152" s="28">
        <v>4.377</v>
      </c>
      <c r="C152" s="28">
        <v>4.107</v>
      </c>
    </row>
    <row r="153">
      <c r="A153" s="27" t="s">
        <v>158</v>
      </c>
      <c r="B153" s="28">
        <v>3.692</v>
      </c>
      <c r="C153" s="28">
        <v>3.663</v>
      </c>
    </row>
  </sheetData>
  <drawing r:id="rId1"/>
</worksheet>
</file>