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mena\Desktop\Proyecto_Grado\miHotel.com.co\"/>
    </mc:Choice>
  </mc:AlternateContent>
  <bookViews>
    <workbookView xWindow="-120" yWindow="-120" windowWidth="20730" windowHeight="11760"/>
  </bookViews>
  <sheets>
    <sheet name="=" sheetId="1" r:id="rId1"/>
    <sheet name="Salarios" sheetId="2" r:id="rId2"/>
    <sheet name="VENTAS -m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O30" i="1"/>
  <c r="N30" i="1"/>
  <c r="M30" i="1"/>
  <c r="L30" i="1"/>
  <c r="K30" i="1"/>
  <c r="J30" i="1"/>
  <c r="I30" i="1"/>
  <c r="H30" i="1"/>
  <c r="G30" i="1"/>
  <c r="F30" i="1"/>
  <c r="E30" i="1"/>
  <c r="P13" i="1"/>
  <c r="O13" i="1"/>
  <c r="N13" i="1"/>
  <c r="M13" i="1"/>
  <c r="L13" i="1"/>
  <c r="K13" i="1"/>
  <c r="J13" i="1"/>
  <c r="I13" i="1"/>
  <c r="H13" i="1"/>
  <c r="G13" i="1"/>
  <c r="F13" i="1"/>
  <c r="E13" i="1"/>
  <c r="P12" i="1"/>
  <c r="O12" i="1"/>
  <c r="N12" i="1"/>
  <c r="M12" i="1"/>
  <c r="L12" i="1"/>
  <c r="K12" i="1"/>
  <c r="J12" i="1"/>
  <c r="I12" i="1"/>
  <c r="H12" i="1"/>
  <c r="G12" i="1"/>
  <c r="F12" i="1"/>
  <c r="E12" i="1"/>
  <c r="P11" i="1" l="1"/>
  <c r="N11" i="1"/>
  <c r="O11" i="1"/>
  <c r="O15" i="1" s="1"/>
  <c r="M11" i="1"/>
  <c r="M15" i="1" s="1"/>
  <c r="L11" i="1"/>
  <c r="K11" i="1"/>
  <c r="K15" i="1" s="1"/>
  <c r="J11" i="1"/>
  <c r="J15" i="1" s="1"/>
  <c r="I11" i="1"/>
  <c r="H11" i="1"/>
  <c r="G11" i="1"/>
  <c r="F11" i="1"/>
  <c r="F15" i="1" s="1"/>
  <c r="E11" i="1"/>
  <c r="E15" i="1" s="1"/>
  <c r="P29" i="1"/>
  <c r="O29" i="1"/>
  <c r="N29" i="1"/>
  <c r="M29" i="1"/>
  <c r="L29" i="1"/>
  <c r="K29" i="1"/>
  <c r="J29" i="1"/>
  <c r="I29" i="1"/>
  <c r="H29" i="1"/>
  <c r="E29" i="1"/>
  <c r="G29" i="1"/>
  <c r="F29" i="1"/>
  <c r="P15" i="1"/>
  <c r="L15" i="1"/>
  <c r="I15" i="1"/>
  <c r="H15" i="1"/>
  <c r="G15" i="1"/>
  <c r="P19" i="1"/>
  <c r="O19" i="1"/>
  <c r="N19" i="1"/>
  <c r="M19" i="1"/>
  <c r="L19" i="1"/>
  <c r="K19" i="1"/>
  <c r="J19" i="1"/>
  <c r="I19" i="1"/>
  <c r="H19" i="1"/>
  <c r="G19" i="1"/>
  <c r="F19" i="1"/>
  <c r="F8" i="1" s="1"/>
  <c r="G8" i="1" s="1"/>
  <c r="E19" i="1"/>
  <c r="N15" i="1" l="1"/>
  <c r="H8" i="1"/>
  <c r="I8" i="1" s="1"/>
  <c r="J8" i="1" s="1"/>
  <c r="K8" i="1" s="1"/>
  <c r="L8" i="1" s="1"/>
  <c r="M8" i="1" s="1"/>
  <c r="N8" i="1" l="1"/>
  <c r="O8" i="1" s="1"/>
  <c r="P8" i="1" s="1"/>
</calcChain>
</file>

<file path=xl/sharedStrings.xml><?xml version="1.0" encoding="utf-8"?>
<sst xmlns="http://schemas.openxmlformats.org/spreadsheetml/2006/main" count="60" uniqueCount="48">
  <si>
    <t xml:space="preserve">ENERO </t>
  </si>
  <si>
    <t>FEBRERO</t>
  </si>
  <si>
    <t>MARZO</t>
  </si>
  <si>
    <t xml:space="preserve">ABRIL </t>
  </si>
  <si>
    <t>MAYO</t>
  </si>
  <si>
    <t xml:space="preserve">JUNIO </t>
  </si>
  <si>
    <t>JULIO</t>
  </si>
  <si>
    <t>AGOSTO</t>
  </si>
  <si>
    <t>SEPTIEMBRE</t>
  </si>
  <si>
    <t>OCTUBRE</t>
  </si>
  <si>
    <t>NOVIEMBRE</t>
  </si>
  <si>
    <t>DICIEMBRE</t>
  </si>
  <si>
    <t>Ingresos</t>
  </si>
  <si>
    <t>Ventas en Efectivo</t>
  </si>
  <si>
    <t xml:space="preserve">Cobros de Ventas a Credito </t>
  </si>
  <si>
    <t>Total Ingresos</t>
  </si>
  <si>
    <t>Egresos</t>
  </si>
  <si>
    <t>Compra de Mercancias</t>
  </si>
  <si>
    <t>Pago de Nomina</t>
  </si>
  <si>
    <t>Pago de Seguridad social</t>
  </si>
  <si>
    <t xml:space="preserve">Pago de Impuestos </t>
  </si>
  <si>
    <t xml:space="preserve">Pago  de Servicios Publicos </t>
  </si>
  <si>
    <t>Pago de alquiler</t>
  </si>
  <si>
    <t>Hosting y Dominio</t>
  </si>
  <si>
    <t>Equipos de Computo</t>
  </si>
  <si>
    <t>Inventario Accesorios</t>
  </si>
  <si>
    <t>Internet telefono</t>
  </si>
  <si>
    <t>Total Egresos</t>
  </si>
  <si>
    <t>Saldo inicial</t>
  </si>
  <si>
    <t xml:space="preserve">Mes </t>
  </si>
  <si>
    <t>FLUJO DE CAJA  miHotel</t>
  </si>
  <si>
    <t>Concepto</t>
  </si>
  <si>
    <t>Valor</t>
  </si>
  <si>
    <t>Salario básico</t>
  </si>
  <si>
    <t>Comisiones</t>
  </si>
  <si>
    <t>Horas extras</t>
  </si>
  <si>
    <t>Auxilio de transporte</t>
  </si>
  <si>
    <t>97.032 (2019)</t>
  </si>
  <si>
    <t>Total devengado </t>
  </si>
  <si>
    <t>Numero de empleados</t>
  </si>
  <si>
    <t>Cobros de ventas por  arriendo</t>
  </si>
  <si>
    <t xml:space="preserve">FEBRERO </t>
  </si>
  <si>
    <t>ABRIL</t>
  </si>
  <si>
    <t>JUNIO</t>
  </si>
  <si>
    <t>Cobro por venta</t>
  </si>
  <si>
    <t>Valor de credito</t>
  </si>
  <si>
    <t>Arriendo de aplicativo</t>
  </si>
  <si>
    <t>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</si>
</sst>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25"/>
      <color theme="1"/>
      <name val="Arial Black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6" fontId="2" fillId="0" borderId="0" xfId="0" applyNumberFormat="1" applyFont="1" applyFill="1" applyBorder="1" applyAlignment="1">
      <alignment horizontal="center" vertical="center" wrapText="1"/>
    </xf>
    <xf numFmtId="6" fontId="0" fillId="0" borderId="0" xfId="0" applyNumberForma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wrapText="1"/>
    </xf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4" borderId="1" xfId="0" applyNumberFormat="1" applyFill="1" applyBorder="1"/>
    <xf numFmtId="164" fontId="0" fillId="4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48"/>
  <sheetViews>
    <sheetView tabSelected="1" topLeftCell="C14" workbookViewId="0">
      <selection activeCell="F36" sqref="F36"/>
    </sheetView>
  </sheetViews>
  <sheetFormatPr baseColWidth="10" defaultRowHeight="15" x14ac:dyDescent="0.25"/>
  <cols>
    <col min="4" max="4" width="26.85546875" customWidth="1"/>
    <col min="5" max="5" width="13" customWidth="1"/>
    <col min="6" max="6" width="11.85546875" bestFit="1" customWidth="1"/>
    <col min="8" max="8" width="11.85546875" bestFit="1" customWidth="1"/>
  </cols>
  <sheetData>
    <row r="5" spans="4:16" x14ac:dyDescent="0.25">
      <c r="D5" s="18" t="s">
        <v>30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4:16" x14ac:dyDescent="0.25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4:16" x14ac:dyDescent="0.25">
      <c r="D7" s="13" t="s">
        <v>29</v>
      </c>
      <c r="E7" s="13" t="s">
        <v>0</v>
      </c>
      <c r="F7" s="13" t="s">
        <v>1</v>
      </c>
      <c r="G7" s="13" t="s">
        <v>2</v>
      </c>
      <c r="H7" s="13" t="s">
        <v>3</v>
      </c>
      <c r="I7" s="13" t="s">
        <v>4</v>
      </c>
      <c r="J7" s="13" t="s">
        <v>5</v>
      </c>
      <c r="K7" s="13" t="s">
        <v>6</v>
      </c>
      <c r="L7" s="13" t="s">
        <v>7</v>
      </c>
      <c r="M7" s="13" t="s">
        <v>8</v>
      </c>
      <c r="N7" s="13" t="s">
        <v>9</v>
      </c>
      <c r="O7" s="13" t="s">
        <v>10</v>
      </c>
      <c r="P7" s="13" t="s">
        <v>11</v>
      </c>
    </row>
    <row r="8" spans="4:16" x14ac:dyDescent="0.25">
      <c r="D8" s="14" t="s">
        <v>28</v>
      </c>
      <c r="E8" s="14">
        <v>35000000</v>
      </c>
      <c r="F8" s="14">
        <f t="shared" ref="F8:P8" si="0">E8-SUM(F18:F27)</f>
        <v>31909700</v>
      </c>
      <c r="G8" s="14">
        <f t="shared" si="0"/>
        <v>28819400</v>
      </c>
      <c r="H8" s="14">
        <f t="shared" si="0"/>
        <v>25729100</v>
      </c>
      <c r="I8" s="14">
        <f t="shared" si="0"/>
        <v>22638800</v>
      </c>
      <c r="J8" s="14">
        <f t="shared" si="0"/>
        <v>19548500</v>
      </c>
      <c r="K8" s="14">
        <f t="shared" si="0"/>
        <v>16458200</v>
      </c>
      <c r="L8" s="14">
        <f t="shared" si="0"/>
        <v>13367900</v>
      </c>
      <c r="M8" s="14">
        <f t="shared" si="0"/>
        <v>10277600</v>
      </c>
      <c r="N8" s="14">
        <f>M8-SUM(N18:N27)</f>
        <v>7187300</v>
      </c>
      <c r="O8" s="14">
        <f t="shared" si="0"/>
        <v>4097000</v>
      </c>
      <c r="P8" s="14">
        <f t="shared" si="0"/>
        <v>1006700</v>
      </c>
    </row>
    <row r="9" spans="4:16" x14ac:dyDescent="0.25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4:16" x14ac:dyDescent="0.25">
      <c r="D10" s="19" t="s">
        <v>12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</row>
    <row r="11" spans="4:16" x14ac:dyDescent="0.25">
      <c r="D11" s="15" t="s">
        <v>13</v>
      </c>
      <c r="E11" s="15">
        <f>'VENTAS -mes'!D13*'VENTAS -mes'!D8</f>
        <v>4600000</v>
      </c>
      <c r="F11" s="15">
        <f>'VENTAS -mes'!D13*'VENTAS -mes'!E8</f>
        <v>9200000</v>
      </c>
      <c r="G11" s="15">
        <f>'VENTAS -mes'!D13*'VENTAS -mes'!F8</f>
        <v>4600000</v>
      </c>
      <c r="H11" s="15">
        <f>'VENTAS -mes'!D13*'VENTAS -mes'!G8</f>
        <v>9200000</v>
      </c>
      <c r="I11" s="15">
        <f>'VENTAS -mes'!D13*'VENTAS -mes'!H8</f>
        <v>4600000</v>
      </c>
      <c r="J11" s="15">
        <f>'VENTAS -mes'!D13*'VENTAS -mes'!I8</f>
        <v>9200000</v>
      </c>
      <c r="K11" s="15">
        <f>'VENTAS -mes'!D13*'VENTAS -mes'!J8</f>
        <v>4600000</v>
      </c>
      <c r="L11" s="15">
        <f>'VENTAS -mes'!D13*'VENTAS -mes'!K8</f>
        <v>9200000</v>
      </c>
      <c r="M11" s="15">
        <f>'VENTAS -mes'!D13*'VENTAS -mes'!L8</f>
        <v>4600000</v>
      </c>
      <c r="N11" s="15">
        <f>'VENTAS -mes'!D13*'VENTAS -mes'!M8</f>
        <v>4600000</v>
      </c>
      <c r="O11" s="15">
        <f>'VENTAS -mes'!D13*'VENTAS -mes'!N8</f>
        <v>4600000</v>
      </c>
      <c r="P11" s="15">
        <f>'VENTAS -mes'!D13*'VENTAS -mes'!O8</f>
        <v>4600000</v>
      </c>
    </row>
    <row r="12" spans="4:16" x14ac:dyDescent="0.25">
      <c r="D12" s="15" t="s">
        <v>14</v>
      </c>
      <c r="E12" s="15">
        <f>'VENTAS -mes'!D14*'VENTAS -mes'!D9</f>
        <v>800000</v>
      </c>
      <c r="F12" s="15">
        <f>'VENTAS -mes'!D14*'VENTAS -mes'!E9</f>
        <v>800000</v>
      </c>
      <c r="G12" s="15">
        <f>'VENTAS -mes'!D14*'VENTAS -mes'!F9</f>
        <v>800000</v>
      </c>
      <c r="H12" s="15">
        <f>'VENTAS -mes'!D14*'VENTAS -mes'!G9</f>
        <v>1600000</v>
      </c>
      <c r="I12" s="15">
        <f>'VENTAS -mes'!D14*'VENTAS -mes'!H9</f>
        <v>2400000</v>
      </c>
      <c r="J12" s="15">
        <f>'VENTAS -mes'!D14*'VENTAS -mes'!I9</f>
        <v>3200000</v>
      </c>
      <c r="K12" s="15">
        <f>'VENTAS -mes'!D14*'VENTAS -mes'!J9</f>
        <v>3200000</v>
      </c>
      <c r="L12" s="15">
        <f>'VENTAS -mes'!D14*'VENTAS -mes'!K9</f>
        <v>3200000</v>
      </c>
      <c r="M12" s="15">
        <f>'VENTAS -mes'!D14*'VENTAS -mes'!L9</f>
        <v>3200000</v>
      </c>
      <c r="N12" s="15">
        <f>'VENTAS -mes'!D14*'VENTAS -mes'!M9</f>
        <v>3200000</v>
      </c>
      <c r="O12" s="15">
        <f>'VENTAS -mes'!D14*'VENTAS -mes'!N9</f>
        <v>3200000</v>
      </c>
      <c r="P12" s="15">
        <f>'VENTAS -mes'!D14*'VENTAS -mes'!O9</f>
        <v>4000000</v>
      </c>
    </row>
    <row r="13" spans="4:16" x14ac:dyDescent="0.25">
      <c r="D13" s="15" t="s">
        <v>40</v>
      </c>
      <c r="E13" s="15">
        <f>'VENTAS -mes'!D15*'VENTAS -mes'!D10</f>
        <v>3000000</v>
      </c>
      <c r="F13" s="15">
        <f>'VENTAS -mes'!D15*'VENTAS -mes'!E10</f>
        <v>3000000</v>
      </c>
      <c r="G13" s="15">
        <f>'VENTAS -mes'!D15*'VENTAS -mes'!F10</f>
        <v>3000000</v>
      </c>
      <c r="H13" s="15">
        <f>'VENTAS -mes'!D15*'VENTAS -mes'!G10</f>
        <v>6000000</v>
      </c>
      <c r="I13" s="15">
        <f>'VENTAS -mes'!D15*'VENTAS -mes'!H10</f>
        <v>6000000</v>
      </c>
      <c r="J13" s="15">
        <f>'VENTAS -mes'!D15*'VENTAS -mes'!I10</f>
        <v>6000000</v>
      </c>
      <c r="K13" s="15">
        <f>'VENTAS -mes'!D15*'VENTAS -mes'!J10</f>
        <v>9000000</v>
      </c>
      <c r="L13" s="15">
        <f>'VENTAS -mes'!D15*'VENTAS -mes'!K10</f>
        <v>9000000</v>
      </c>
      <c r="M13" s="15">
        <f>'VENTAS -mes'!D15*'VENTAS -mes'!L10</f>
        <v>9000000</v>
      </c>
      <c r="N13" s="15">
        <f>'VENTAS -mes'!D15*'VENTAS -mes'!M10</f>
        <v>12000000</v>
      </c>
      <c r="O13" s="15">
        <f>'VENTAS -mes'!D15*'VENTAS -mes'!N10</f>
        <v>12000000</v>
      </c>
      <c r="P13" s="15">
        <f>'VENTAS -mes'!D15*'VENTAS -mes'!O10</f>
        <v>12000000</v>
      </c>
    </row>
    <row r="14" spans="4:16" x14ac:dyDescent="0.25"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4:16" x14ac:dyDescent="0.25">
      <c r="D15" s="14" t="s">
        <v>15</v>
      </c>
      <c r="E15" s="14">
        <f t="shared" ref="E15:P15" si="1">SUM(E11:E13)</f>
        <v>8400000</v>
      </c>
      <c r="F15" s="14">
        <f t="shared" si="1"/>
        <v>13000000</v>
      </c>
      <c r="G15" s="14">
        <f t="shared" si="1"/>
        <v>8400000</v>
      </c>
      <c r="H15" s="14">
        <f t="shared" si="1"/>
        <v>16800000</v>
      </c>
      <c r="I15" s="14">
        <f t="shared" si="1"/>
        <v>13000000</v>
      </c>
      <c r="J15" s="14">
        <f t="shared" si="1"/>
        <v>18400000</v>
      </c>
      <c r="K15" s="14">
        <f t="shared" si="1"/>
        <v>16800000</v>
      </c>
      <c r="L15" s="14">
        <f t="shared" si="1"/>
        <v>21400000</v>
      </c>
      <c r="M15" s="14">
        <f t="shared" si="1"/>
        <v>16800000</v>
      </c>
      <c r="N15" s="14">
        <f t="shared" si="1"/>
        <v>19800000</v>
      </c>
      <c r="O15" s="14">
        <f t="shared" si="1"/>
        <v>19800000</v>
      </c>
      <c r="P15" s="14">
        <f t="shared" si="1"/>
        <v>20600000</v>
      </c>
    </row>
    <row r="16" spans="4:16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4:16" x14ac:dyDescent="0.25">
      <c r="D17" s="22" t="s">
        <v>16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4"/>
    </row>
    <row r="18" spans="4:16" x14ac:dyDescent="0.25">
      <c r="D18" s="15" t="s">
        <v>17</v>
      </c>
      <c r="E18" s="15">
        <v>240000</v>
      </c>
      <c r="F18" s="15">
        <v>240000</v>
      </c>
      <c r="G18" s="15">
        <v>240000</v>
      </c>
      <c r="H18" s="15">
        <v>240000</v>
      </c>
      <c r="I18" s="15">
        <v>240000</v>
      </c>
      <c r="J18" s="15">
        <v>240000</v>
      </c>
      <c r="K18" s="15">
        <v>240000</v>
      </c>
      <c r="L18" s="15">
        <v>240000</v>
      </c>
      <c r="M18" s="15">
        <v>240000</v>
      </c>
      <c r="N18" s="15">
        <v>240000</v>
      </c>
      <c r="O18" s="15">
        <v>240000</v>
      </c>
      <c r="P18" s="15">
        <v>240000</v>
      </c>
    </row>
    <row r="19" spans="4:16" x14ac:dyDescent="0.25">
      <c r="D19" s="15" t="s">
        <v>18</v>
      </c>
      <c r="E19" s="16">
        <f>Salarios!B11*Salarios!B12</f>
        <v>2460000</v>
      </c>
      <c r="F19" s="15">
        <f>Salarios!B11*Salarios!B12</f>
        <v>2460000</v>
      </c>
      <c r="G19" s="15">
        <f>Salarios!B11*Salarios!B12</f>
        <v>2460000</v>
      </c>
      <c r="H19" s="15">
        <f>Salarios!B11*Salarios!B12</f>
        <v>2460000</v>
      </c>
      <c r="I19" s="15">
        <f>Salarios!B11*Salarios!B12</f>
        <v>2460000</v>
      </c>
      <c r="J19" s="15">
        <f>Salarios!B11*Salarios!B12</f>
        <v>2460000</v>
      </c>
      <c r="K19" s="15">
        <f>Salarios!B11*Salarios!B12</f>
        <v>2460000</v>
      </c>
      <c r="L19" s="15">
        <f>Salarios!B11*Salarios!B12</f>
        <v>2460000</v>
      </c>
      <c r="M19" s="15">
        <f>Salarios!B11*Salarios!B12</f>
        <v>2460000</v>
      </c>
      <c r="N19" s="15">
        <f>Salarios!B11*Salarios!B12</f>
        <v>2460000</v>
      </c>
      <c r="O19" s="15">
        <f>Salarios!B11*Salarios!B12</f>
        <v>2460000</v>
      </c>
      <c r="P19" s="15">
        <f>Salarios!B11*Salarios!B12</f>
        <v>2460000</v>
      </c>
    </row>
    <row r="20" spans="4:16" x14ac:dyDescent="0.25">
      <c r="D20" s="15" t="s">
        <v>19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4:16" x14ac:dyDescent="0.25">
      <c r="D21" s="15" t="s">
        <v>20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4:16" x14ac:dyDescent="0.25">
      <c r="D22" s="15" t="s">
        <v>21</v>
      </c>
      <c r="E22" s="15">
        <v>200000</v>
      </c>
      <c r="F22" s="15">
        <v>200000</v>
      </c>
      <c r="G22" s="15">
        <v>200000</v>
      </c>
      <c r="H22" s="15">
        <v>200000</v>
      </c>
      <c r="I22" s="15">
        <v>200000</v>
      </c>
      <c r="J22" s="15">
        <v>200000</v>
      </c>
      <c r="K22" s="15">
        <v>200000</v>
      </c>
      <c r="L22" s="15">
        <v>200000</v>
      </c>
      <c r="M22" s="15">
        <v>200000</v>
      </c>
      <c r="N22" s="15">
        <v>200000</v>
      </c>
      <c r="O22" s="15">
        <v>200000</v>
      </c>
      <c r="P22" s="15">
        <v>200000</v>
      </c>
    </row>
    <row r="23" spans="4:16" x14ac:dyDescent="0.25">
      <c r="D23" s="15" t="s">
        <v>22</v>
      </c>
      <c r="E23" s="15">
        <v>100000</v>
      </c>
      <c r="F23" s="15">
        <v>100000</v>
      </c>
      <c r="G23" s="15">
        <v>100000</v>
      </c>
      <c r="H23" s="15">
        <v>100000</v>
      </c>
      <c r="I23" s="15">
        <v>100000</v>
      </c>
      <c r="J23" s="15">
        <v>100000</v>
      </c>
      <c r="K23" s="15">
        <v>100000</v>
      </c>
      <c r="L23" s="15">
        <v>100000</v>
      </c>
      <c r="M23" s="15">
        <v>100000</v>
      </c>
      <c r="N23" s="15">
        <v>100000</v>
      </c>
      <c r="O23" s="15">
        <v>100000</v>
      </c>
      <c r="P23" s="15">
        <v>100000</v>
      </c>
    </row>
    <row r="24" spans="4:16" x14ac:dyDescent="0.25">
      <c r="D24" s="15" t="s">
        <v>24</v>
      </c>
      <c r="E24" s="15">
        <v>4000000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</row>
    <row r="25" spans="4:16" x14ac:dyDescent="0.25">
      <c r="D25" s="15" t="s">
        <v>23</v>
      </c>
      <c r="E25" s="15">
        <v>8300</v>
      </c>
      <c r="F25" s="15">
        <v>8300</v>
      </c>
      <c r="G25" s="15">
        <v>8300</v>
      </c>
      <c r="H25" s="15">
        <v>8300</v>
      </c>
      <c r="I25" s="15">
        <v>8300</v>
      </c>
      <c r="J25" s="15">
        <v>8300</v>
      </c>
      <c r="K25" s="15">
        <v>8300</v>
      </c>
      <c r="L25" s="15">
        <v>8300</v>
      </c>
      <c r="M25" s="15">
        <v>8300</v>
      </c>
      <c r="N25" s="15">
        <v>8300</v>
      </c>
      <c r="O25" s="15">
        <v>8300</v>
      </c>
      <c r="P25" s="15">
        <v>8300</v>
      </c>
    </row>
    <row r="26" spans="4:16" x14ac:dyDescent="0.25">
      <c r="D26" s="15" t="s">
        <v>25</v>
      </c>
      <c r="E26" s="15">
        <v>12000</v>
      </c>
      <c r="F26" s="15">
        <v>12000</v>
      </c>
      <c r="G26" s="15">
        <v>12000</v>
      </c>
      <c r="H26" s="15">
        <v>12000</v>
      </c>
      <c r="I26" s="15">
        <v>12000</v>
      </c>
      <c r="J26" s="15">
        <v>12000</v>
      </c>
      <c r="K26" s="15">
        <v>12000</v>
      </c>
      <c r="L26" s="15">
        <v>12000</v>
      </c>
      <c r="M26" s="15">
        <v>12000</v>
      </c>
      <c r="N26" s="15">
        <v>12000</v>
      </c>
      <c r="O26" s="15">
        <v>12000</v>
      </c>
      <c r="P26" s="15">
        <v>12000</v>
      </c>
    </row>
    <row r="27" spans="4:16" x14ac:dyDescent="0.25">
      <c r="D27" s="15" t="s">
        <v>26</v>
      </c>
      <c r="E27" s="15">
        <v>70000</v>
      </c>
      <c r="F27" s="15">
        <v>70000</v>
      </c>
      <c r="G27" s="15">
        <v>70000</v>
      </c>
      <c r="H27" s="15">
        <v>70000</v>
      </c>
      <c r="I27" s="15">
        <v>70000</v>
      </c>
      <c r="J27" s="15">
        <v>70000</v>
      </c>
      <c r="K27" s="15">
        <v>70000</v>
      </c>
      <c r="L27" s="15">
        <v>70000</v>
      </c>
      <c r="M27" s="15">
        <v>70000</v>
      </c>
      <c r="N27" s="15">
        <v>70000</v>
      </c>
      <c r="O27" s="15">
        <v>70000</v>
      </c>
      <c r="P27" s="15">
        <v>70000</v>
      </c>
    </row>
    <row r="28" spans="4:16" x14ac:dyDescent="0.25"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4:16" x14ac:dyDescent="0.25">
      <c r="D29" s="14" t="s">
        <v>27</v>
      </c>
      <c r="E29" s="14">
        <f t="shared" ref="E29:P29" si="2">SUM(E18:E27)</f>
        <v>7090300</v>
      </c>
      <c r="F29" s="14">
        <f t="shared" si="2"/>
        <v>3090300</v>
      </c>
      <c r="G29" s="14">
        <f t="shared" si="2"/>
        <v>3090300</v>
      </c>
      <c r="H29" s="14">
        <f t="shared" si="2"/>
        <v>3090300</v>
      </c>
      <c r="I29" s="14">
        <f t="shared" si="2"/>
        <v>3090300</v>
      </c>
      <c r="J29" s="14">
        <f t="shared" si="2"/>
        <v>3090300</v>
      </c>
      <c r="K29" s="14">
        <f t="shared" si="2"/>
        <v>3090300</v>
      </c>
      <c r="L29" s="14">
        <f t="shared" si="2"/>
        <v>3090300</v>
      </c>
      <c r="M29" s="14">
        <f t="shared" si="2"/>
        <v>3090300</v>
      </c>
      <c r="N29" s="14">
        <f t="shared" si="2"/>
        <v>3090300</v>
      </c>
      <c r="O29" s="14">
        <f t="shared" si="2"/>
        <v>3090300</v>
      </c>
      <c r="P29" s="14">
        <f t="shared" si="2"/>
        <v>3090300</v>
      </c>
    </row>
    <row r="30" spans="4:16" x14ac:dyDescent="0.25">
      <c r="D30" s="26" t="s">
        <v>47</v>
      </c>
      <c r="E30" s="25">
        <f t="shared" ref="E30:P30" si="3">E15-E29</f>
        <v>1309700</v>
      </c>
      <c r="F30" s="25">
        <f t="shared" si="3"/>
        <v>9909700</v>
      </c>
      <c r="G30" s="25">
        <f t="shared" si="3"/>
        <v>5309700</v>
      </c>
      <c r="H30" s="25">
        <f t="shared" si="3"/>
        <v>13709700</v>
      </c>
      <c r="I30" s="25">
        <f t="shared" si="3"/>
        <v>9909700</v>
      </c>
      <c r="J30" s="25">
        <f t="shared" si="3"/>
        <v>15309700</v>
      </c>
      <c r="K30" s="25">
        <f t="shared" si="3"/>
        <v>13709700</v>
      </c>
      <c r="L30" s="25">
        <f t="shared" si="3"/>
        <v>18309700</v>
      </c>
      <c r="M30" s="25">
        <f t="shared" si="3"/>
        <v>13709700</v>
      </c>
      <c r="N30" s="25">
        <f t="shared" si="3"/>
        <v>16709700</v>
      </c>
      <c r="O30" s="25">
        <f t="shared" si="3"/>
        <v>16709700</v>
      </c>
      <c r="P30" s="25">
        <f t="shared" si="3"/>
        <v>17509700</v>
      </c>
    </row>
    <row r="31" spans="4:16" x14ac:dyDescent="0.25">
      <c r="D31" s="2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4:16" x14ac:dyDescent="0.25">
      <c r="G32" s="2"/>
      <c r="H32" s="2"/>
      <c r="I32" s="2"/>
      <c r="J32" s="2"/>
      <c r="K32" s="2"/>
      <c r="L32" s="2"/>
    </row>
    <row r="33" spans="6:12" x14ac:dyDescent="0.25">
      <c r="G33" s="2"/>
      <c r="H33" s="2"/>
      <c r="I33" s="2"/>
      <c r="J33" s="2"/>
      <c r="K33" s="2"/>
      <c r="L33" s="2"/>
    </row>
    <row r="34" spans="6:12" x14ac:dyDescent="0.25">
      <c r="G34" s="2"/>
      <c r="H34" s="2"/>
      <c r="I34" s="2"/>
      <c r="J34" s="2"/>
      <c r="K34" s="2"/>
      <c r="L34" s="2"/>
    </row>
    <row r="35" spans="6:12" x14ac:dyDescent="0.25">
      <c r="G35" s="2"/>
      <c r="H35" s="2"/>
      <c r="I35" s="2"/>
      <c r="J35" s="2"/>
      <c r="K35" s="2"/>
      <c r="L35" s="2"/>
    </row>
    <row r="36" spans="6:12" x14ac:dyDescent="0.25">
      <c r="G36" s="2"/>
      <c r="H36" s="2"/>
      <c r="I36" s="2"/>
      <c r="J36" s="2"/>
      <c r="K36" s="2"/>
      <c r="L36" s="2"/>
    </row>
    <row r="37" spans="6:12" x14ac:dyDescent="0.25">
      <c r="G37" s="2"/>
      <c r="H37" s="2"/>
      <c r="I37" s="2"/>
      <c r="J37" s="2"/>
      <c r="K37" s="2"/>
      <c r="L37" s="2"/>
    </row>
    <row r="38" spans="6:12" x14ac:dyDescent="0.25">
      <c r="G38" s="2"/>
      <c r="H38" s="2"/>
      <c r="I38" s="2"/>
      <c r="J38" s="2"/>
      <c r="K38" s="2"/>
      <c r="L38" s="2"/>
    </row>
    <row r="39" spans="6:12" x14ac:dyDescent="0.25">
      <c r="G39" s="2"/>
      <c r="H39" s="2"/>
      <c r="I39" s="2"/>
      <c r="J39" s="2"/>
      <c r="K39" s="2"/>
      <c r="L39" s="2"/>
    </row>
    <row r="40" spans="6:12" x14ac:dyDescent="0.25">
      <c r="G40" s="2"/>
      <c r="H40" s="2"/>
      <c r="I40" s="2"/>
      <c r="J40" s="2"/>
      <c r="K40" s="2"/>
      <c r="L40" s="2"/>
    </row>
    <row r="41" spans="6:12" x14ac:dyDescent="0.25">
      <c r="F41" s="3"/>
      <c r="G41" s="4"/>
      <c r="H41" s="4"/>
      <c r="I41" s="2"/>
      <c r="J41" s="2"/>
      <c r="K41" s="2"/>
      <c r="L41" s="2"/>
    </row>
    <row r="42" spans="6:12" ht="18" customHeight="1" x14ac:dyDescent="0.25">
      <c r="F42" s="4"/>
      <c r="G42" s="5"/>
      <c r="H42" s="5"/>
      <c r="I42" s="2"/>
    </row>
    <row r="43" spans="6:12" ht="18" customHeight="1" x14ac:dyDescent="0.25">
      <c r="F43" s="4"/>
      <c r="G43" s="5"/>
      <c r="H43" s="5"/>
      <c r="I43" s="2"/>
    </row>
    <row r="44" spans="6:12" ht="18" customHeight="1" x14ac:dyDescent="0.25">
      <c r="F44" s="4"/>
      <c r="G44" s="5"/>
      <c r="H44" s="5"/>
      <c r="I44" s="2"/>
    </row>
    <row r="45" spans="6:12" ht="18" customHeight="1" x14ac:dyDescent="0.25">
      <c r="F45" s="4"/>
      <c r="G45" s="5"/>
      <c r="H45" s="5"/>
      <c r="I45" s="2"/>
    </row>
    <row r="46" spans="6:12" ht="18" customHeight="1" x14ac:dyDescent="0.25">
      <c r="F46" s="4"/>
      <c r="G46" s="5"/>
      <c r="H46" s="5"/>
      <c r="I46" s="2"/>
    </row>
    <row r="47" spans="6:12" ht="18" x14ac:dyDescent="0.25">
      <c r="F47" s="4"/>
      <c r="G47" s="6"/>
      <c r="H47" s="7"/>
      <c r="I47" s="2"/>
    </row>
    <row r="48" spans="6:12" x14ac:dyDescent="0.25">
      <c r="F48" s="3"/>
      <c r="G48" s="3"/>
      <c r="H48" s="3"/>
    </row>
  </sheetData>
  <mergeCells count="4">
    <mergeCell ref="D5:P6"/>
    <mergeCell ref="D10:P10"/>
    <mergeCell ref="D17:P17"/>
    <mergeCell ref="D30:D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9"/>
  <sheetViews>
    <sheetView workbookViewId="0">
      <selection activeCell="B18" sqref="B18"/>
    </sheetView>
  </sheetViews>
  <sheetFormatPr baseColWidth="10" defaultRowHeight="15" x14ac:dyDescent="0.25"/>
  <cols>
    <col min="1" max="1" width="23.28515625" customWidth="1"/>
    <col min="2" max="2" width="44.42578125" customWidth="1"/>
  </cols>
  <sheetData>
    <row r="6" spans="1:2" x14ac:dyDescent="0.25">
      <c r="A6" s="1" t="s">
        <v>31</v>
      </c>
      <c r="B6" s="9" t="s">
        <v>32</v>
      </c>
    </row>
    <row r="7" spans="1:2" x14ac:dyDescent="0.25">
      <c r="A7" s="1" t="s">
        <v>33</v>
      </c>
      <c r="B7" s="1">
        <v>1000000</v>
      </c>
    </row>
    <row r="8" spans="1:2" x14ac:dyDescent="0.25">
      <c r="A8" s="1" t="s">
        <v>34</v>
      </c>
      <c r="B8" s="1">
        <v>100000</v>
      </c>
    </row>
    <row r="9" spans="1:2" x14ac:dyDescent="0.25">
      <c r="A9" s="1" t="s">
        <v>35</v>
      </c>
      <c r="B9" s="1">
        <v>50000</v>
      </c>
    </row>
    <row r="10" spans="1:2" x14ac:dyDescent="0.25">
      <c r="A10" s="1" t="s">
        <v>36</v>
      </c>
      <c r="B10" s="10" t="s">
        <v>37</v>
      </c>
    </row>
    <row r="11" spans="1:2" x14ac:dyDescent="0.25">
      <c r="A11" s="1" t="s">
        <v>38</v>
      </c>
      <c r="B11" s="1">
        <v>1230000</v>
      </c>
    </row>
    <row r="12" spans="1:2" x14ac:dyDescent="0.25">
      <c r="A12" s="11" t="s">
        <v>39</v>
      </c>
      <c r="B12" s="11">
        <v>2</v>
      </c>
    </row>
    <row r="19" spans="5:5" x14ac:dyDescent="0.25">
      <c r="E1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15"/>
  <sheetViews>
    <sheetView topLeftCell="B1" workbookViewId="0">
      <selection activeCell="O9" sqref="O9"/>
    </sheetView>
  </sheetViews>
  <sheetFormatPr baseColWidth="10" defaultRowHeight="15" x14ac:dyDescent="0.25"/>
  <cols>
    <col min="3" max="3" width="22.5703125" customWidth="1"/>
  </cols>
  <sheetData>
    <row r="7" spans="3:15" x14ac:dyDescent="0.25">
      <c r="C7" s="1"/>
      <c r="D7" s="1" t="s">
        <v>0</v>
      </c>
      <c r="E7" s="1" t="s">
        <v>41</v>
      </c>
      <c r="F7" s="1" t="s">
        <v>2</v>
      </c>
      <c r="G7" s="1" t="s">
        <v>42</v>
      </c>
      <c r="H7" s="1" t="s">
        <v>4</v>
      </c>
      <c r="I7" s="1" t="s">
        <v>43</v>
      </c>
      <c r="J7" s="1" t="s">
        <v>6</v>
      </c>
      <c r="K7" s="1" t="s">
        <v>7</v>
      </c>
      <c r="L7" s="1" t="s">
        <v>8</v>
      </c>
      <c r="M7" s="1" t="s">
        <v>9</v>
      </c>
      <c r="N7" s="1" t="s">
        <v>10</v>
      </c>
      <c r="O7" s="1" t="s">
        <v>11</v>
      </c>
    </row>
    <row r="8" spans="3:15" x14ac:dyDescent="0.25">
      <c r="C8" s="12" t="s">
        <v>13</v>
      </c>
      <c r="D8" s="1">
        <v>1</v>
      </c>
      <c r="E8" s="1">
        <v>2</v>
      </c>
      <c r="F8" s="1">
        <v>1</v>
      </c>
      <c r="G8" s="1">
        <v>2</v>
      </c>
      <c r="H8" s="1">
        <v>1</v>
      </c>
      <c r="I8" s="1">
        <v>2</v>
      </c>
      <c r="J8" s="1">
        <v>1</v>
      </c>
      <c r="K8" s="1">
        <v>2</v>
      </c>
      <c r="L8" s="1">
        <v>1</v>
      </c>
      <c r="M8" s="1">
        <v>1</v>
      </c>
      <c r="N8" s="1">
        <v>1</v>
      </c>
      <c r="O8" s="1">
        <v>1</v>
      </c>
    </row>
    <row r="9" spans="3:15" ht="30" x14ac:dyDescent="0.25">
      <c r="C9" s="12" t="s">
        <v>14</v>
      </c>
      <c r="D9" s="1">
        <v>1</v>
      </c>
      <c r="E9" s="1">
        <v>1</v>
      </c>
      <c r="F9" s="1">
        <v>1</v>
      </c>
      <c r="G9" s="1">
        <v>2</v>
      </c>
      <c r="H9" s="1">
        <v>3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5</v>
      </c>
    </row>
    <row r="10" spans="3:15" ht="30" x14ac:dyDescent="0.25">
      <c r="C10" s="12" t="s">
        <v>40</v>
      </c>
      <c r="D10" s="1">
        <v>1</v>
      </c>
      <c r="E10" s="1">
        <v>1</v>
      </c>
      <c r="F10" s="1">
        <v>1</v>
      </c>
      <c r="G10" s="1">
        <v>2</v>
      </c>
      <c r="H10" s="1">
        <v>2</v>
      </c>
      <c r="I10" s="1">
        <v>2</v>
      </c>
      <c r="J10" s="1">
        <v>3</v>
      </c>
      <c r="K10" s="1">
        <v>3</v>
      </c>
      <c r="L10" s="1">
        <v>3</v>
      </c>
      <c r="M10" s="1">
        <v>4</v>
      </c>
      <c r="N10" s="1">
        <v>4</v>
      </c>
      <c r="O10" s="1">
        <v>4</v>
      </c>
    </row>
    <row r="13" spans="3:15" x14ac:dyDescent="0.25">
      <c r="C13" s="17" t="s">
        <v>44</v>
      </c>
      <c r="D13" s="1">
        <v>4600000</v>
      </c>
    </row>
    <row r="14" spans="3:15" x14ac:dyDescent="0.25">
      <c r="C14" s="17" t="s">
        <v>45</v>
      </c>
      <c r="D14" s="1">
        <v>800000</v>
      </c>
    </row>
    <row r="15" spans="3:15" x14ac:dyDescent="0.25">
      <c r="C15" s="17" t="s">
        <v>46</v>
      </c>
      <c r="D15" s="1"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=</vt:lpstr>
      <vt:lpstr>Salarios</vt:lpstr>
      <vt:lpstr>VENTAS -mes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Usuario de Windows</cp:lastModifiedBy>
  <dcterms:created xsi:type="dcterms:W3CDTF">2019-03-15T04:39:37Z</dcterms:created>
  <dcterms:modified xsi:type="dcterms:W3CDTF">2019-03-15T14:50:25Z</dcterms:modified>
</cp:coreProperties>
</file>