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filterPrivacy="1" defaultThemeVersion="124226"/>
  <xr:revisionPtr revIDLastSave="27" documentId="8_{3F39755C-6A38-40B0-810D-15C72891A533}" xr6:coauthVersionLast="40" xr6:coauthVersionMax="40" xr10:uidLastSave="{29EA019D-75FF-42B1-8B4D-2E99FB276EC3}"/>
  <bookViews>
    <workbookView xWindow="240" yWindow="105" windowWidth="14805" windowHeight="8010" xr2:uid="{00000000-000D-0000-FFFF-FFFF00000000}"/>
  </bookViews>
  <sheets>
    <sheet name="GDP" sheetId="5" r:id="rId1"/>
  </sheets>
  <calcPr calcId="191029"/>
</workbook>
</file>

<file path=xl/calcChain.xml><?xml version="1.0" encoding="utf-8"?>
<calcChain xmlns="http://schemas.openxmlformats.org/spreadsheetml/2006/main">
  <c r="M29" i="5" l="1"/>
  <c r="M28" i="5"/>
  <c r="L29" i="5"/>
  <c r="L28" i="5"/>
  <c r="J3" i="5" l="1"/>
  <c r="N3" i="5" s="1"/>
  <c r="J4" i="5"/>
  <c r="N4" i="5" s="1"/>
  <c r="J5" i="5"/>
  <c r="N5" i="5" s="1"/>
  <c r="J6" i="5"/>
  <c r="N6" i="5" s="1"/>
  <c r="J7" i="5"/>
  <c r="N7" i="5" s="1"/>
  <c r="J8" i="5"/>
  <c r="N8" i="5" s="1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16" i="5"/>
  <c r="N16" i="5" s="1"/>
  <c r="J17" i="5"/>
  <c r="N17" i="5" s="1"/>
  <c r="J18" i="5"/>
  <c r="N18" i="5" s="1"/>
  <c r="J19" i="5"/>
  <c r="N19" i="5" s="1"/>
  <c r="J20" i="5"/>
  <c r="N20" i="5" s="1"/>
  <c r="J21" i="5"/>
  <c r="N21" i="5" s="1"/>
  <c r="J22" i="5"/>
  <c r="N22" i="5" s="1"/>
  <c r="J23" i="5"/>
  <c r="N23" i="5" s="1"/>
  <c r="J24" i="5"/>
  <c r="N24" i="5" s="1"/>
  <c r="J25" i="5"/>
  <c r="N25" i="5" s="1"/>
  <c r="J26" i="5"/>
  <c r="N26" i="5" s="1"/>
  <c r="J2" i="5"/>
  <c r="N2" i="5" s="1"/>
  <c r="N29" i="5" s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N28" i="5" l="1"/>
</calcChain>
</file>

<file path=xl/sharedStrings.xml><?xml version="1.0" encoding="utf-8"?>
<sst xmlns="http://schemas.openxmlformats.org/spreadsheetml/2006/main" count="15" uniqueCount="12">
  <si>
    <t>Year</t>
  </si>
  <si>
    <t>RGDP</t>
  </si>
  <si>
    <t>AAA</t>
  </si>
  <si>
    <t>RINVEST</t>
  </si>
  <si>
    <t>INFLA</t>
  </si>
  <si>
    <t>RCONS</t>
  </si>
  <si>
    <t>RNEX</t>
  </si>
  <si>
    <t>RGOV</t>
  </si>
  <si>
    <t>SDISCREP</t>
  </si>
  <si>
    <t>RAAA</t>
  </si>
  <si>
    <t>MEAN</t>
  </si>
  <si>
    <t>ST.DEV.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</si>
</sst>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.0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</cellStyleXfs>
  <cellXfs count="11">
    <xf numFmtId="0" fontId="0" fillId="0" borderId="0" xfId="0"/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 wrapText="1"/>
    </xf>
    <xf numFmtId="4" fontId="4" fillId="0" borderId="0" xfId="2" applyNumberFormat="1" applyFont="1" applyAlignment="1">
      <alignment horizontal="center" wrapText="1"/>
    </xf>
    <xf numFmtId="164" fontId="1" fillId="0" borderId="0" xfId="1" applyNumberFormat="1" applyAlignment="1">
      <alignment horizontal="center"/>
    </xf>
    <xf numFmtId="2" fontId="0" fillId="0" borderId="0" xfId="0" applyNumberFormat="1"/>
    <xf numFmtId="165" fontId="1" fillId="0" borderId="0" xfId="1" applyNumberForma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</cellXfs>
  <cellStyles count="5">
    <cellStyle name="Normal" xfId="0" builtinId="0"/>
    <cellStyle name="Normal 2" xfId="1" xr:uid="{00000000-0005-0000-0000-000001000000}"/>
    <cellStyle name="Normal 2 2" xfId="3" xr:uid="{00000000-0005-0000-0000-000002000000}"/>
    <cellStyle name="Normal 3" xfId="4" xr:uid="{00000000-0005-0000-0000-000003000000}"/>
    <cellStyle name="Normal 4" xfId="2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R22" sqref="R22"/>
    </sheetView>
  </sheetViews>
  <sheetFormatPr defaultRowHeight="15" x14ac:dyDescent="0.25"/>
  <sheetData>
    <row r="1" spans="1:18" x14ac:dyDescent="0.25">
      <c r="A1" s="2" t="s">
        <v>0</v>
      </c>
      <c r="B1" s="2" t="s">
        <v>1</v>
      </c>
      <c r="C1" s="2" t="s">
        <v>5</v>
      </c>
      <c r="D1" s="2" t="s">
        <v>3</v>
      </c>
      <c r="E1" s="2" t="s">
        <v>7</v>
      </c>
      <c r="F1" s="2" t="s">
        <v>6</v>
      </c>
      <c r="G1" s="2" t="s">
        <v>8</v>
      </c>
      <c r="H1" s="2" t="s">
        <v>2</v>
      </c>
      <c r="I1" s="2" t="s">
        <v>4</v>
      </c>
      <c r="J1" s="2" t="s">
        <v>9</v>
      </c>
      <c r="K1" s="2"/>
      <c r="L1" s="2" t="s">
        <v>3</v>
      </c>
      <c r="M1" s="2" t="s">
        <v>1</v>
      </c>
      <c r="N1" s="2" t="s">
        <v>9</v>
      </c>
      <c r="O1" s="8"/>
      <c r="P1" s="8"/>
      <c r="Q1" s="8"/>
      <c r="R1" s="8"/>
    </row>
    <row r="2" spans="1:18" x14ac:dyDescent="0.25">
      <c r="A2" s="2">
        <v>1990</v>
      </c>
      <c r="B2" s="3">
        <v>8955</v>
      </c>
      <c r="C2" s="1">
        <v>5672.6</v>
      </c>
      <c r="D2" s="3">
        <v>1240.5999999999999</v>
      </c>
      <c r="E2" s="1">
        <v>2224.3000000000002</v>
      </c>
      <c r="F2">
        <v>-76.5</v>
      </c>
      <c r="G2" s="6">
        <f>B2-(D2+C2+E2+F2)</f>
        <v>-106</v>
      </c>
      <c r="H2" s="4">
        <v>9.32</v>
      </c>
      <c r="I2" s="5">
        <v>5.4</v>
      </c>
      <c r="J2" s="7">
        <f t="shared" ref="J2:J26" si="0">H2-I2</f>
        <v>3.92</v>
      </c>
      <c r="K2" s="7"/>
      <c r="L2" s="3">
        <v>1240.5999999999999</v>
      </c>
      <c r="M2" s="3">
        <v>8955</v>
      </c>
      <c r="N2" s="4">
        <f>J2</f>
        <v>3.92</v>
      </c>
      <c r="O2" s="9"/>
      <c r="P2" s="9"/>
      <c r="Q2" s="9"/>
      <c r="R2" s="9"/>
    </row>
    <row r="3" spans="1:18" x14ac:dyDescent="0.25">
      <c r="A3" s="2">
        <f t="shared" ref="A3:A21" si="1">A2+1</f>
        <v>1991</v>
      </c>
      <c r="B3" s="3">
        <v>8948.4</v>
      </c>
      <c r="C3" s="1">
        <v>5685.6</v>
      </c>
      <c r="D3" s="3">
        <v>1158.8</v>
      </c>
      <c r="E3" s="1">
        <v>2250.9</v>
      </c>
      <c r="F3">
        <v>-32.799999999999955</v>
      </c>
      <c r="G3" s="6">
        <f>B3-(D3+C3+E3+F3)</f>
        <v>-114.10000000000218</v>
      </c>
      <c r="H3" s="4">
        <v>8.77</v>
      </c>
      <c r="I3" s="5">
        <v>4.2</v>
      </c>
      <c r="J3" s="7">
        <f t="shared" si="0"/>
        <v>4.5699999999999994</v>
      </c>
      <c r="K3" s="7"/>
      <c r="L3" s="3">
        <v>1158.8</v>
      </c>
      <c r="M3" s="3">
        <v>8948.4</v>
      </c>
      <c r="N3" s="4">
        <f t="shared" ref="N3:N26" si="2">J3</f>
        <v>4.5699999999999994</v>
      </c>
      <c r="O3" s="9"/>
      <c r="P3" s="9"/>
      <c r="Q3" s="9"/>
      <c r="R3" s="9"/>
    </row>
    <row r="4" spans="1:18" x14ac:dyDescent="0.25">
      <c r="A4" s="2">
        <f t="shared" si="1"/>
        <v>1992</v>
      </c>
      <c r="B4" s="3">
        <v>9266.6</v>
      </c>
      <c r="C4" s="1">
        <v>5896.5</v>
      </c>
      <c r="D4" s="3">
        <v>1243.7</v>
      </c>
      <c r="E4" s="1">
        <v>2262.1</v>
      </c>
      <c r="F4">
        <v>-35.700000000000045</v>
      </c>
      <c r="G4" s="6">
        <f>B4-(D4+C4+E4+F4)</f>
        <v>-99.999999999998181</v>
      </c>
      <c r="H4" s="4">
        <v>8.14</v>
      </c>
      <c r="I4" s="5">
        <v>3</v>
      </c>
      <c r="J4" s="7">
        <f t="shared" si="0"/>
        <v>5.1400000000000006</v>
      </c>
      <c r="K4" s="7"/>
      <c r="L4" s="3">
        <v>1243.7</v>
      </c>
      <c r="M4" s="3">
        <v>9266.6</v>
      </c>
      <c r="N4" s="4">
        <f t="shared" si="2"/>
        <v>5.1400000000000006</v>
      </c>
      <c r="O4" s="9"/>
      <c r="P4" s="9"/>
      <c r="Q4" s="9"/>
      <c r="R4" s="9"/>
    </row>
    <row r="5" spans="1:18" x14ac:dyDescent="0.25">
      <c r="A5" s="2">
        <f t="shared" si="1"/>
        <v>1993</v>
      </c>
      <c r="B5" s="3">
        <v>9521</v>
      </c>
      <c r="C5" s="1">
        <v>6101.4</v>
      </c>
      <c r="D5" s="3">
        <v>1343.1</v>
      </c>
      <c r="E5" s="1">
        <v>2243.3000000000002</v>
      </c>
      <c r="F5">
        <v>-78.200000000000045</v>
      </c>
      <c r="G5" s="6">
        <f>B5-(D5+C5+E5+F5)</f>
        <v>-88.599999999998545</v>
      </c>
      <c r="H5" s="4">
        <v>7.22</v>
      </c>
      <c r="I5" s="5">
        <v>3</v>
      </c>
      <c r="J5" s="7">
        <f t="shared" si="0"/>
        <v>4.22</v>
      </c>
      <c r="K5" s="7"/>
      <c r="L5" s="3">
        <v>1343.1</v>
      </c>
      <c r="M5" s="3">
        <v>9521</v>
      </c>
      <c r="N5" s="4">
        <f t="shared" si="2"/>
        <v>4.22</v>
      </c>
      <c r="O5" s="9"/>
      <c r="P5" s="9"/>
      <c r="Q5" s="9"/>
      <c r="R5" s="10"/>
    </row>
    <row r="6" spans="1:18" x14ac:dyDescent="0.25">
      <c r="A6" s="2">
        <f t="shared" si="1"/>
        <v>1994</v>
      </c>
      <c r="B6" s="3">
        <v>9905.4</v>
      </c>
      <c r="C6" s="1">
        <v>6338</v>
      </c>
      <c r="D6" s="3">
        <v>1502.3</v>
      </c>
      <c r="E6" s="1">
        <v>2245.5</v>
      </c>
      <c r="F6">
        <v>-111</v>
      </c>
      <c r="G6" s="6">
        <f>B6-(D6+C6+E6+F6)</f>
        <v>-69.399999999999636</v>
      </c>
      <c r="H6" s="4">
        <v>7.96</v>
      </c>
      <c r="I6" s="5">
        <v>2.6</v>
      </c>
      <c r="J6" s="7">
        <f t="shared" si="0"/>
        <v>5.3599999999999994</v>
      </c>
      <c r="K6" s="7"/>
      <c r="L6" s="3">
        <v>1502.3</v>
      </c>
      <c r="M6" s="3">
        <v>9905.4</v>
      </c>
      <c r="N6" s="4">
        <f t="shared" si="2"/>
        <v>5.3599999999999994</v>
      </c>
      <c r="O6" s="9"/>
      <c r="P6" s="9"/>
      <c r="Q6" s="9"/>
      <c r="R6" s="9"/>
    </row>
    <row r="7" spans="1:18" x14ac:dyDescent="0.25">
      <c r="A7" s="2">
        <f t="shared" si="1"/>
        <v>1995</v>
      </c>
      <c r="B7" s="3">
        <v>10174.799999999999</v>
      </c>
      <c r="C7" s="1">
        <v>6527.6</v>
      </c>
      <c r="D7" s="3">
        <v>1550.8</v>
      </c>
      <c r="E7" s="1">
        <v>2257.5</v>
      </c>
      <c r="F7">
        <v>-101</v>
      </c>
      <c r="G7" s="6">
        <f>B7-(D7+C7+E7+F7)</f>
        <v>-60.100000000002183</v>
      </c>
      <c r="H7" s="4">
        <v>7.59</v>
      </c>
      <c r="I7" s="5">
        <v>2.8</v>
      </c>
      <c r="J7" s="7">
        <f t="shared" si="0"/>
        <v>4.79</v>
      </c>
      <c r="K7" s="7"/>
      <c r="L7" s="3">
        <v>1550.8</v>
      </c>
      <c r="M7" s="3">
        <v>10174.799999999999</v>
      </c>
      <c r="N7" s="4">
        <f t="shared" si="2"/>
        <v>4.79</v>
      </c>
      <c r="O7" s="9"/>
      <c r="P7" s="9"/>
      <c r="Q7" s="9"/>
      <c r="R7" s="9"/>
    </row>
    <row r="8" spans="1:18" x14ac:dyDescent="0.25">
      <c r="A8" s="2">
        <f t="shared" si="1"/>
        <v>1996</v>
      </c>
      <c r="B8" s="3">
        <v>10561</v>
      </c>
      <c r="C8" s="1">
        <v>6755.6</v>
      </c>
      <c r="D8" s="3">
        <v>1686.7</v>
      </c>
      <c r="E8" s="1">
        <v>2279.1999999999998</v>
      </c>
      <c r="F8">
        <v>-114.59999999999991</v>
      </c>
      <c r="G8" s="6">
        <f>B8-(D8+C8+E8+F8)</f>
        <v>-45.899999999999636</v>
      </c>
      <c r="H8" s="4">
        <v>7.37</v>
      </c>
      <c r="I8" s="5">
        <v>3</v>
      </c>
      <c r="J8" s="7">
        <f t="shared" si="0"/>
        <v>4.37</v>
      </c>
      <c r="K8" s="7"/>
      <c r="L8" s="3">
        <v>1686.7</v>
      </c>
      <c r="M8" s="3">
        <v>10561</v>
      </c>
      <c r="N8" s="4">
        <f t="shared" si="2"/>
        <v>4.37</v>
      </c>
      <c r="O8" s="9"/>
      <c r="P8" s="9"/>
      <c r="Q8" s="9"/>
      <c r="R8" s="9"/>
    </row>
    <row r="9" spans="1:18" x14ac:dyDescent="0.25">
      <c r="A9" s="2">
        <f t="shared" si="1"/>
        <v>1997</v>
      </c>
      <c r="B9" s="3">
        <v>11034.9</v>
      </c>
      <c r="C9" s="1">
        <v>7009.9</v>
      </c>
      <c r="D9" s="3">
        <v>1879</v>
      </c>
      <c r="E9" s="1">
        <v>2322</v>
      </c>
      <c r="F9">
        <v>-145.29999999999995</v>
      </c>
      <c r="G9" s="6">
        <f>B9-(D9+C9+E9+F9)</f>
        <v>-30.700000000000728</v>
      </c>
      <c r="H9" s="4">
        <v>7.26</v>
      </c>
      <c r="I9" s="5">
        <v>2.2999999999999998</v>
      </c>
      <c r="J9" s="7">
        <f t="shared" si="0"/>
        <v>4.96</v>
      </c>
      <c r="K9" s="7"/>
      <c r="L9" s="3">
        <v>1879</v>
      </c>
      <c r="M9" s="3">
        <v>11034.9</v>
      </c>
      <c r="N9" s="4">
        <f t="shared" si="2"/>
        <v>4.96</v>
      </c>
      <c r="O9" s="9"/>
      <c r="P9" s="9"/>
      <c r="Q9" s="9"/>
      <c r="R9" s="9"/>
    </row>
    <row r="10" spans="1:18" x14ac:dyDescent="0.25">
      <c r="A10" s="2">
        <f t="shared" si="1"/>
        <v>1998</v>
      </c>
      <c r="B10" s="3">
        <v>11525.9</v>
      </c>
      <c r="C10" s="1">
        <v>7384.7</v>
      </c>
      <c r="D10" s="3">
        <v>2058.3000000000002</v>
      </c>
      <c r="E10" s="1">
        <v>2370.5</v>
      </c>
      <c r="F10">
        <v>-265.5</v>
      </c>
      <c r="G10" s="6">
        <f>B10-(D10+C10+E10+F10)</f>
        <v>-22.100000000000364</v>
      </c>
      <c r="H10" s="4">
        <v>6.53</v>
      </c>
      <c r="I10" s="5">
        <v>1.6</v>
      </c>
      <c r="J10" s="7">
        <f t="shared" si="0"/>
        <v>4.93</v>
      </c>
      <c r="K10" s="7"/>
      <c r="L10" s="3">
        <v>2058.3000000000002</v>
      </c>
      <c r="M10" s="3">
        <v>11525.9</v>
      </c>
      <c r="N10" s="4">
        <f t="shared" si="2"/>
        <v>4.93</v>
      </c>
      <c r="O10" s="9"/>
      <c r="P10" s="9"/>
      <c r="Q10" s="9"/>
      <c r="R10" s="9"/>
    </row>
    <row r="11" spans="1:18" x14ac:dyDescent="0.25">
      <c r="A11" s="2">
        <f t="shared" si="1"/>
        <v>1999</v>
      </c>
      <c r="B11" s="3">
        <v>12065.9</v>
      </c>
      <c r="C11" s="1">
        <v>7775.9</v>
      </c>
      <c r="D11" s="3">
        <v>2231.4</v>
      </c>
      <c r="E11" s="1">
        <v>2451.6999999999998</v>
      </c>
      <c r="F11">
        <v>-377.10000000000014</v>
      </c>
      <c r="G11" s="6">
        <f>B11-(D11+C11+E11+F11)</f>
        <v>-16</v>
      </c>
      <c r="H11" s="4">
        <v>7.04</v>
      </c>
      <c r="I11" s="5">
        <v>2.2000000000000002</v>
      </c>
      <c r="J11" s="7">
        <f t="shared" si="0"/>
        <v>4.84</v>
      </c>
      <c r="K11" s="7"/>
      <c r="L11" s="3">
        <v>2231.4</v>
      </c>
      <c r="M11" s="3">
        <v>12065.9</v>
      </c>
      <c r="N11" s="4">
        <f t="shared" si="2"/>
        <v>4.84</v>
      </c>
      <c r="O11" s="9"/>
      <c r="P11" s="9"/>
      <c r="Q11" s="9"/>
      <c r="R11" s="9"/>
    </row>
    <row r="12" spans="1:18" x14ac:dyDescent="0.25">
      <c r="A12" s="2">
        <f t="shared" si="1"/>
        <v>2000</v>
      </c>
      <c r="B12" s="3">
        <v>12559.7</v>
      </c>
      <c r="C12" s="1">
        <v>8170.7</v>
      </c>
      <c r="D12" s="3">
        <v>2375.5</v>
      </c>
      <c r="E12" s="1">
        <v>2498.1999999999998</v>
      </c>
      <c r="F12">
        <v>-477.79999999999995</v>
      </c>
      <c r="G12" s="6">
        <f>B12-(D12+C12+E12+F12)</f>
        <v>-6.9000000000014552</v>
      </c>
      <c r="H12" s="4">
        <v>7.62</v>
      </c>
      <c r="I12" s="5">
        <v>3.4</v>
      </c>
      <c r="J12" s="7">
        <f t="shared" si="0"/>
        <v>4.2200000000000006</v>
      </c>
      <c r="K12" s="7"/>
      <c r="L12" s="3">
        <v>2375.5</v>
      </c>
      <c r="M12" s="3">
        <v>12559.7</v>
      </c>
      <c r="N12" s="4">
        <f t="shared" si="2"/>
        <v>4.2200000000000006</v>
      </c>
      <c r="O12" s="9"/>
      <c r="P12" s="9"/>
      <c r="Q12" s="9"/>
      <c r="R12" s="9"/>
    </row>
    <row r="13" spans="1:18" x14ac:dyDescent="0.25">
      <c r="A13" s="2">
        <f t="shared" si="1"/>
        <v>2001</v>
      </c>
      <c r="B13" s="3">
        <v>12682.2</v>
      </c>
      <c r="C13" s="1">
        <v>8382.6</v>
      </c>
      <c r="D13" s="3">
        <v>2231.4</v>
      </c>
      <c r="E13" s="1">
        <v>2592.4</v>
      </c>
      <c r="F13">
        <v>-502.09999999999991</v>
      </c>
      <c r="G13" s="6">
        <f>B13-(D13+C13+E13+F13)</f>
        <v>-22.099999999998545</v>
      </c>
      <c r="H13" s="4">
        <v>7.08</v>
      </c>
      <c r="I13" s="5">
        <v>2.8</v>
      </c>
      <c r="J13" s="7">
        <f t="shared" si="0"/>
        <v>4.28</v>
      </c>
      <c r="K13" s="7"/>
      <c r="L13" s="3">
        <v>2231.4</v>
      </c>
      <c r="M13" s="3">
        <v>12682.2</v>
      </c>
      <c r="N13" s="4">
        <f t="shared" si="2"/>
        <v>4.28</v>
      </c>
      <c r="O13" s="9"/>
      <c r="P13" s="9"/>
      <c r="Q13" s="9"/>
      <c r="R13" s="9"/>
    </row>
    <row r="14" spans="1:18" x14ac:dyDescent="0.25">
      <c r="A14" s="2">
        <f t="shared" si="1"/>
        <v>2002</v>
      </c>
      <c r="B14" s="3">
        <v>12908.8</v>
      </c>
      <c r="C14" s="1">
        <v>8598.7999999999993</v>
      </c>
      <c r="D14" s="3">
        <v>2218.1999999999998</v>
      </c>
      <c r="E14" s="1">
        <v>2705.8</v>
      </c>
      <c r="F14">
        <v>-584.29999999999995</v>
      </c>
      <c r="G14" s="6">
        <f>B14-(D14+C14+E14+F14)</f>
        <v>-29.700000000000728</v>
      </c>
      <c r="H14" s="4">
        <v>6.49</v>
      </c>
      <c r="I14" s="5">
        <v>1.6</v>
      </c>
      <c r="J14" s="7">
        <f t="shared" si="0"/>
        <v>4.8900000000000006</v>
      </c>
      <c r="K14" s="7"/>
      <c r="L14" s="3">
        <v>2218.1999999999998</v>
      </c>
      <c r="M14" s="3">
        <v>12908.8</v>
      </c>
      <c r="N14" s="4">
        <f t="shared" si="2"/>
        <v>4.8900000000000006</v>
      </c>
      <c r="O14" s="9"/>
      <c r="P14" s="9"/>
      <c r="Q14" s="9"/>
      <c r="R14" s="9"/>
    </row>
    <row r="15" spans="1:18" x14ac:dyDescent="0.25">
      <c r="A15" s="2">
        <f t="shared" si="1"/>
        <v>2003</v>
      </c>
      <c r="B15" s="3">
        <v>13271.1</v>
      </c>
      <c r="C15" s="1">
        <v>8867.6</v>
      </c>
      <c r="D15" s="3">
        <v>2308.6999999999998</v>
      </c>
      <c r="E15" s="1">
        <v>2764.3</v>
      </c>
      <c r="F15">
        <v>-641.90000000000009</v>
      </c>
      <c r="G15" s="6">
        <f>B15-(D15+C15+E15+F15)</f>
        <v>-27.599999999998545</v>
      </c>
      <c r="H15" s="4">
        <v>5.67</v>
      </c>
      <c r="I15" s="5">
        <v>2.2999999999999998</v>
      </c>
      <c r="J15" s="7">
        <f t="shared" si="0"/>
        <v>3.37</v>
      </c>
      <c r="K15" s="7"/>
      <c r="L15" s="3">
        <v>2308.6999999999998</v>
      </c>
      <c r="M15" s="3">
        <v>13271.1</v>
      </c>
      <c r="N15" s="4">
        <f t="shared" si="2"/>
        <v>3.37</v>
      </c>
      <c r="O15" s="9"/>
      <c r="P15" s="9"/>
      <c r="Q15" s="9"/>
      <c r="R15" s="9"/>
    </row>
    <row r="16" spans="1:18" x14ac:dyDescent="0.25">
      <c r="A16" s="2">
        <f t="shared" si="1"/>
        <v>2004</v>
      </c>
      <c r="B16" s="3">
        <v>13773.5</v>
      </c>
      <c r="C16" s="1">
        <v>9208.2000000000007</v>
      </c>
      <c r="D16" s="3">
        <v>2511.3000000000002</v>
      </c>
      <c r="E16" s="1">
        <v>2808.2</v>
      </c>
      <c r="F16">
        <v>-734.7</v>
      </c>
      <c r="G16" s="6">
        <f>B16-(D16+C16+E16+F16)</f>
        <v>-19.5</v>
      </c>
      <c r="H16" s="4">
        <v>5.63</v>
      </c>
      <c r="I16" s="5">
        <v>2.7</v>
      </c>
      <c r="J16" s="7">
        <f t="shared" si="0"/>
        <v>2.9299999999999997</v>
      </c>
      <c r="K16" s="7"/>
      <c r="L16" s="3">
        <v>2511.3000000000002</v>
      </c>
      <c r="M16" s="3">
        <v>13773.5</v>
      </c>
      <c r="N16" s="4">
        <f t="shared" si="2"/>
        <v>2.9299999999999997</v>
      </c>
      <c r="O16" s="9"/>
      <c r="P16" s="9"/>
      <c r="Q16" s="9"/>
      <c r="R16" s="9"/>
    </row>
    <row r="17" spans="1:18" x14ac:dyDescent="0.25">
      <c r="A17" s="2">
        <f t="shared" si="1"/>
        <v>2005</v>
      </c>
      <c r="B17" s="3">
        <v>14234.2</v>
      </c>
      <c r="C17" s="1">
        <v>9531.7999999999993</v>
      </c>
      <c r="D17" s="3">
        <v>2672.6</v>
      </c>
      <c r="E17" s="1">
        <v>2826.2</v>
      </c>
      <c r="F17">
        <v>-782.29999999999973</v>
      </c>
      <c r="G17" s="6">
        <f>B17-(D17+C17+E17+F17)</f>
        <v>-14.099999999998545</v>
      </c>
      <c r="H17" s="4">
        <v>5.24</v>
      </c>
      <c r="I17" s="5">
        <v>3.4</v>
      </c>
      <c r="J17" s="7">
        <f t="shared" si="0"/>
        <v>1.8400000000000003</v>
      </c>
      <c r="K17" s="7"/>
      <c r="L17" s="3">
        <v>2672.6</v>
      </c>
      <c r="M17" s="3">
        <v>14234.2</v>
      </c>
      <c r="N17" s="4">
        <f t="shared" si="2"/>
        <v>1.8400000000000003</v>
      </c>
      <c r="O17" s="9"/>
      <c r="P17" s="9"/>
      <c r="Q17" s="9"/>
      <c r="R17" s="9"/>
    </row>
    <row r="18" spans="1:18" x14ac:dyDescent="0.25">
      <c r="A18" s="2">
        <f t="shared" si="1"/>
        <v>2006</v>
      </c>
      <c r="B18" s="3">
        <v>14613.8</v>
      </c>
      <c r="C18" s="1">
        <v>9821.7000000000007</v>
      </c>
      <c r="D18" s="3">
        <v>2730</v>
      </c>
      <c r="E18" s="1">
        <v>2869.3</v>
      </c>
      <c r="F18">
        <v>-794.2</v>
      </c>
      <c r="G18" s="6">
        <f>B18-(D18+C18+E18+F18)</f>
        <v>-13</v>
      </c>
      <c r="H18" s="4">
        <v>5.59</v>
      </c>
      <c r="I18" s="5">
        <v>3.2</v>
      </c>
      <c r="J18" s="7">
        <f t="shared" si="0"/>
        <v>2.3899999999999997</v>
      </c>
      <c r="K18" s="7"/>
      <c r="L18" s="3">
        <v>2730</v>
      </c>
      <c r="M18" s="3">
        <v>14613.8</v>
      </c>
      <c r="N18" s="4">
        <f t="shared" si="2"/>
        <v>2.3899999999999997</v>
      </c>
      <c r="O18" s="9"/>
      <c r="P18" s="9"/>
      <c r="Q18" s="9"/>
      <c r="R18" s="9"/>
    </row>
    <row r="19" spans="1:18" x14ac:dyDescent="0.25">
      <c r="A19" s="2">
        <f t="shared" si="1"/>
        <v>2007</v>
      </c>
      <c r="B19" s="3">
        <v>14873.7</v>
      </c>
      <c r="C19" s="1">
        <v>10041.6</v>
      </c>
      <c r="D19" s="3">
        <v>2644.1</v>
      </c>
      <c r="E19" s="1">
        <v>2914.4</v>
      </c>
      <c r="F19">
        <v>-712.59999999999991</v>
      </c>
      <c r="G19" s="6">
        <f>B19-(D19+C19+E19+F19)</f>
        <v>-13.799999999999272</v>
      </c>
      <c r="H19" s="4">
        <v>5.56</v>
      </c>
      <c r="I19" s="5">
        <v>2.8</v>
      </c>
      <c r="J19" s="7">
        <f t="shared" si="0"/>
        <v>2.76</v>
      </c>
      <c r="K19" s="7"/>
      <c r="L19" s="3">
        <v>2644.1</v>
      </c>
      <c r="M19" s="3">
        <v>14873.7</v>
      </c>
      <c r="N19" s="4">
        <f t="shared" si="2"/>
        <v>2.76</v>
      </c>
      <c r="O19" s="9"/>
      <c r="P19" s="9"/>
      <c r="Q19" s="9"/>
      <c r="R19" s="9"/>
    </row>
    <row r="20" spans="1:18" x14ac:dyDescent="0.25">
      <c r="A20" s="2">
        <f t="shared" si="1"/>
        <v>2008</v>
      </c>
      <c r="B20" s="3">
        <v>14830.4</v>
      </c>
      <c r="C20" s="1">
        <v>10007.200000000001</v>
      </c>
      <c r="D20" s="3">
        <v>2396</v>
      </c>
      <c r="E20" s="1">
        <v>2994.8</v>
      </c>
      <c r="F20">
        <v>-557.79999999999995</v>
      </c>
      <c r="G20" s="6">
        <f>B20-(D20+C20+E20+F20)</f>
        <v>-9.8000000000010914</v>
      </c>
      <c r="H20" s="4">
        <v>5.63</v>
      </c>
      <c r="I20" s="5">
        <v>3.8</v>
      </c>
      <c r="J20" s="7">
        <f t="shared" si="0"/>
        <v>1.83</v>
      </c>
      <c r="K20" s="7"/>
      <c r="L20" s="3">
        <v>2396</v>
      </c>
      <c r="M20" s="3">
        <v>14830.4</v>
      </c>
      <c r="N20" s="4">
        <f t="shared" si="2"/>
        <v>1.83</v>
      </c>
      <c r="O20" s="9"/>
      <c r="P20" s="9"/>
      <c r="Q20" s="9"/>
      <c r="R20" s="9"/>
    </row>
    <row r="21" spans="1:18" x14ac:dyDescent="0.25">
      <c r="A21" s="2">
        <f t="shared" si="1"/>
        <v>2009</v>
      </c>
      <c r="B21" s="3">
        <v>14418.7</v>
      </c>
      <c r="C21" s="1">
        <v>9847</v>
      </c>
      <c r="D21" s="3">
        <v>1878.1</v>
      </c>
      <c r="E21" s="1">
        <v>3089.1</v>
      </c>
      <c r="F21">
        <v>-395.5</v>
      </c>
      <c r="G21" s="6">
        <f>B21-(D21+C21+E21+F21)</f>
        <v>0</v>
      </c>
      <c r="H21" s="4">
        <v>5.31</v>
      </c>
      <c r="I21" s="5">
        <v>-0.4</v>
      </c>
      <c r="J21" s="7">
        <f t="shared" si="0"/>
        <v>5.71</v>
      </c>
      <c r="K21" s="7"/>
      <c r="L21" s="3">
        <v>1878.1</v>
      </c>
      <c r="M21" s="3">
        <v>14418.7</v>
      </c>
      <c r="N21" s="4">
        <f t="shared" si="2"/>
        <v>5.71</v>
      </c>
      <c r="O21" s="9"/>
      <c r="P21" s="9"/>
      <c r="Q21" s="9"/>
      <c r="R21" s="9"/>
    </row>
    <row r="22" spans="1:18" x14ac:dyDescent="0.25">
      <c r="A22" s="2">
        <f t="shared" ref="A22:A26" si="3">A21+1</f>
        <v>2010</v>
      </c>
      <c r="B22" s="3">
        <v>14783.8</v>
      </c>
      <c r="C22" s="1">
        <v>10036.299999999999</v>
      </c>
      <c r="D22" s="3">
        <v>2120.4</v>
      </c>
      <c r="E22" s="1">
        <v>3091.4</v>
      </c>
      <c r="F22">
        <v>-458.80000000000018</v>
      </c>
      <c r="G22" s="6">
        <f>B22-(D22+C22+E22+F22)</f>
        <v>-5.5</v>
      </c>
      <c r="H22" s="4">
        <v>4.9400000000000004</v>
      </c>
      <c r="I22" s="5">
        <v>1.6</v>
      </c>
      <c r="J22" s="7">
        <f t="shared" si="0"/>
        <v>3.3400000000000003</v>
      </c>
      <c r="K22" s="7"/>
      <c r="L22" s="3">
        <v>2120.4</v>
      </c>
      <c r="M22" s="3">
        <v>14783.8</v>
      </c>
      <c r="N22" s="4">
        <f t="shared" si="2"/>
        <v>3.3400000000000003</v>
      </c>
      <c r="O22" s="9"/>
      <c r="P22" s="9"/>
      <c r="Q22" s="9"/>
      <c r="R22" s="9"/>
    </row>
    <row r="23" spans="1:18" x14ac:dyDescent="0.25">
      <c r="A23" s="2">
        <f t="shared" si="3"/>
        <v>2011</v>
      </c>
      <c r="B23" s="3">
        <v>15020.6</v>
      </c>
      <c r="C23" s="1">
        <v>10263.5</v>
      </c>
      <c r="D23" s="3">
        <v>2230.4</v>
      </c>
      <c r="E23" s="1">
        <v>2997.4</v>
      </c>
      <c r="F23">
        <v>-459.39999999999986</v>
      </c>
      <c r="G23" s="6">
        <f>B23-(D23+C23+E23+F23)</f>
        <v>-11.299999999999272</v>
      </c>
      <c r="H23" s="4">
        <v>4.6399999999999997</v>
      </c>
      <c r="I23" s="5">
        <v>3.2</v>
      </c>
      <c r="J23" s="7">
        <f t="shared" si="0"/>
        <v>1.4399999999999995</v>
      </c>
      <c r="K23" s="7"/>
      <c r="L23" s="3">
        <v>2230.4</v>
      </c>
      <c r="M23" s="3">
        <v>15020.6</v>
      </c>
      <c r="N23" s="4">
        <f t="shared" si="2"/>
        <v>1.4399999999999995</v>
      </c>
      <c r="O23" s="9"/>
      <c r="P23" s="9"/>
      <c r="Q23" s="9"/>
      <c r="R23" s="9"/>
    </row>
    <row r="24" spans="1:18" x14ac:dyDescent="0.25">
      <c r="A24" s="2">
        <f t="shared" si="3"/>
        <v>2012</v>
      </c>
      <c r="B24" s="3">
        <v>15369.2</v>
      </c>
      <c r="C24" s="1">
        <v>10449.700000000001</v>
      </c>
      <c r="D24" s="3">
        <v>2435.9</v>
      </c>
      <c r="E24" s="1">
        <v>2953.9</v>
      </c>
      <c r="F24">
        <v>-452.5</v>
      </c>
      <c r="G24" s="6">
        <f>B24-(D24+C24+E24+F24)</f>
        <v>-17.799999999999272</v>
      </c>
      <c r="H24" s="4">
        <v>3.67</v>
      </c>
      <c r="I24" s="5">
        <v>2.1</v>
      </c>
      <c r="J24" s="7">
        <f t="shared" si="0"/>
        <v>1.5699999999999998</v>
      </c>
      <c r="K24" s="7"/>
      <c r="L24" s="3">
        <v>2435.9</v>
      </c>
      <c r="M24" s="3">
        <v>15369.2</v>
      </c>
      <c r="N24" s="4">
        <f t="shared" si="2"/>
        <v>1.5699999999999998</v>
      </c>
      <c r="O24" s="9"/>
      <c r="P24" s="9"/>
      <c r="Q24" s="9"/>
      <c r="R24" s="9"/>
    </row>
    <row r="25" spans="1:18" x14ac:dyDescent="0.25">
      <c r="A25" s="2">
        <f t="shared" si="3"/>
        <v>2013</v>
      </c>
      <c r="B25" s="3">
        <v>15710.3</v>
      </c>
      <c r="C25" s="1">
        <v>10699.7</v>
      </c>
      <c r="D25" s="3">
        <v>2556.1999999999998</v>
      </c>
      <c r="E25" s="1">
        <v>2894.5</v>
      </c>
      <c r="F25">
        <v>-420.50000000000023</v>
      </c>
      <c r="G25" s="6">
        <f>B25-(D25+C25+E25+F25)</f>
        <v>-19.600000000002183</v>
      </c>
      <c r="H25" s="4">
        <v>4.24</v>
      </c>
      <c r="I25" s="5">
        <v>1.5</v>
      </c>
      <c r="J25" s="7">
        <f t="shared" si="0"/>
        <v>2.74</v>
      </c>
      <c r="K25" s="7"/>
      <c r="L25" s="3">
        <v>2556.1999999999998</v>
      </c>
      <c r="M25" s="3">
        <v>15710.3</v>
      </c>
      <c r="N25" s="4">
        <f t="shared" si="2"/>
        <v>2.74</v>
      </c>
      <c r="O25" s="9"/>
      <c r="P25" s="9"/>
      <c r="Q25" s="9"/>
      <c r="R25" s="9"/>
    </row>
    <row r="26" spans="1:18" x14ac:dyDescent="0.25">
      <c r="A26" s="2">
        <f t="shared" si="3"/>
        <v>2014</v>
      </c>
      <c r="B26" s="3">
        <v>16085.3</v>
      </c>
      <c r="C26" s="1">
        <v>10967.5</v>
      </c>
      <c r="D26" s="3">
        <v>2707</v>
      </c>
      <c r="E26" s="1">
        <v>2890</v>
      </c>
      <c r="F26">
        <v>-453.90000000000009</v>
      </c>
      <c r="G26" s="6">
        <f>B26-(D26+C26+E26+F26)</f>
        <v>-25.300000000001091</v>
      </c>
      <c r="H26" s="4">
        <v>4.16</v>
      </c>
      <c r="I26" s="5">
        <v>1.6</v>
      </c>
      <c r="J26" s="7">
        <f t="shared" si="0"/>
        <v>2.56</v>
      </c>
      <c r="K26" s="7"/>
      <c r="L26" s="3">
        <v>2707</v>
      </c>
      <c r="M26" s="3">
        <v>16085.3</v>
      </c>
      <c r="N26" s="4">
        <f t="shared" si="2"/>
        <v>2.56</v>
      </c>
      <c r="O26" s="9"/>
      <c r="P26" s="9"/>
      <c r="Q26" s="9"/>
      <c r="R26" s="9"/>
    </row>
    <row r="27" spans="1:18" x14ac:dyDescent="0.25">
      <c r="A27" s="2"/>
      <c r="B27" s="3"/>
      <c r="C27" s="1"/>
      <c r="D27" s="1"/>
      <c r="E27" s="1"/>
      <c r="G27" s="6"/>
      <c r="H27" s="6"/>
      <c r="I27" s="6"/>
      <c r="L27" s="3"/>
      <c r="M27" s="3"/>
      <c r="N27" s="4"/>
      <c r="O27" s="9"/>
      <c r="P27" s="9"/>
      <c r="Q27" s="9"/>
      <c r="R27" s="9"/>
    </row>
    <row r="28" spans="1:18" x14ac:dyDescent="0.25">
      <c r="K28" t="s">
        <v>10</v>
      </c>
      <c r="L28" s="6">
        <f>AVERAGE(L2:L26)</f>
        <v>2076.4199999999996</v>
      </c>
      <c r="M28" s="6">
        <f t="shared" ref="M28:N28" si="4">AVERAGE(M2:M26)</f>
        <v>12683.767999999998</v>
      </c>
      <c r="N28" s="6">
        <f t="shared" si="4"/>
        <v>3.7187999999999994</v>
      </c>
    </row>
    <row r="29" spans="1:18" x14ac:dyDescent="0.25">
      <c r="K29" t="s">
        <v>11</v>
      </c>
      <c r="L29" s="6">
        <f>STDEV(L2:L26)</f>
        <v>499.93957718241819</v>
      </c>
      <c r="M29" s="6">
        <f t="shared" ref="M29:N29" si="5">STDEV(M2:M26)</f>
        <v>2331.4192125756199</v>
      </c>
      <c r="N29" s="6">
        <f t="shared" si="5"/>
        <v>1.2950138995393097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2019-03-08T21:41:09Z</dcterms:modified>
</cp:coreProperties>
</file>