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User\Dropbox\SIC ECUADOR\CONTROL CLIENTES\ADMINISTRACION\"/>
    </mc:Choice>
  </mc:AlternateContent>
  <bookViews>
    <workbookView xWindow="0" yWindow="0" windowWidth="20490" windowHeight="7650" activeTab="2"/>
  </bookViews>
  <sheets>
    <sheet name="Modulos Principales" sheetId="1" r:id="rId1"/>
    <sheet name="XX" sheetId="7" r:id="rId2"/>
    <sheet name="NOTA DE DEBITO" sheetId="8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64" i="8" l="1"/>
  <c r="K155" i="8"/>
  <c r="K164" i="8" s="1"/>
  <c r="K139" i="8"/>
  <c r="K138" i="8"/>
  <c r="M137" i="8"/>
  <c r="K137" i="8"/>
  <c r="N100" i="8"/>
  <c r="M94" i="8"/>
  <c r="M138" i="8" l="1"/>
  <c r="M139" i="8" s="1"/>
  <c r="M140" i="8" s="1"/>
  <c r="M141" i="8" s="1"/>
  <c r="M142" i="8" s="1"/>
  <c r="K158" i="8"/>
  <c r="I168" i="8" l="1"/>
  <c r="I166" i="8"/>
  <c r="I164" i="8"/>
  <c r="J164" i="8" s="1"/>
  <c r="L164" i="8" s="1"/>
  <c r="I169" i="8"/>
  <c r="I167" i="8"/>
  <c r="I165" i="8"/>
  <c r="M147" i="8"/>
  <c r="H165" i="8" l="1"/>
  <c r="K165" i="8"/>
  <c r="J165" i="8" s="1"/>
  <c r="L165" i="8" s="1"/>
  <c r="K166" i="8" l="1"/>
  <c r="J166" i="8" s="1"/>
  <c r="L166" i="8" s="1"/>
  <c r="H166" i="8"/>
  <c r="H167" i="8" l="1"/>
  <c r="K167" i="8"/>
  <c r="J167" i="8" s="1"/>
  <c r="L167" i="8" s="1"/>
  <c r="K168" i="8" l="1"/>
  <c r="J168" i="8" s="1"/>
  <c r="L168" i="8" s="1"/>
  <c r="H168" i="8"/>
  <c r="H169" i="8" l="1"/>
  <c r="K169" i="8"/>
  <c r="J169" i="8" s="1"/>
  <c r="L169" i="8" s="1"/>
  <c r="J119" i="7" l="1"/>
  <c r="J118" i="7"/>
  <c r="J117" i="7"/>
  <c r="F113" i="7"/>
  <c r="L117" i="7" s="1"/>
  <c r="L118" i="7" l="1"/>
  <c r="L119" i="7" s="1"/>
  <c r="L120" i="7" s="1"/>
  <c r="L121" i="7" s="1"/>
  <c r="L122" i="7" s="1"/>
</calcChain>
</file>

<file path=xl/comments1.xml><?xml version="1.0" encoding="utf-8"?>
<comments xmlns="http://schemas.openxmlformats.org/spreadsheetml/2006/main">
  <authors>
    <author>WinUser</author>
  </authors>
  <commentList>
    <comment ref="E111" authorId="0" shapeId="0">
      <text>
        <r>
          <rPr>
            <b/>
            <sz val="9"/>
            <color indexed="81"/>
            <rFont val="Tahoma"/>
            <family val="2"/>
          </rPr>
          <t>WinUser:</t>
        </r>
        <r>
          <rPr>
            <sz val="9"/>
            <color indexed="81"/>
            <rFont val="Tahoma"/>
            <family val="2"/>
          </rPr>
          <t xml:space="preserve">
registrará lasumatoria de todas las formas de de cobro seleccionadas nateriormente excepto retenciones</t>
        </r>
      </text>
    </comment>
    <comment ref="F111" authorId="0" shapeId="0">
      <text>
        <r>
          <rPr>
            <b/>
            <sz val="9"/>
            <color indexed="81"/>
            <rFont val="Tahoma"/>
            <family val="2"/>
          </rPr>
          <t>WinUser:</t>
        </r>
        <r>
          <rPr>
            <sz val="9"/>
            <color indexed="81"/>
            <rFont val="Tahoma"/>
            <family val="2"/>
          </rPr>
          <t xml:space="preserve">
correspondera al saldo de la factura que se pretende dejar a credito</t>
        </r>
      </text>
    </comment>
    <comment ref="G111" authorId="0" shapeId="0">
      <text>
        <r>
          <rPr>
            <b/>
            <sz val="9"/>
            <color indexed="81"/>
            <rFont val="Tahoma"/>
            <family val="2"/>
          </rPr>
          <t>WinUser:</t>
        </r>
        <r>
          <rPr>
            <sz val="9"/>
            <color indexed="81"/>
            <rFont val="Tahoma"/>
            <family val="2"/>
          </rPr>
          <t xml:space="preserve">
correspondera a las cuotas que ha quedado de acuerdo el cliente
</t>
        </r>
      </text>
    </comment>
    <comment ref="H111" authorId="0" shapeId="0">
      <text>
        <r>
          <rPr>
            <b/>
            <sz val="9"/>
            <color indexed="81"/>
            <rFont val="Tahoma"/>
            <family val="2"/>
          </rPr>
          <t>WinUser:</t>
        </r>
        <r>
          <rPr>
            <sz val="9"/>
            <color indexed="81"/>
            <rFont val="Tahoma"/>
            <family val="2"/>
          </rPr>
          <t xml:space="preserve">
intervalo de dias que esta entre las cuotas</t>
        </r>
      </text>
    </comment>
    <comment ref="I111" authorId="0" shapeId="0">
      <text>
        <r>
          <rPr>
            <b/>
            <sz val="9"/>
            <color indexed="81"/>
            <rFont val="Tahoma"/>
            <family val="2"/>
          </rPr>
          <t>WinUser:</t>
        </r>
        <r>
          <rPr>
            <sz val="9"/>
            <color indexed="81"/>
            <rFont val="Tahoma"/>
            <family val="2"/>
          </rPr>
          <t xml:space="preserve">
tasa de intereses anual que se pretende cobrar 
</t>
        </r>
      </text>
    </comment>
  </commentList>
</comments>
</file>

<file path=xl/comments2.xml><?xml version="1.0" encoding="utf-8"?>
<comments xmlns="http://schemas.openxmlformats.org/spreadsheetml/2006/main">
  <authors>
    <author>WinUser</author>
  </authors>
  <commentList>
    <comment ref="G131" authorId="0" shapeId="0">
      <text>
        <r>
          <rPr>
            <b/>
            <sz val="9"/>
            <color indexed="81"/>
            <rFont val="Tahoma"/>
            <family val="2"/>
          </rPr>
          <t>WinUser:</t>
        </r>
        <r>
          <rPr>
            <sz val="9"/>
            <color indexed="81"/>
            <rFont val="Tahoma"/>
            <family val="2"/>
          </rPr>
          <t xml:space="preserve">
registrará lasumatoria de todas las formas de de cobro seleccionadas nateriormente excepto retenciones</t>
        </r>
      </text>
    </comment>
    <comment ref="H131" authorId="0" shapeId="0">
      <text>
        <r>
          <rPr>
            <b/>
            <sz val="9"/>
            <color indexed="81"/>
            <rFont val="Tahoma"/>
            <family val="2"/>
          </rPr>
          <t>WinUser:</t>
        </r>
        <r>
          <rPr>
            <sz val="9"/>
            <color indexed="81"/>
            <rFont val="Tahoma"/>
            <family val="2"/>
          </rPr>
          <t xml:space="preserve">
correspondera al saldo de la factura que se pretende dejar a credito</t>
        </r>
      </text>
    </comment>
    <comment ref="I131" authorId="0" shapeId="0">
      <text>
        <r>
          <rPr>
            <b/>
            <sz val="9"/>
            <color indexed="81"/>
            <rFont val="Tahoma"/>
            <family val="2"/>
          </rPr>
          <t>WinUser:</t>
        </r>
        <r>
          <rPr>
            <sz val="9"/>
            <color indexed="81"/>
            <rFont val="Tahoma"/>
            <family val="2"/>
          </rPr>
          <t xml:space="preserve">
correspondera a las cuotas que ha quedado de acuerdo el cliente
</t>
        </r>
      </text>
    </comment>
    <comment ref="J131" authorId="0" shapeId="0">
      <text>
        <r>
          <rPr>
            <b/>
            <sz val="9"/>
            <color indexed="81"/>
            <rFont val="Tahoma"/>
            <family val="2"/>
          </rPr>
          <t>WinUser:</t>
        </r>
        <r>
          <rPr>
            <sz val="9"/>
            <color indexed="81"/>
            <rFont val="Tahoma"/>
            <family val="2"/>
          </rPr>
          <t xml:space="preserve">
intervalo de dias que esta entre las cuotas</t>
        </r>
      </text>
    </comment>
    <comment ref="M131" authorId="0" shapeId="0">
      <text>
        <r>
          <rPr>
            <b/>
            <sz val="9"/>
            <color indexed="81"/>
            <rFont val="Tahoma"/>
            <family val="2"/>
          </rPr>
          <t>WinUser:</t>
        </r>
        <r>
          <rPr>
            <sz val="9"/>
            <color indexed="81"/>
            <rFont val="Tahoma"/>
            <family val="2"/>
          </rPr>
          <t xml:space="preserve">
tasa de intereses anual que se pretende cobrar 
</t>
        </r>
      </text>
    </comment>
  </commentList>
</comments>
</file>

<file path=xl/sharedStrings.xml><?xml version="1.0" encoding="utf-8"?>
<sst xmlns="http://schemas.openxmlformats.org/spreadsheetml/2006/main" count="716" uniqueCount="456">
  <si>
    <t>PARAMETROS</t>
  </si>
  <si>
    <t>Clientes</t>
  </si>
  <si>
    <t>COD ESTAB</t>
  </si>
  <si>
    <t>RUC</t>
  </si>
  <si>
    <t>SERIE</t>
  </si>
  <si>
    <t>SECUENCIA</t>
  </si>
  <si>
    <t>SECUENCIA: AUTOMATICO</t>
  </si>
  <si>
    <t xml:space="preserve">BODEGA DEL CUAL SE DESCARGA EL INVENTARIO </t>
  </si>
  <si>
    <t>FECHA:</t>
  </si>
  <si>
    <t>VENDEDOR</t>
  </si>
  <si>
    <t>LISTA DE PRECIOS</t>
  </si>
  <si>
    <t>CANTIDAD</t>
  </si>
  <si>
    <t>TOTAL</t>
  </si>
  <si>
    <t>DESCUENTO</t>
  </si>
  <si>
    <t xml:space="preserve">FORMA DE COBRO </t>
  </si>
  <si>
    <t xml:space="preserve">A CREDITO </t>
  </si>
  <si>
    <t>RECAUDACION</t>
  </si>
  <si>
    <t>TIPO</t>
  </si>
  <si>
    <t>BANCO</t>
  </si>
  <si>
    <t>Escoger banco</t>
  </si>
  <si>
    <t>Poner No. Cheque</t>
  </si>
  <si>
    <t>TARJETA</t>
  </si>
  <si>
    <t>Fecha de Cobro</t>
  </si>
  <si>
    <t xml:space="preserve">Escoger Nombre tarjeta </t>
  </si>
  <si>
    <t>DINERO RECIBIDO</t>
  </si>
  <si>
    <t xml:space="preserve">CAMBIO </t>
  </si>
  <si>
    <t xml:space="preserve">Abono </t>
  </si>
  <si>
    <t>Saldo</t>
  </si>
  <si>
    <t>Cuotas</t>
  </si>
  <si>
    <t>Días</t>
  </si>
  <si>
    <t>% Interes</t>
  </si>
  <si>
    <t>estos serían datos que se ingresa manualmente</t>
  </si>
  <si>
    <t>y enseguida debe aparecer el cuadro de pagos</t>
  </si>
  <si>
    <t>Documento</t>
  </si>
  <si>
    <t>Emision</t>
  </si>
  <si>
    <t>Vecimientos</t>
  </si>
  <si>
    <t>Concepto</t>
  </si>
  <si>
    <t>Importe</t>
  </si>
  <si>
    <t>Numero de Fact 001-001-0000022333</t>
  </si>
  <si>
    <t>F Em de la Fact Vta</t>
  </si>
  <si>
    <t xml:space="preserve">contar en funcion a los dias </t>
  </si>
  <si>
    <t xml:space="preserve">establecidos en el </t>
  </si>
  <si>
    <t>parrafo anterior</t>
  </si>
  <si>
    <t>ejm 30</t>
  </si>
  <si>
    <t>Carrgo a su cuenta según Fact 001-001-000222</t>
  </si>
  <si>
    <t xml:space="preserve">TIPO DE REGISTRO </t>
  </si>
  <si>
    <t>CAJERO</t>
  </si>
  <si>
    <t>ACEPAR</t>
  </si>
  <si>
    <t>CANCELAR</t>
  </si>
  <si>
    <t>Compensacion</t>
  </si>
  <si>
    <t xml:space="preserve">Ventas </t>
  </si>
  <si>
    <t>CÓDIGO CLIENTE</t>
  </si>
  <si>
    <t>NOMBRE DEL CLIENTE</t>
  </si>
  <si>
    <t>DIRECCIÓN</t>
  </si>
  <si>
    <t>OBSERVACIONES:</t>
  </si>
  <si>
    <t xml:space="preserve">CÓDIGO </t>
  </si>
  <si>
    <t>PRODUCTO</t>
  </si>
  <si>
    <t>BASE 12%</t>
  </si>
  <si>
    <t>BASE 0%</t>
  </si>
  <si>
    <t>IMPORTE IVA</t>
  </si>
  <si>
    <t>TOTAL FACTURA</t>
  </si>
  <si>
    <t xml:space="preserve">De selección  en función a datos ya ingresados </t>
  </si>
  <si>
    <t>En caso que el cliente no exista, dar la opción que se ingrese por este mismo módulo.</t>
  </si>
  <si>
    <t>SERIE: DADO POR EL SISTEMA EN FUNCION DEL CODIGO DEL ESTABLECIMIENTO</t>
  </si>
  <si>
    <t>ENLACE CON EL MODULO DE PEDIDOS / PROFORMA Y EGRESO DE MERCADERIA PREVIA SELECCIÓN DEL CLIENTES</t>
  </si>
  <si>
    <t>Y POSTERIOR MARCAJE DE LOS PEDIDOS PROFORMAS Y ENTREGAS A FACTURAR</t>
  </si>
  <si>
    <t xml:space="preserve">La serie y secuencia de la guia se activa al momento de escoger SI caso contrario permanece bloqueado </t>
  </si>
  <si>
    <t>Tarjeta de Crédito</t>
  </si>
  <si>
    <t xml:space="preserve">Efectivo </t>
  </si>
  <si>
    <t>SUMA</t>
  </si>
  <si>
    <t>.</t>
  </si>
  <si>
    <t>Opcion 2</t>
  </si>
  <si>
    <t>Nota global: el valor de recuadacion no debe ser mayor al valor de la factura, en caso que exeda el sistema no debe dar paso sobre la iferencia</t>
  </si>
  <si>
    <t xml:space="preserve">y lo dejara como saldo a favor para compensar en proxima facturas </t>
  </si>
  <si>
    <t>CONTROL CLIENTES</t>
  </si>
  <si>
    <t>Grupo Clientes</t>
  </si>
  <si>
    <t>Plazos Creditos</t>
  </si>
  <si>
    <t xml:space="preserve">Transportista </t>
  </si>
  <si>
    <t>Vehiculo Transporte</t>
  </si>
  <si>
    <t>Grupo de Servicios</t>
  </si>
  <si>
    <t xml:space="preserve">Servicios a Facturar </t>
  </si>
  <si>
    <t>Punto de Venta (POS)</t>
  </si>
  <si>
    <t>Facturación Touch</t>
  </si>
  <si>
    <t>Devoluciones / NC</t>
  </si>
  <si>
    <t xml:space="preserve">Notas de Débito </t>
  </si>
  <si>
    <t xml:space="preserve">Egreso de Inventario </t>
  </si>
  <si>
    <t>Pedidos en Ventas</t>
  </si>
  <si>
    <t>Proformas en Ventas</t>
  </si>
  <si>
    <t>Cuentas por Cobrar</t>
  </si>
  <si>
    <t>PROCESOS DE INFORMACION</t>
  </si>
  <si>
    <t>REPORTES</t>
  </si>
  <si>
    <t>Calificación de Clientes</t>
  </si>
  <si>
    <t xml:space="preserve">Provincia </t>
  </si>
  <si>
    <t>Parroquia</t>
  </si>
  <si>
    <t>Canton</t>
  </si>
  <si>
    <t xml:space="preserve">Generación de Comisiones por Vendedor </t>
  </si>
  <si>
    <t xml:space="preserve">Generación de Comisiones por Cobrador </t>
  </si>
  <si>
    <t>Pendiente de ver el nombre xxxx</t>
  </si>
  <si>
    <t>Vendedor /Cobrador</t>
  </si>
  <si>
    <t>SI/NO</t>
  </si>
  <si>
    <t xml:space="preserve">Generación de Descuento en Facturas </t>
  </si>
  <si>
    <t>Crear Cliente</t>
  </si>
  <si>
    <t>Facturación</t>
  </si>
  <si>
    <t>TELEF. 01</t>
  </si>
  <si>
    <t>TELEF. 02</t>
  </si>
  <si>
    <t>CELULAR 02</t>
  </si>
  <si>
    <t>CELULAR 01</t>
  </si>
  <si>
    <t>CORREO ELECTRONICO 01</t>
  </si>
  <si>
    <t>CORREO ELECTRONICO 02</t>
  </si>
  <si>
    <t>DATOS ADICIONALES</t>
  </si>
  <si>
    <t>CLIENTE AUXILIAR</t>
  </si>
  <si>
    <t>RUC/CI AUX</t>
  </si>
  <si>
    <t>MEDIDA</t>
  </si>
  <si>
    <t>P/U</t>
  </si>
  <si>
    <t>SERIES</t>
  </si>
  <si>
    <t>SUB_TOTAL</t>
  </si>
  <si>
    <t>INT. FINANCIAM</t>
  </si>
  <si>
    <t>PANTALLA 1</t>
  </si>
  <si>
    <t xml:space="preserve">No. </t>
  </si>
  <si>
    <t xml:space="preserve">CONCEPTO </t>
  </si>
  <si>
    <t>EQUIVALENCIA</t>
  </si>
  <si>
    <t>UNIDAD MINIMA</t>
  </si>
  <si>
    <t>PANTALLA 2</t>
  </si>
  <si>
    <t>No. SERIE</t>
  </si>
  <si>
    <t>Ultimo Costo:</t>
  </si>
  <si>
    <t xml:space="preserve">Costo Promedio </t>
  </si>
  <si>
    <t>Existencias Por Producto</t>
  </si>
  <si>
    <t>Total Unidades en Factura  por Producto</t>
  </si>
  <si>
    <t xml:space="preserve">Resumen Cobro </t>
  </si>
  <si>
    <t xml:space="preserve">Deposito </t>
  </si>
  <si>
    <t xml:space="preserve">Cheque a la Vista </t>
  </si>
  <si>
    <t xml:space="preserve">Tarjeta  de Credito </t>
  </si>
  <si>
    <t xml:space="preserve">Ret Iva </t>
  </si>
  <si>
    <t>Ret Fte IR</t>
  </si>
  <si>
    <t>Bienes Gravados  0%</t>
  </si>
  <si>
    <t>Bienes Gravados  12%</t>
  </si>
  <si>
    <t xml:space="preserve">Resumen Impuestos </t>
  </si>
  <si>
    <t>Servicios Gravados 0%</t>
  </si>
  <si>
    <t>Servicios Gravados 12%</t>
  </si>
  <si>
    <t>B/S/AF</t>
  </si>
  <si>
    <t>AF Gravados 0%</t>
  </si>
  <si>
    <t>AF Gravados 12%</t>
  </si>
  <si>
    <t>Iva de Bienes</t>
  </si>
  <si>
    <t xml:space="preserve">Iva de Servicios </t>
  </si>
  <si>
    <t>}</t>
  </si>
  <si>
    <t xml:space="preserve">BANCO </t>
  </si>
  <si>
    <t xml:space="preserve">No. CHEQUE </t>
  </si>
  <si>
    <t>FECHA COBRO</t>
  </si>
  <si>
    <t>CLIENTE</t>
  </si>
  <si>
    <t>F/ 002-001-0003 Nombre del Cliente Por Venta de Marcaderia /Servicio / AF</t>
  </si>
  <si>
    <t xml:space="preserve">VALOR </t>
  </si>
  <si>
    <t>No. TARJETA</t>
  </si>
  <si>
    <t>LOTE</t>
  </si>
  <si>
    <t xml:space="preserve">FECHA </t>
  </si>
  <si>
    <t xml:space="preserve">No tarjeta </t>
  </si>
  <si>
    <t>No. Lote</t>
  </si>
  <si>
    <t xml:space="preserve">fecha </t>
  </si>
  <si>
    <t xml:space="preserve">TARJETA DE CREDITO </t>
  </si>
  <si>
    <t>PANTALLA 3</t>
  </si>
  <si>
    <t>TARJETA DE CREDITO</t>
  </si>
  <si>
    <t xml:space="preserve">No. CEDULA </t>
  </si>
  <si>
    <t>NOMBRE PROPIETARIO DE TC</t>
  </si>
  <si>
    <t xml:space="preserve">F/ 002-001-0003 Nombre del Cliente Por Venta de Marcaderia /Servicio / AF </t>
  </si>
  <si>
    <t>EFECTIVO</t>
  </si>
  <si>
    <t>Deposito</t>
  </si>
  <si>
    <t xml:space="preserve">No. DEPOSITO </t>
  </si>
  <si>
    <t xml:space="preserve">Transferencia </t>
  </si>
  <si>
    <t>TRANSFERENCIA</t>
  </si>
  <si>
    <t>No. TRANSFEREN</t>
  </si>
  <si>
    <t xml:space="preserve">Compensación: </t>
  </si>
  <si>
    <t xml:space="preserve">       ⃝</t>
  </si>
  <si>
    <t xml:space="preserve">Notas de Credito En Ventas </t>
  </si>
  <si>
    <t>Tipo</t>
  </si>
  <si>
    <t>Vencimiento</t>
  </si>
  <si>
    <t>No. De Factura</t>
  </si>
  <si>
    <t>No. NC</t>
  </si>
  <si>
    <t>Detalle</t>
  </si>
  <si>
    <t>Valor</t>
  </si>
  <si>
    <t>F. Abono</t>
  </si>
  <si>
    <t>No Documento</t>
  </si>
  <si>
    <t>Anticipo cliente (Anticipos o Abonos)</t>
  </si>
  <si>
    <t>Cliente</t>
  </si>
  <si>
    <t>Comprobante de Retencion</t>
  </si>
  <si>
    <t xml:space="preserve">Dirección </t>
  </si>
  <si>
    <t>Fecha Emisión</t>
  </si>
  <si>
    <t>Telefono</t>
  </si>
  <si>
    <t>COMPROBANTE DE RETENCION</t>
  </si>
  <si>
    <t>-</t>
  </si>
  <si>
    <t>000000000000</t>
  </si>
  <si>
    <t>Tipo de Comprob</t>
  </si>
  <si>
    <t xml:space="preserve">FACTURA </t>
  </si>
  <si>
    <t>No. Autorizacion</t>
  </si>
  <si>
    <t>Año</t>
  </si>
  <si>
    <t xml:space="preserve">Serie </t>
  </si>
  <si>
    <t>Factura</t>
  </si>
  <si>
    <t>Cod Retencion</t>
  </si>
  <si>
    <t>Nombre Retencion</t>
  </si>
  <si>
    <t>Base Imponible</t>
  </si>
  <si>
    <t>% Retencion</t>
  </si>
  <si>
    <t>Valor Retencion</t>
  </si>
  <si>
    <t xml:space="preserve">el resumen de cobros irá generando informacion en funcion a los </t>
  </si>
  <si>
    <t>valores  que se vayan ingresando  =============================</t>
  </si>
  <si>
    <t xml:space="preserve">CHEQUE A LA VISTA </t>
  </si>
  <si>
    <t>CHEQUE POSFECHADO</t>
  </si>
  <si>
    <t>No mayor a la fecha de emision de la factura</t>
  </si>
  <si>
    <t>Cheque Posfechado</t>
  </si>
  <si>
    <t>Ret Iva</t>
  </si>
  <si>
    <t>Facturas de Compras Pendientes de Cancelacion</t>
  </si>
  <si>
    <t xml:space="preserve">Credito </t>
  </si>
  <si>
    <t>Si xiste un valor a credito , aparecera lo siguiente</t>
  </si>
  <si>
    <t>TABLA DE AMORTIZACION</t>
  </si>
  <si>
    <t>PARA LA APLICACIÓN DE FINANCIAMIENTO VERIFICAR EL CUADRO DE INTERESES</t>
  </si>
  <si>
    <t xml:space="preserve">DATOS NOTA DE DEBITO </t>
  </si>
  <si>
    <t xml:space="preserve">ND ANULADA </t>
  </si>
  <si>
    <t xml:space="preserve">AL MOMENTO DE TRABAJAR CON DEBITO </t>
  </si>
  <si>
    <t xml:space="preserve">SE PUEDE EMITIR POR VALOR ADICIONALES DE COBRO </t>
  </si>
  <si>
    <t xml:space="preserve">SOBRE FACTURA EMITIDA </t>
  </si>
  <si>
    <t xml:space="preserve">ES DECIR TAN SOLO E FACTIBLE PARA COBRAR SERVICIOS </t>
  </si>
  <si>
    <t xml:space="preserve">ADICIONALES </t>
  </si>
  <si>
    <t>a).- CÓDIGO CLIENTE</t>
  </si>
  <si>
    <t>c).- NOMBRE DEL CLIENTE</t>
  </si>
  <si>
    <t>GFGFGFG</t>
  </si>
  <si>
    <t>i).- ESTABLECIMIENTO</t>
  </si>
  <si>
    <t xml:space="preserve">j).- PUNTO DE VENTA </t>
  </si>
  <si>
    <t>h).- CODIGO INTERNO</t>
  </si>
  <si>
    <t>EMPRESA ABS</t>
  </si>
  <si>
    <t>b).- RUC</t>
  </si>
  <si>
    <t>RUC CLIENTE</t>
  </si>
  <si>
    <t>001</t>
  </si>
  <si>
    <t>002</t>
  </si>
  <si>
    <t>00000000000001</t>
  </si>
  <si>
    <t>d).- DIRECCIÓN</t>
  </si>
  <si>
    <t>l).- COD. SUC</t>
  </si>
  <si>
    <t>RIOBAMBA</t>
  </si>
  <si>
    <t xml:space="preserve">QUITO </t>
  </si>
  <si>
    <t>GUAYAQUIL</t>
  </si>
  <si>
    <t>e).- CLIENTE AUXILIAR</t>
  </si>
  <si>
    <t xml:space="preserve">f).- NOMBRE CLIENTE AUXILIAR </t>
  </si>
  <si>
    <t>g).- RUC/CI AUX</t>
  </si>
  <si>
    <t>n).- TELEF. 01</t>
  </si>
  <si>
    <t>o).- TELEF. 02</t>
  </si>
  <si>
    <t>m).- FECHA:</t>
  </si>
  <si>
    <t>BG . ER</t>
  </si>
  <si>
    <t>p).- CELULAR 02</t>
  </si>
  <si>
    <t>r).- CORREO ELECTRONICO 01</t>
  </si>
  <si>
    <t>q).- CELULAR 01</t>
  </si>
  <si>
    <t>s).- CORREO ELECTRONICO 02</t>
  </si>
  <si>
    <t>001-001-000001</t>
  </si>
  <si>
    <t>001-002-000001</t>
  </si>
  <si>
    <t xml:space="preserve">BG. ER </t>
  </si>
  <si>
    <t>DATOS GUIA DE REMISION</t>
  </si>
  <si>
    <t xml:space="preserve">FACTURAS - COMPROBANTE AUTORIZADO </t>
  </si>
  <si>
    <t>a).- VENDEDOR</t>
  </si>
  <si>
    <t>c).- CAJERO</t>
  </si>
  <si>
    <t>PVP 1</t>
  </si>
  <si>
    <t>PVP 2</t>
  </si>
  <si>
    <t>PVP 3</t>
  </si>
  <si>
    <t>PVP 4</t>
  </si>
  <si>
    <t>d).-LISTA DE PRECIOS</t>
  </si>
  <si>
    <t>f).- OBSERVACIONES:</t>
  </si>
  <si>
    <t>e).- INFORMACION COSTOS</t>
  </si>
  <si>
    <t>COSTO PROM.</t>
  </si>
  <si>
    <t>ULT. PRE.COM</t>
  </si>
  <si>
    <t xml:space="preserve">a).- CÓDIGO </t>
  </si>
  <si>
    <t>b).- PRODUCTO</t>
  </si>
  <si>
    <t>d) MEDIDA</t>
  </si>
  <si>
    <t>f).- CANTIDAD</t>
  </si>
  <si>
    <t>g).- P/U</t>
  </si>
  <si>
    <t>h).- B/S/AF</t>
  </si>
  <si>
    <t>i).- DESCUENTO</t>
  </si>
  <si>
    <t>i).- % DESCUENTO</t>
  </si>
  <si>
    <t>j) IVA</t>
  </si>
  <si>
    <t>k) .- TOTAL</t>
  </si>
  <si>
    <t>01</t>
  </si>
  <si>
    <t>Quintal</t>
  </si>
  <si>
    <t>libras</t>
  </si>
  <si>
    <t>´02</t>
  </si>
  <si>
    <t>Arroba</t>
  </si>
  <si>
    <t>03</t>
  </si>
  <si>
    <t>Libra</t>
  </si>
  <si>
    <t>04</t>
  </si>
  <si>
    <t>Media Libra</t>
  </si>
  <si>
    <t>l ) .- Ultimo Costo:</t>
  </si>
  <si>
    <t>n).- Total Unidades en Factura  por Producto</t>
  </si>
  <si>
    <t>o).- Existencias Por Producto</t>
  </si>
  <si>
    <t xml:space="preserve">m) .- Costo Promedio </t>
  </si>
  <si>
    <t>p) .-DESCUENTO</t>
  </si>
  <si>
    <t xml:space="preserve">RESUMEN DE COBRO </t>
  </si>
  <si>
    <t xml:space="preserve">RESUMEN DE IMPUESTOS </t>
  </si>
  <si>
    <t>q.- SUB_TOTAL</t>
  </si>
  <si>
    <t>a) .- Bienes Gravados  0%</t>
  </si>
  <si>
    <t xml:space="preserve">j).- Ret Iva </t>
  </si>
  <si>
    <t>r) DESCUENTO</t>
  </si>
  <si>
    <t>b).- Bienes Gravados  12%</t>
  </si>
  <si>
    <t>k).- Ret Fte IR</t>
  </si>
  <si>
    <t>s).- BASE 12%</t>
  </si>
  <si>
    <t>c).- Servicios Gravados 0%</t>
  </si>
  <si>
    <t>t) .-BASE 0%</t>
  </si>
  <si>
    <t>d).- Servicios Gravados 12%</t>
  </si>
  <si>
    <t>u) .- IMPORTE IVA</t>
  </si>
  <si>
    <t>e).- AF Gravados 0%</t>
  </si>
  <si>
    <t>v).- INT. FINANCIAM</t>
  </si>
  <si>
    <t xml:space="preserve">Dinero Electronico </t>
  </si>
  <si>
    <t>f).- AF Gravados 12%</t>
  </si>
  <si>
    <t xml:space="preserve">Tarjeta de Credito </t>
  </si>
  <si>
    <t>g).-Iva de Bienes</t>
  </si>
  <si>
    <t xml:space="preserve">Tarjeta de Debito  </t>
  </si>
  <si>
    <t xml:space="preserve">h).- Iva de Servicios </t>
  </si>
  <si>
    <t xml:space="preserve">i).- Iva de AF </t>
  </si>
  <si>
    <t>Retencion</t>
  </si>
  <si>
    <t xml:space="preserve">COBRO </t>
  </si>
  <si>
    <t>CASH</t>
  </si>
  <si>
    <t>COMPENSACION</t>
  </si>
  <si>
    <t>RETENCION</t>
  </si>
  <si>
    <t>CREDITO</t>
  </si>
  <si>
    <t>RECAUDACION CASH</t>
  </si>
  <si>
    <t xml:space="preserve">1.a.- CHEQUE A LA VISTA </t>
  </si>
  <si>
    <t>COMENTARIO</t>
  </si>
  <si>
    <t>1.b.-CHEQUE POSFECHADO</t>
  </si>
  <si>
    <t xml:space="preserve">1.c.-EFECTIVO </t>
  </si>
  <si>
    <t>CAJA RECAUDADORA</t>
  </si>
  <si>
    <t xml:space="preserve">EN CADA SEGEMENTO DE COBRO DEBE ESITIR UN TOTAL </t>
  </si>
  <si>
    <t>PREV. PARAMETRIZ</t>
  </si>
  <si>
    <t>TAL COMO SE IDENTIFICA EN COMPENSACION</t>
  </si>
  <si>
    <t>DEPOSITO</t>
  </si>
  <si>
    <t xml:space="preserve">1.d.- DEPOSITO </t>
  </si>
  <si>
    <t xml:space="preserve">No. PAP DEP </t>
  </si>
  <si>
    <t>Escoger la cuenta bancaria sujeta a deposito</t>
  </si>
  <si>
    <t>1.e.- TRANSFERENCIA EN CUENTA</t>
  </si>
  <si>
    <t>selección</t>
  </si>
  <si>
    <t>GRABAR</t>
  </si>
  <si>
    <t>EDITAR</t>
  </si>
  <si>
    <t>ELIMINAR</t>
  </si>
  <si>
    <t>OTRA FORMA COBRO</t>
  </si>
  <si>
    <t>SALIR</t>
  </si>
  <si>
    <t xml:space="preserve">TARJETAS DE CREDITO </t>
  </si>
  <si>
    <t xml:space="preserve">1.f.- TARJETA CREDITO </t>
  </si>
  <si>
    <t>IFIS</t>
  </si>
  <si>
    <t>OPERADOR</t>
  </si>
  <si>
    <t>No.BOUCHERS</t>
  </si>
  <si>
    <t>F.COBRO</t>
  </si>
  <si>
    <t>ESCOGER IFI</t>
  </si>
  <si>
    <t>ESCOGER OP</t>
  </si>
  <si>
    <t>DIGITAR NO BOUCHER</t>
  </si>
  <si>
    <t>DIGITAR LOTE</t>
  </si>
  <si>
    <t>D/C</t>
  </si>
  <si>
    <t>DINERS CLUB</t>
  </si>
  <si>
    <t>PICHINCHA</t>
  </si>
  <si>
    <t>DATAFAST</t>
  </si>
  <si>
    <t>0001453</t>
  </si>
  <si>
    <t xml:space="preserve">TARJETA DE DEBITO </t>
  </si>
  <si>
    <t xml:space="preserve">1.g.- TARJETA DE DEBITO </t>
  </si>
  <si>
    <t>NOMBRE PROPIETARIO DE TD</t>
  </si>
  <si>
    <t>TARJETA DE DEBITO</t>
  </si>
  <si>
    <t xml:space="preserve">1.h.-Compensación: </t>
  </si>
  <si>
    <t>a.- NOTA DE CREDITO EN VENTAS NO COMPENSADAS EN FACTURAS DE VENTAS</t>
  </si>
  <si>
    <t>No.</t>
  </si>
  <si>
    <t>COD NC</t>
  </si>
  <si>
    <t>FACTURA AFECTADA</t>
  </si>
  <si>
    <t>NC20170900001</t>
  </si>
  <si>
    <t>001-001-000002</t>
  </si>
  <si>
    <t>002-003-000002</t>
  </si>
  <si>
    <t xml:space="preserve">DESCUENTO EN VENTAS </t>
  </si>
  <si>
    <t>02</t>
  </si>
  <si>
    <t>NC20170900002</t>
  </si>
  <si>
    <t>001-001-000003</t>
  </si>
  <si>
    <t>004-002-000003</t>
  </si>
  <si>
    <t>DEVOLUCION EN VENTAS</t>
  </si>
  <si>
    <t>b.- FACTURAS DE COMPRA PENDIENTES DE CANCELACION (PROVEEDOR)</t>
  </si>
  <si>
    <t>COD FC</t>
  </si>
  <si>
    <t>No. FACT COMPRA</t>
  </si>
  <si>
    <t>FECHA DE EMISION</t>
  </si>
  <si>
    <t>FECHA DE VENCIMIENTO</t>
  </si>
  <si>
    <t>DETALLE</t>
  </si>
  <si>
    <t xml:space="preserve">SALDO </t>
  </si>
  <si>
    <t>FC20170900001</t>
  </si>
  <si>
    <t xml:space="preserve">compra Mercaderia </t>
  </si>
  <si>
    <t>FC20170900002</t>
  </si>
  <si>
    <t xml:space="preserve">tomar en consdieracion para el archivo word que el usuario puede tan solo querer compensar un aparte de la deuda </t>
  </si>
  <si>
    <t>asi tambien el sistema debe controlar el maxio a compnesar enfuncion al total de la factura menos los otros tipos de cobro que pudo haber seleccionado</t>
  </si>
  <si>
    <t xml:space="preserve">c.- ANTICIPO DE CLIENTES  NO COMENSADOS EN COBROS </t>
  </si>
  <si>
    <t>COD ANT</t>
  </si>
  <si>
    <t xml:space="preserve">No. DOC - COBRO </t>
  </si>
  <si>
    <t>FECHA DEL ANTICIPO</t>
  </si>
  <si>
    <t>CLIENTE PREPAGO</t>
  </si>
  <si>
    <t>NO</t>
  </si>
  <si>
    <t>En esta opcion tan solo podrá aplicarse para los clientes que no son considerados como prepagado</t>
  </si>
  <si>
    <t>aquellos clientes conisderados prepago el sistema irá compensando automáticamente  y contralara su saldo, en el cual la factura no podrá ser mayor al anticipo recibido una vez que se canjeee las nitas de credito por facturas.</t>
  </si>
  <si>
    <t>d.- POR RETENCIONES EN VENTAS NO COMPENSADAS</t>
  </si>
  <si>
    <t>COD RET</t>
  </si>
  <si>
    <t>No. COMP RETEN</t>
  </si>
  <si>
    <t>1.i.- Comprobante de Retencion</t>
  </si>
  <si>
    <t>a.- Cliente</t>
  </si>
  <si>
    <t>e).- SEC. INTERNO</t>
  </si>
  <si>
    <t>CBT20170900001</t>
  </si>
  <si>
    <t>j).- COMPROBANTE DE RETENCION</t>
  </si>
  <si>
    <t>b.- RUC</t>
  </si>
  <si>
    <t>f).- Telefono</t>
  </si>
  <si>
    <t xml:space="preserve">c.-Dirección </t>
  </si>
  <si>
    <t>i).- Fecha de registro.</t>
  </si>
  <si>
    <t>k).-Tipo de Comprob</t>
  </si>
  <si>
    <t>d.- Fecha Emisión</t>
  </si>
  <si>
    <t>g).- Dev. Ret.</t>
  </si>
  <si>
    <t>h).- Afecta. Contabl.</t>
  </si>
  <si>
    <t>l).- No. Autorizacion</t>
  </si>
  <si>
    <t>m). RETENCIÓN ELECTRONICA</t>
  </si>
  <si>
    <t>n).- Año</t>
  </si>
  <si>
    <t xml:space="preserve">o).- Serie </t>
  </si>
  <si>
    <t>p).- Factura</t>
  </si>
  <si>
    <t>q).- Cod Retencion</t>
  </si>
  <si>
    <t>r).- Nombre Retencion</t>
  </si>
  <si>
    <t>s).- Base Imponible</t>
  </si>
  <si>
    <t>t).- % Retencion</t>
  </si>
  <si>
    <t>u).- Valor Retencion</t>
  </si>
  <si>
    <t xml:space="preserve">1.- Abono </t>
  </si>
  <si>
    <t>2.- Saldo</t>
  </si>
  <si>
    <t>3.- Cuotas</t>
  </si>
  <si>
    <t>1.j.- CREDITO</t>
  </si>
  <si>
    <t>TABLA DE AMORTIZACION CON CUOTAS FIJAS</t>
  </si>
  <si>
    <t xml:space="preserve">CUADRO DE PAGOS </t>
  </si>
  <si>
    <t>a).- Cuotas</t>
  </si>
  <si>
    <t>b).- Documento</t>
  </si>
  <si>
    <t>c).- Emision</t>
  </si>
  <si>
    <t>d) Vecimientos</t>
  </si>
  <si>
    <t>e).- Concepto</t>
  </si>
  <si>
    <t>f).- Importe</t>
  </si>
  <si>
    <t>Cargo a su cuenta según Fact 001-001-000222 Cuota 1/6</t>
  </si>
  <si>
    <t>TABLA DE AMORTIZACION CON CUOTAS IGUALES LA CUAL ESTARÁ EN UNA TABLA DE CLACULO DE TABLA DE AMROTIZACION</t>
  </si>
  <si>
    <t>ELABORACION AUTOMATICA DE UNA TABLA DE AMORTIZACION DE UN CREDITO CON DIVIDENDOS IGUALES</t>
  </si>
  <si>
    <t>CAPITAL</t>
  </si>
  <si>
    <t>PERIODOS</t>
  </si>
  <si>
    <t>TASA POR PERIODO</t>
  </si>
  <si>
    <t>TASA ANUAL</t>
  </si>
  <si>
    <t>PERIODOS EN EL AÑO</t>
  </si>
  <si>
    <t>PAGO</t>
  </si>
  <si>
    <t>TABLA DE AMORTIZACION DE LA DEUDA</t>
  </si>
  <si>
    <t>PERIODO</t>
  </si>
  <si>
    <t>SALDO INICIAL</t>
  </si>
  <si>
    <t>DIVIDENDO</t>
  </si>
  <si>
    <t>PAGO CAPITAL</t>
  </si>
  <si>
    <t>PAGO INTERES</t>
  </si>
  <si>
    <t>SALDO FINAL</t>
  </si>
  <si>
    <t xml:space="preserve">1.- DATOS NOTA DE DEBITO </t>
  </si>
  <si>
    <t xml:space="preserve">b).- NOT DEB ANULADA </t>
  </si>
  <si>
    <t>PROCESO DE NOTA DE DÉBITO</t>
  </si>
  <si>
    <t>w).- TOTAL NOTA DE DEBITO</t>
  </si>
  <si>
    <t xml:space="preserve">LA NOTA DE DEBITO TIENE COMO FUNCION EL COBRO DE VALORES ADICIONALES A LA TRANSACCIONES EFECTUADAS MEDIANTE UNA FACTURA, NO IMPLICA ENTREGA DE MERCADERIA </t>
  </si>
  <si>
    <t>k).- NUMERO DE NOTA DE DEBITO</t>
  </si>
  <si>
    <t>REFERENCIA COMPROBANTE</t>
  </si>
  <si>
    <t xml:space="preserve">DOCUMENTO </t>
  </si>
  <si>
    <t xml:space="preserve">No. Documento </t>
  </si>
  <si>
    <t xml:space="preserve">LOS SERVICIOS QUE SE PRETENDER COBRAR VIA NOTA DE DEBITO ESTARA CREADOS </t>
  </si>
  <si>
    <t xml:space="preserve">EN EL OCPION DE  SERVICIOS  A FACTURAR </t>
  </si>
  <si>
    <t xml:space="preserve">ADICIONALMENTE ESTE MODULO DE NOTAS DE DEBITO ESTARA VINCULADO </t>
  </si>
  <si>
    <t xml:space="preserve">CON EL MODULO DE CUENTAS POR COBRAR POR LOS INTERESES QUE SE COBRARIA EN FINANCIAMIENTO </t>
  </si>
  <si>
    <t>EN ESTE MODULO  EXISTE FORMA DE COBRO ( MISMAS QUE SE ENCUENTRAN DETALLADAS EN EL OPCION DE FACTURACION)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</si>
</sst>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&quot;$&quot;\ #,##0.00_);\(&quot;$&quot;\ #,##0.00\)"/>
    <numFmt numFmtId="165" formatCode="&quot;$&quot;\ #,##0.00_);[Red]\(&quot;$&quot;\ #,##0.00\)"/>
    <numFmt numFmtId="166" formatCode="_(&quot;$&quot;\ * #,##0.00_);_(&quot;$&quot;\ * \(#,##0.00\);_(&quot;$&quot;\ * &quot;-&quot;??_);_(@_)"/>
    <numFmt numFmtId="167" formatCode="&quot;$&quot;#,##0.00;[Red]\-&quot;$&quot;#,##0.00"/>
    <numFmt numFmtId="168" formatCode="#,##0_ ;[Red]\-#,##0\ "/>
    <numFmt numFmtId="169" formatCode="&quot;$&quot;\ #,##0.00;[Red]&quot;$&quot;\ 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b/>
      <u/>
      <sz val="11"/>
      <color theme="1"/>
      <name val="Century Gothic"/>
      <family val="2"/>
    </font>
    <font>
      <sz val="11"/>
      <color theme="0"/>
      <name val="Century Gothic"/>
      <family val="2"/>
    </font>
    <font>
      <sz val="10"/>
      <color theme="1"/>
      <name val="Century Gothic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ndara"/>
      <family val="2"/>
    </font>
    <font>
      <b/>
      <sz val="11"/>
      <color theme="1"/>
      <name val="Candara"/>
      <family val="2"/>
    </font>
    <font>
      <sz val="11"/>
      <color rgb="FFFF0000"/>
      <name val="Candara"/>
      <family val="2"/>
    </font>
    <font>
      <sz val="11"/>
      <color theme="0"/>
      <name val="Candara"/>
      <family val="2"/>
    </font>
    <font>
      <b/>
      <sz val="11"/>
      <color rgb="FFFF0000"/>
      <name val="Candara"/>
      <family val="2"/>
    </font>
    <font>
      <b/>
      <sz val="25"/>
      <color rgb="FFFF0000"/>
      <name val="Candara"/>
      <family val="2"/>
    </font>
    <font>
      <b/>
      <u/>
      <sz val="11"/>
      <color theme="1"/>
      <name val="Candara"/>
      <family val="2"/>
    </font>
    <font>
      <sz val="10"/>
      <color theme="1"/>
      <name val="Candara"/>
      <family val="2"/>
    </font>
    <font>
      <b/>
      <sz val="18"/>
      <color indexed="12"/>
      <name val="Arial"/>
      <family val="2"/>
    </font>
    <font>
      <sz val="18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2">
    <xf numFmtId="0" fontId="0" fillId="0" borderId="0" xfId="0"/>
    <xf numFmtId="0" fontId="1" fillId="8" borderId="0" xfId="0" applyFont="1" applyFill="1"/>
    <xf numFmtId="0" fontId="1" fillId="7" borderId="6" xfId="0" applyFont="1" applyFill="1" applyBorder="1"/>
    <xf numFmtId="0" fontId="1" fillId="7" borderId="7" xfId="0" applyFont="1" applyFill="1" applyBorder="1"/>
    <xf numFmtId="0" fontId="1" fillId="9" borderId="5" xfId="0" applyFont="1" applyFill="1" applyBorder="1"/>
    <xf numFmtId="0" fontId="1" fillId="9" borderId="7" xfId="0" applyFont="1" applyFill="1" applyBorder="1"/>
    <xf numFmtId="0" fontId="1" fillId="9" borderId="6" xfId="0" applyFont="1" applyFill="1" applyBorder="1" applyAlignment="1">
      <alignment horizontal="left"/>
    </xf>
    <xf numFmtId="0" fontId="1" fillId="9" borderId="7" xfId="0" applyFont="1" applyFill="1" applyBorder="1" applyAlignment="1">
      <alignment horizontal="left"/>
    </xf>
    <xf numFmtId="0" fontId="1" fillId="4" borderId="6" xfId="0" applyFont="1" applyFill="1" applyBorder="1"/>
    <xf numFmtId="0" fontId="1" fillId="9" borderId="6" xfId="0" applyFont="1" applyFill="1" applyBorder="1" applyAlignment="1"/>
    <xf numFmtId="0" fontId="1" fillId="4" borderId="6" xfId="0" applyFont="1" applyFill="1" applyBorder="1" applyAlignment="1"/>
    <xf numFmtId="0" fontId="1" fillId="4" borderId="7" xfId="0" applyFont="1" applyFill="1" applyBorder="1"/>
    <xf numFmtId="0" fontId="1" fillId="13" borderId="8" xfId="0" applyFont="1" applyFill="1" applyBorder="1"/>
    <xf numFmtId="0" fontId="1" fillId="13" borderId="8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5" borderId="0" xfId="0" applyFont="1" applyFill="1" applyAlignment="1">
      <alignment horizontal="right"/>
    </xf>
    <xf numFmtId="0" fontId="1" fillId="0" borderId="0" xfId="0" applyFont="1" applyAlignment="1">
      <alignment horizontal="justify" vertical="justify"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6" borderId="0" xfId="0" applyFont="1" applyFill="1"/>
    <xf numFmtId="0" fontId="1" fillId="4" borderId="0" xfId="0" applyFont="1" applyFill="1"/>
    <xf numFmtId="9" fontId="1" fillId="4" borderId="0" xfId="0" applyNumberFormat="1" applyFont="1" applyFill="1"/>
    <xf numFmtId="14" fontId="1" fillId="0" borderId="0" xfId="0" applyNumberFormat="1" applyFont="1" applyAlignment="1">
      <alignment horizontal="center"/>
    </xf>
    <xf numFmtId="2" fontId="1" fillId="0" borderId="0" xfId="0" applyNumberFormat="1" applyFont="1"/>
    <xf numFmtId="0" fontId="1" fillId="0" borderId="0" xfId="0" applyFont="1" applyFill="1"/>
    <xf numFmtId="0" fontId="2" fillId="2" borderId="8" xfId="0" applyFont="1" applyFill="1" applyBorder="1"/>
    <xf numFmtId="0" fontId="2" fillId="12" borderId="8" xfId="0" applyFont="1" applyFill="1" applyBorder="1" applyAlignment="1">
      <alignment horizontal="left"/>
    </xf>
    <xf numFmtId="0" fontId="1" fillId="4" borderId="8" xfId="0" applyFont="1" applyFill="1" applyBorder="1"/>
    <xf numFmtId="0" fontId="2" fillId="11" borderId="8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13" borderId="9" xfId="0" applyFont="1" applyFill="1" applyBorder="1" applyAlignment="1">
      <alignment horizontal="center"/>
    </xf>
    <xf numFmtId="0" fontId="1" fillId="14" borderId="0" xfId="0" applyFont="1" applyFill="1"/>
    <xf numFmtId="166" fontId="1" fillId="13" borderId="8" xfId="0" applyNumberFormat="1" applyFont="1" applyFill="1" applyBorder="1"/>
    <xf numFmtId="0" fontId="2" fillId="12" borderId="12" xfId="0" applyFont="1" applyFill="1" applyBorder="1" applyAlignment="1">
      <alignment horizontal="right"/>
    </xf>
    <xf numFmtId="0" fontId="2" fillId="12" borderId="8" xfId="0" applyFont="1" applyFill="1" applyBorder="1" applyAlignment="1">
      <alignment horizontal="right"/>
    </xf>
    <xf numFmtId="0" fontId="2" fillId="11" borderId="0" xfId="0" applyFont="1" applyFill="1" applyAlignment="1">
      <alignment horizontal="center"/>
    </xf>
    <xf numFmtId="0" fontId="2" fillId="12" borderId="13" xfId="0" applyFont="1" applyFill="1" applyBorder="1" applyAlignment="1">
      <alignment horizontal="center"/>
    </xf>
    <xf numFmtId="166" fontId="1" fillId="13" borderId="12" xfId="0" applyNumberFormat="1" applyFont="1" applyFill="1" applyBorder="1"/>
    <xf numFmtId="0" fontId="4" fillId="15" borderId="14" xfId="0" applyFont="1" applyFill="1" applyBorder="1" applyAlignment="1">
      <alignment horizontal="center" vertical="center" wrapText="1"/>
    </xf>
    <xf numFmtId="0" fontId="4" fillId="11" borderId="15" xfId="0" applyFont="1" applyFill="1" applyBorder="1" applyAlignment="1">
      <alignment horizontal="center" vertical="center" wrapText="1"/>
    </xf>
    <xf numFmtId="0" fontId="4" fillId="15" borderId="15" xfId="0" applyFont="1" applyFill="1" applyBorder="1" applyAlignment="1">
      <alignment horizontal="center" vertical="center" wrapText="1"/>
    </xf>
    <xf numFmtId="0" fontId="4" fillId="11" borderId="15" xfId="0" applyFont="1" applyFill="1" applyBorder="1"/>
    <xf numFmtId="0" fontId="4" fillId="15" borderId="16" xfId="0" applyFont="1" applyFill="1" applyBorder="1"/>
    <xf numFmtId="0" fontId="4" fillId="15" borderId="17" xfId="0" applyFont="1" applyFill="1" applyBorder="1" applyAlignment="1">
      <alignment horizontal="center" vertical="center" wrapText="1"/>
    </xf>
    <xf numFmtId="0" fontId="4" fillId="11" borderId="18" xfId="0" applyFont="1" applyFill="1" applyBorder="1" applyAlignment="1">
      <alignment horizontal="center" vertical="center" wrapText="1"/>
    </xf>
    <xf numFmtId="0" fontId="4" fillId="15" borderId="18" xfId="0" applyFont="1" applyFill="1" applyBorder="1" applyAlignment="1">
      <alignment horizontal="center" vertical="center" wrapText="1"/>
    </xf>
    <xf numFmtId="0" fontId="4" fillId="11" borderId="18" xfId="0" applyFont="1" applyFill="1" applyBorder="1"/>
    <xf numFmtId="0" fontId="4" fillId="15" borderId="19" xfId="0" applyFont="1" applyFill="1" applyBorder="1"/>
    <xf numFmtId="0" fontId="1" fillId="13" borderId="9" xfId="0" applyFont="1" applyFill="1" applyBorder="1" applyAlignment="1">
      <alignment horizontal="left"/>
    </xf>
    <xf numFmtId="166" fontId="1" fillId="13" borderId="8" xfId="0" applyNumberFormat="1" applyFont="1" applyFill="1" applyBorder="1" applyAlignment="1"/>
    <xf numFmtId="0" fontId="2" fillId="12" borderId="13" xfId="0" applyFont="1" applyFill="1" applyBorder="1" applyAlignment="1">
      <alignment horizontal="left"/>
    </xf>
    <xf numFmtId="0" fontId="2" fillId="8" borderId="0" xfId="0" applyFont="1" applyFill="1" applyBorder="1" applyAlignment="1"/>
    <xf numFmtId="0" fontId="1" fillId="4" borderId="0" xfId="0" applyFont="1" applyFill="1" applyAlignment="1">
      <alignment horizontal="left" vertical="center" wrapText="1"/>
    </xf>
    <xf numFmtId="0" fontId="5" fillId="4" borderId="0" xfId="0" applyFont="1" applyFill="1"/>
    <xf numFmtId="165" fontId="1" fillId="4" borderId="0" xfId="0" applyNumberFormat="1" applyFont="1" applyFill="1"/>
    <xf numFmtId="0" fontId="1" fillId="0" borderId="0" xfId="0" applyFont="1" applyFill="1" applyAlignment="1">
      <alignment horizontal="left" vertical="center" wrapText="1"/>
    </xf>
    <xf numFmtId="0" fontId="3" fillId="0" borderId="0" xfId="0" applyFont="1" applyAlignment="1"/>
    <xf numFmtId="0" fontId="1" fillId="0" borderId="0" xfId="0" applyFont="1" applyFill="1" applyAlignment="1"/>
    <xf numFmtId="165" fontId="1" fillId="0" borderId="0" xfId="0" applyNumberFormat="1" applyFont="1" applyFill="1"/>
    <xf numFmtId="0" fontId="5" fillId="4" borderId="8" xfId="0" applyFont="1" applyFill="1" applyBorder="1"/>
    <xf numFmtId="165" fontId="1" fillId="4" borderId="8" xfId="0" applyNumberFormat="1" applyFont="1" applyFill="1" applyBorder="1"/>
    <xf numFmtId="0" fontId="2" fillId="7" borderId="8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  <xf numFmtId="0" fontId="1" fillId="7" borderId="8" xfId="0" applyFont="1" applyFill="1" applyBorder="1"/>
    <xf numFmtId="0" fontId="1" fillId="7" borderId="8" xfId="0" applyFont="1" applyFill="1" applyBorder="1" applyAlignment="1"/>
    <xf numFmtId="165" fontId="1" fillId="7" borderId="8" xfId="0" applyNumberFormat="1" applyFont="1" applyFill="1" applyBorder="1"/>
    <xf numFmtId="0" fontId="5" fillId="7" borderId="8" xfId="0" applyFont="1" applyFill="1" applyBorder="1"/>
    <xf numFmtId="0" fontId="2" fillId="7" borderId="8" xfId="0" applyFont="1" applyFill="1" applyBorder="1" applyAlignment="1"/>
    <xf numFmtId="0" fontId="1" fillId="0" borderId="0" xfId="0" applyFont="1" applyFill="1" applyAlignment="1">
      <alignment horizontal="right"/>
    </xf>
    <xf numFmtId="0" fontId="2" fillId="4" borderId="0" xfId="0" applyFont="1" applyFill="1" applyAlignment="1">
      <alignment horizontal="center"/>
    </xf>
    <xf numFmtId="165" fontId="2" fillId="4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left"/>
    </xf>
    <xf numFmtId="0" fontId="1" fillId="12" borderId="9" xfId="0" applyFont="1" applyFill="1" applyBorder="1" applyAlignment="1">
      <alignment horizontal="right"/>
    </xf>
    <xf numFmtId="0" fontId="1" fillId="12" borderId="9" xfId="0" applyFont="1" applyFill="1" applyBorder="1"/>
    <xf numFmtId="0" fontId="1" fillId="12" borderId="11" xfId="0" applyFont="1" applyFill="1" applyBorder="1" applyAlignment="1">
      <alignment horizontal="right"/>
    </xf>
    <xf numFmtId="0" fontId="1" fillId="12" borderId="13" xfId="0" applyFont="1" applyFill="1" applyBorder="1" applyAlignment="1">
      <alignment horizontal="center"/>
    </xf>
    <xf numFmtId="0" fontId="1" fillId="12" borderId="0" xfId="0" applyFont="1" applyFill="1" applyBorder="1"/>
    <xf numFmtId="0" fontId="1" fillId="12" borderId="18" xfId="0" applyFont="1" applyFill="1" applyBorder="1" applyAlignment="1">
      <alignment horizontal="right"/>
    </xf>
    <xf numFmtId="0" fontId="1" fillId="7" borderId="8" xfId="0" applyFont="1" applyFill="1" applyBorder="1" applyAlignment="1">
      <alignment horizontal="center"/>
    </xf>
    <xf numFmtId="0" fontId="1" fillId="7" borderId="8" xfId="0" quotePrefix="1" applyFont="1" applyFill="1" applyBorder="1"/>
    <xf numFmtId="0" fontId="2" fillId="12" borderId="13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3" fillId="9" borderId="10" xfId="0" applyFont="1" applyFill="1" applyBorder="1" applyAlignment="1">
      <alignment horizontal="center"/>
    </xf>
    <xf numFmtId="0" fontId="2" fillId="7" borderId="8" xfId="0" applyFont="1" applyFill="1" applyBorder="1" applyAlignment="1">
      <alignment horizontal="center"/>
    </xf>
    <xf numFmtId="0" fontId="2" fillId="12" borderId="0" xfId="0" applyFont="1" applyFill="1" applyBorder="1" applyAlignment="1">
      <alignment horizontal="left"/>
    </xf>
    <xf numFmtId="0" fontId="1" fillId="13" borderId="0" xfId="0" applyFont="1" applyFill="1" applyBorder="1"/>
    <xf numFmtId="0" fontId="8" fillId="0" borderId="0" xfId="0" applyFont="1"/>
    <xf numFmtId="0" fontId="9" fillId="12" borderId="8" xfId="0" applyFont="1" applyFill="1" applyBorder="1" applyAlignment="1">
      <alignment horizontal="left"/>
    </xf>
    <xf numFmtId="0" fontId="8" fillId="13" borderId="11" xfId="0" applyFont="1" applyFill="1" applyBorder="1" applyAlignment="1"/>
    <xf numFmtId="0" fontId="9" fillId="12" borderId="9" xfId="0" applyFont="1" applyFill="1" applyBorder="1" applyAlignment="1">
      <alignment horizontal="left"/>
    </xf>
    <xf numFmtId="0" fontId="9" fillId="12" borderId="8" xfId="0" applyFont="1" applyFill="1" applyBorder="1" applyAlignment="1">
      <alignment horizontal="center"/>
    </xf>
    <xf numFmtId="0" fontId="8" fillId="9" borderId="0" xfId="0" applyFont="1" applyFill="1"/>
    <xf numFmtId="0" fontId="8" fillId="13" borderId="8" xfId="0" applyFont="1" applyFill="1" applyBorder="1" applyAlignment="1"/>
    <xf numFmtId="0" fontId="8" fillId="13" borderId="9" xfId="0" applyFont="1" applyFill="1" applyBorder="1" applyAlignment="1"/>
    <xf numFmtId="0" fontId="8" fillId="9" borderId="20" xfId="0" quotePrefix="1" applyFont="1" applyFill="1" applyBorder="1" applyAlignment="1">
      <alignment horizontal="center"/>
    </xf>
    <xf numFmtId="0" fontId="8" fillId="13" borderId="20" xfId="0" quotePrefix="1" applyFont="1" applyFill="1" applyBorder="1" applyAlignment="1">
      <alignment horizontal="center"/>
    </xf>
    <xf numFmtId="0" fontId="8" fillId="13" borderId="8" xfId="0" applyFont="1" applyFill="1" applyBorder="1" applyAlignment="1">
      <alignment horizontal="center"/>
    </xf>
    <xf numFmtId="0" fontId="8" fillId="13" borderId="8" xfId="0" applyFont="1" applyFill="1" applyBorder="1"/>
    <xf numFmtId="0" fontId="8" fillId="16" borderId="0" xfId="0" applyFont="1" applyFill="1"/>
    <xf numFmtId="0" fontId="9" fillId="12" borderId="11" xfId="0" applyFont="1" applyFill="1" applyBorder="1" applyAlignment="1">
      <alignment horizontal="left"/>
    </xf>
    <xf numFmtId="0" fontId="8" fillId="13" borderId="10" xfId="0" applyFont="1" applyFill="1" applyBorder="1" applyAlignment="1"/>
    <xf numFmtId="0" fontId="8" fillId="12" borderId="0" xfId="0" applyFont="1" applyFill="1"/>
    <xf numFmtId="0" fontId="8" fillId="13" borderId="9" xfId="0" applyFont="1" applyFill="1" applyBorder="1" applyAlignment="1">
      <alignment horizontal="center"/>
    </xf>
    <xf numFmtId="0" fontId="8" fillId="0" borderId="0" xfId="0" applyFont="1" applyFill="1"/>
    <xf numFmtId="0" fontId="8" fillId="4" borderId="8" xfId="0" applyFont="1" applyFill="1" applyBorder="1"/>
    <xf numFmtId="0" fontId="10" fillId="2" borderId="8" xfId="0" applyFont="1" applyFill="1" applyBorder="1" applyAlignment="1">
      <alignment horizontal="right"/>
    </xf>
    <xf numFmtId="0" fontId="8" fillId="14" borderId="0" xfId="0" applyFont="1" applyFill="1"/>
    <xf numFmtId="0" fontId="8" fillId="0" borderId="0" xfId="0" applyFont="1" applyAlignment="1">
      <alignment horizontal="center"/>
    </xf>
    <xf numFmtId="0" fontId="9" fillId="11" borderId="0" xfId="0" applyFont="1" applyFill="1" applyAlignment="1">
      <alignment horizontal="center"/>
    </xf>
    <xf numFmtId="166" fontId="8" fillId="13" borderId="8" xfId="0" applyNumberFormat="1" applyFont="1" applyFill="1" applyBorder="1"/>
    <xf numFmtId="166" fontId="8" fillId="13" borderId="8" xfId="0" applyNumberFormat="1" applyFont="1" applyFill="1" applyBorder="1" applyAlignment="1"/>
    <xf numFmtId="0" fontId="9" fillId="12" borderId="13" xfId="0" applyFont="1" applyFill="1" applyBorder="1" applyAlignment="1">
      <alignment horizontal="center"/>
    </xf>
    <xf numFmtId="0" fontId="8" fillId="13" borderId="8" xfId="0" quotePrefix="1" applyFont="1" applyFill="1" applyBorder="1" applyAlignment="1">
      <alignment horizontal="center"/>
    </xf>
    <xf numFmtId="0" fontId="11" fillId="11" borderId="15" xfId="0" applyFont="1" applyFill="1" applyBorder="1" applyAlignment="1">
      <alignment horizontal="center" vertical="center" wrapText="1"/>
    </xf>
    <xf numFmtId="0" fontId="11" fillId="15" borderId="15" xfId="0" applyFont="1" applyFill="1" applyBorder="1" applyAlignment="1">
      <alignment horizontal="center" vertical="center" wrapText="1"/>
    </xf>
    <xf numFmtId="0" fontId="11" fillId="11" borderId="15" xfId="0" applyFont="1" applyFill="1" applyBorder="1"/>
    <xf numFmtId="0" fontId="11" fillId="15" borderId="16" xfId="0" applyFont="1" applyFill="1" applyBorder="1"/>
    <xf numFmtId="0" fontId="11" fillId="15" borderId="17" xfId="0" applyFont="1" applyFill="1" applyBorder="1" applyAlignment="1">
      <alignment horizontal="center" vertical="center" wrapText="1"/>
    </xf>
    <xf numFmtId="0" fontId="11" fillId="11" borderId="18" xfId="0" applyFont="1" applyFill="1" applyBorder="1" applyAlignment="1">
      <alignment horizontal="center" vertical="center" wrapText="1"/>
    </xf>
    <xf numFmtId="0" fontId="11" fillId="15" borderId="18" xfId="0" applyFont="1" applyFill="1" applyBorder="1" applyAlignment="1">
      <alignment horizontal="center" vertical="center" wrapText="1"/>
    </xf>
    <xf numFmtId="0" fontId="11" fillId="11" borderId="18" xfId="0" applyFont="1" applyFill="1" applyBorder="1"/>
    <xf numFmtId="0" fontId="11" fillId="15" borderId="19" xfId="0" applyFont="1" applyFill="1" applyBorder="1"/>
    <xf numFmtId="0" fontId="8" fillId="17" borderId="0" xfId="0" applyFont="1" applyFill="1"/>
    <xf numFmtId="0" fontId="11" fillId="15" borderId="0" xfId="0" applyFont="1" applyFill="1" applyBorder="1"/>
    <xf numFmtId="0" fontId="9" fillId="12" borderId="11" xfId="0" applyFont="1" applyFill="1" applyBorder="1" applyAlignment="1">
      <alignment horizontal="center"/>
    </xf>
    <xf numFmtId="166" fontId="8" fillId="13" borderId="12" xfId="0" applyNumberFormat="1" applyFont="1" applyFill="1" applyBorder="1"/>
    <xf numFmtId="0" fontId="12" fillId="12" borderId="13" xfId="0" applyFont="1" applyFill="1" applyBorder="1" applyAlignment="1">
      <alignment horizontal="left"/>
    </xf>
    <xf numFmtId="0" fontId="8" fillId="13" borderId="13" xfId="0" applyFont="1" applyFill="1" applyBorder="1"/>
    <xf numFmtId="9" fontId="8" fillId="0" borderId="0" xfId="0" applyNumberFormat="1" applyFont="1"/>
    <xf numFmtId="0" fontId="8" fillId="13" borderId="0" xfId="0" applyFont="1" applyFill="1" applyBorder="1"/>
    <xf numFmtId="0" fontId="9" fillId="12" borderId="0" xfId="0" applyFont="1" applyFill="1" applyBorder="1" applyAlignment="1">
      <alignment horizontal="left"/>
    </xf>
    <xf numFmtId="0" fontId="13" fillId="9" borderId="8" xfId="0" applyFont="1" applyFill="1" applyBorder="1" applyAlignment="1">
      <alignment horizontal="left"/>
    </xf>
    <xf numFmtId="0" fontId="9" fillId="0" borderId="0" xfId="0" applyFont="1" applyAlignment="1">
      <alignment horizontal="center"/>
    </xf>
    <xf numFmtId="0" fontId="9" fillId="8" borderId="0" xfId="0" applyFont="1" applyFill="1" applyBorder="1" applyAlignment="1"/>
    <xf numFmtId="0" fontId="8" fillId="0" borderId="0" xfId="0" applyFont="1" applyAlignment="1">
      <alignment horizontal="justify" vertical="justify" wrapText="1"/>
    </xf>
    <xf numFmtId="0" fontId="14" fillId="0" borderId="0" xfId="0" applyFont="1" applyAlignment="1"/>
    <xf numFmtId="0" fontId="14" fillId="0" borderId="0" xfId="0" applyFont="1" applyAlignment="1">
      <alignment horizontal="center"/>
    </xf>
    <xf numFmtId="0" fontId="9" fillId="7" borderId="8" xfId="0" applyFont="1" applyFill="1" applyBorder="1" applyAlignment="1">
      <alignment horizontal="center"/>
    </xf>
    <xf numFmtId="0" fontId="8" fillId="7" borderId="8" xfId="0" applyFont="1" applyFill="1" applyBorder="1"/>
    <xf numFmtId="0" fontId="15" fillId="7" borderId="8" xfId="0" applyFont="1" applyFill="1" applyBorder="1"/>
    <xf numFmtId="165" fontId="8" fillId="7" borderId="8" xfId="0" applyNumberFormat="1" applyFont="1" applyFill="1" applyBorder="1" applyAlignment="1">
      <alignment horizontal="center"/>
    </xf>
    <xf numFmtId="0" fontId="8" fillId="4" borderId="0" xfId="0" applyFont="1" applyFill="1" applyAlignment="1">
      <alignment horizontal="left" vertical="center" wrapText="1"/>
    </xf>
    <xf numFmtId="0" fontId="8" fillId="4" borderId="0" xfId="0" applyFont="1" applyFill="1"/>
    <xf numFmtId="0" fontId="15" fillId="4" borderId="0" xfId="0" applyFont="1" applyFill="1"/>
    <xf numFmtId="165" fontId="8" fillId="4" borderId="0" xfId="0" applyNumberFormat="1" applyFont="1" applyFill="1" applyAlignment="1">
      <alignment horizontal="center"/>
    </xf>
    <xf numFmtId="165" fontId="8" fillId="4" borderId="0" xfId="0" applyNumberFormat="1" applyFont="1" applyFill="1"/>
    <xf numFmtId="0" fontId="14" fillId="9" borderId="10" xfId="0" applyFont="1" applyFill="1" applyBorder="1" applyAlignment="1">
      <alignment horizontal="center"/>
    </xf>
    <xf numFmtId="0" fontId="8" fillId="7" borderId="8" xfId="0" applyFont="1" applyFill="1" applyBorder="1" applyAlignment="1"/>
    <xf numFmtId="165" fontId="8" fillId="7" borderId="8" xfId="0" applyNumberFormat="1" applyFont="1" applyFill="1" applyBorder="1"/>
    <xf numFmtId="0" fontId="9" fillId="7" borderId="8" xfId="0" applyFont="1" applyFill="1" applyBorder="1" applyAlignment="1"/>
    <xf numFmtId="0" fontId="9" fillId="7" borderId="9" xfId="0" applyFont="1" applyFill="1" applyBorder="1" applyAlignment="1"/>
    <xf numFmtId="0" fontId="8" fillId="7" borderId="8" xfId="0" quotePrefix="1" applyFont="1" applyFill="1" applyBorder="1"/>
    <xf numFmtId="0" fontId="8" fillId="7" borderId="8" xfId="0" applyFont="1" applyFill="1" applyBorder="1" applyAlignment="1">
      <alignment horizontal="center"/>
    </xf>
    <xf numFmtId="165" fontId="8" fillId="0" borderId="0" xfId="0" applyNumberFormat="1" applyFont="1" applyFill="1" applyBorder="1"/>
    <xf numFmtId="0" fontId="9" fillId="0" borderId="0" xfId="0" applyFont="1" applyFill="1" applyAlignment="1">
      <alignment horizontal="center"/>
    </xf>
    <xf numFmtId="0" fontId="9" fillId="0" borderId="13" xfId="0" applyFont="1" applyFill="1" applyBorder="1" applyAlignment="1">
      <alignment horizontal="center"/>
    </xf>
    <xf numFmtId="0" fontId="8" fillId="0" borderId="0" xfId="0" applyFont="1" applyFill="1" applyBorder="1"/>
    <xf numFmtId="0" fontId="8" fillId="0" borderId="0" xfId="0" applyFont="1" applyFill="1" applyAlignment="1">
      <alignment horizontal="right"/>
    </xf>
    <xf numFmtId="0" fontId="8" fillId="7" borderId="8" xfId="0" quotePrefix="1" applyFont="1" applyFill="1" applyBorder="1" applyAlignment="1">
      <alignment horizontal="center"/>
    </xf>
    <xf numFmtId="0" fontId="8" fillId="7" borderId="0" xfId="0" applyFont="1" applyFill="1" applyBorder="1" applyAlignment="1"/>
    <xf numFmtId="0" fontId="9" fillId="4" borderId="0" xfId="0" applyFont="1" applyFill="1" applyAlignment="1">
      <alignment horizontal="center"/>
    </xf>
    <xf numFmtId="165" fontId="9" fillId="4" borderId="0" xfId="0" applyNumberFormat="1" applyFont="1" applyFill="1" applyAlignment="1">
      <alignment horizontal="center"/>
    </xf>
    <xf numFmtId="0" fontId="8" fillId="0" borderId="0" xfId="0" applyFont="1" applyFill="1" applyAlignment="1">
      <alignment horizontal="left" vertical="center" wrapText="1"/>
    </xf>
    <xf numFmtId="0" fontId="8" fillId="0" borderId="0" xfId="0" applyFont="1" applyAlignment="1">
      <alignment horizontal="right"/>
    </xf>
    <xf numFmtId="0" fontId="8" fillId="0" borderId="0" xfId="0" applyFont="1" applyAlignment="1">
      <alignment horizontal="left"/>
    </xf>
    <xf numFmtId="14" fontId="8" fillId="7" borderId="8" xfId="0" applyNumberFormat="1" applyFont="1" applyFill="1" applyBorder="1" applyAlignment="1"/>
    <xf numFmtId="0" fontId="9" fillId="0" borderId="0" xfId="0" applyFont="1" applyAlignment="1">
      <alignment horizontal="right"/>
    </xf>
    <xf numFmtId="0" fontId="9" fillId="0" borderId="0" xfId="0" applyFont="1" applyAlignment="1">
      <alignment horizontal="left"/>
    </xf>
    <xf numFmtId="0" fontId="8" fillId="7" borderId="0" xfId="0" applyFont="1" applyFill="1" applyBorder="1" applyAlignment="1">
      <alignment horizontal="center"/>
    </xf>
    <xf numFmtId="0" fontId="9" fillId="4" borderId="0" xfId="0" applyFont="1" applyFill="1" applyAlignment="1">
      <alignment horizontal="left"/>
    </xf>
    <xf numFmtId="0" fontId="8" fillId="12" borderId="9" xfId="0" applyFont="1" applyFill="1" applyBorder="1" applyAlignment="1">
      <alignment horizontal="right"/>
    </xf>
    <xf numFmtId="0" fontId="8" fillId="12" borderId="0" xfId="0" applyFont="1" applyFill="1" applyBorder="1"/>
    <xf numFmtId="0" fontId="8" fillId="7" borderId="18" xfId="0" applyFont="1" applyFill="1" applyBorder="1"/>
    <xf numFmtId="0" fontId="8" fillId="12" borderId="18" xfId="0" applyFont="1" applyFill="1" applyBorder="1" applyAlignment="1">
      <alignment horizontal="right"/>
    </xf>
    <xf numFmtId="0" fontId="8" fillId="12" borderId="11" xfId="0" applyFont="1" applyFill="1" applyBorder="1" applyAlignment="1">
      <alignment horizontal="right"/>
    </xf>
    <xf numFmtId="0" fontId="8" fillId="12" borderId="9" xfId="0" applyFont="1" applyFill="1" applyBorder="1"/>
    <xf numFmtId="0" fontId="8" fillId="12" borderId="13" xfId="0" applyFont="1" applyFill="1" applyBorder="1" applyAlignment="1">
      <alignment horizontal="center"/>
    </xf>
    <xf numFmtId="0" fontId="9" fillId="0" borderId="0" xfId="0" applyFont="1"/>
    <xf numFmtId="0" fontId="8" fillId="6" borderId="0" xfId="0" applyFont="1" applyFill="1"/>
    <xf numFmtId="10" fontId="8" fillId="4" borderId="0" xfId="0" applyNumberFormat="1" applyFont="1" applyFill="1"/>
    <xf numFmtId="9" fontId="8" fillId="4" borderId="0" xfId="0" applyNumberFormat="1" applyFont="1" applyFill="1"/>
    <xf numFmtId="14" fontId="8" fillId="0" borderId="0" xfId="0" applyNumberFormat="1" applyFont="1" applyAlignment="1">
      <alignment horizontal="center"/>
    </xf>
    <xf numFmtId="2" fontId="8" fillId="0" borderId="0" xfId="0" applyNumberFormat="1" applyFont="1"/>
    <xf numFmtId="167" fontId="0" fillId="0" borderId="0" xfId="0" applyNumberFormat="1"/>
    <xf numFmtId="0" fontId="18" fillId="18" borderId="22" xfId="0" applyFont="1" applyFill="1" applyBorder="1"/>
    <xf numFmtId="0" fontId="0" fillId="18" borderId="23" xfId="0" applyFill="1" applyBorder="1"/>
    <xf numFmtId="0" fontId="0" fillId="18" borderId="24" xfId="0" applyFill="1" applyBorder="1"/>
    <xf numFmtId="167" fontId="0" fillId="19" borderId="25" xfId="0" applyNumberFormat="1" applyFill="1" applyBorder="1" applyProtection="1">
      <protection locked="0"/>
    </xf>
    <xf numFmtId="0" fontId="18" fillId="18" borderId="26" xfId="0" applyFont="1" applyFill="1" applyBorder="1"/>
    <xf numFmtId="0" fontId="0" fillId="18" borderId="0" xfId="0" applyFill="1" applyBorder="1"/>
    <xf numFmtId="0" fontId="0" fillId="18" borderId="27" xfId="0" applyFill="1" applyBorder="1"/>
    <xf numFmtId="168" fontId="0" fillId="19" borderId="25" xfId="0" applyNumberFormat="1" applyFill="1" applyBorder="1" applyProtection="1">
      <protection locked="0"/>
    </xf>
    <xf numFmtId="10" fontId="0" fillId="20" borderId="25" xfId="0" applyNumberFormat="1" applyFill="1" applyBorder="1"/>
    <xf numFmtId="10" fontId="0" fillId="19" borderId="25" xfId="0" applyNumberFormat="1" applyFill="1" applyBorder="1" applyProtection="1">
      <protection locked="0"/>
    </xf>
    <xf numFmtId="168" fontId="0" fillId="19" borderId="25" xfId="0" applyNumberFormat="1" applyFill="1" applyBorder="1"/>
    <xf numFmtId="0" fontId="18" fillId="18" borderId="28" xfId="0" applyFont="1" applyFill="1" applyBorder="1"/>
    <xf numFmtId="0" fontId="0" fillId="18" borderId="29" xfId="0" applyFill="1" applyBorder="1"/>
    <xf numFmtId="0" fontId="0" fillId="18" borderId="30" xfId="0" applyFill="1" applyBorder="1"/>
    <xf numFmtId="167" fontId="0" fillId="20" borderId="25" xfId="0" applyNumberFormat="1" applyFill="1" applyBorder="1"/>
    <xf numFmtId="169" fontId="0" fillId="0" borderId="0" xfId="0" applyNumberFormat="1"/>
    <xf numFmtId="0" fontId="19" fillId="0" borderId="0" xfId="0" applyFont="1"/>
    <xf numFmtId="0" fontId="18" fillId="0" borderId="25" xfId="0" applyFont="1" applyBorder="1" applyAlignment="1">
      <alignment vertical="center" wrapText="1"/>
    </xf>
    <xf numFmtId="164" fontId="0" fillId="0" borderId="0" xfId="0" applyNumberFormat="1"/>
    <xf numFmtId="0" fontId="9" fillId="9" borderId="8" xfId="0" applyFont="1" applyFill="1" applyBorder="1" applyAlignment="1">
      <alignment horizontal="left"/>
    </xf>
    <xf numFmtId="0" fontId="9" fillId="9" borderId="9" xfId="0" applyFont="1" applyFill="1" applyBorder="1" applyAlignment="1"/>
    <xf numFmtId="0" fontId="9" fillId="9" borderId="9" xfId="0" applyFont="1" applyFill="1" applyBorder="1" applyAlignment="1">
      <alignment horizontal="center"/>
    </xf>
    <xf numFmtId="0" fontId="9" fillId="9" borderId="9" xfId="0" applyFont="1" applyFill="1" applyBorder="1" applyAlignment="1">
      <alignment horizontal="left"/>
    </xf>
    <xf numFmtId="0" fontId="9" fillId="9" borderId="8" xfId="0" applyFont="1" applyFill="1" applyBorder="1" applyAlignment="1">
      <alignment horizontal="center"/>
    </xf>
    <xf numFmtId="0" fontId="11" fillId="9" borderId="14" xfId="0" applyFont="1" applyFill="1" applyBorder="1" applyAlignment="1">
      <alignment horizontal="center" vertical="center" wrapText="1"/>
    </xf>
    <xf numFmtId="0" fontId="11" fillId="9" borderId="17" xfId="0" applyFont="1" applyFill="1" applyBorder="1" applyAlignment="1">
      <alignment horizontal="center" vertical="center" wrapText="1"/>
    </xf>
    <xf numFmtId="0" fontId="9" fillId="9" borderId="13" xfId="0" applyFont="1" applyFill="1" applyBorder="1" applyAlignment="1">
      <alignment horizontal="left"/>
    </xf>
    <xf numFmtId="0" fontId="2" fillId="11" borderId="3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left"/>
    </xf>
    <xf numFmtId="0" fontId="2" fillId="10" borderId="4" xfId="0" applyFont="1" applyFill="1" applyBorder="1" applyAlignment="1">
      <alignment horizontal="left"/>
    </xf>
    <xf numFmtId="0" fontId="2" fillId="10" borderId="2" xfId="0" applyFont="1" applyFill="1" applyBorder="1" applyAlignment="1">
      <alignment horizontal="left"/>
    </xf>
    <xf numFmtId="0" fontId="2" fillId="0" borderId="0" xfId="0" applyFont="1" applyAlignment="1">
      <alignment horizontal="center"/>
    </xf>
    <xf numFmtId="0" fontId="2" fillId="11" borderId="8" xfId="0" applyFont="1" applyFill="1" applyBorder="1" applyAlignment="1">
      <alignment horizontal="left"/>
    </xf>
    <xf numFmtId="0" fontId="1" fillId="13" borderId="8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left"/>
    </xf>
    <xf numFmtId="0" fontId="1" fillId="13" borderId="9" xfId="0" applyFont="1" applyFill="1" applyBorder="1" applyAlignment="1">
      <alignment horizontal="center"/>
    </xf>
    <xf numFmtId="0" fontId="1" fillId="13" borderId="10" xfId="0" applyFont="1" applyFill="1" applyBorder="1" applyAlignment="1">
      <alignment horizontal="center"/>
    </xf>
    <xf numFmtId="0" fontId="3" fillId="9" borderId="9" xfId="0" applyFont="1" applyFill="1" applyBorder="1" applyAlignment="1">
      <alignment horizontal="center"/>
    </xf>
    <xf numFmtId="0" fontId="3" fillId="9" borderId="11" xfId="0" applyFont="1" applyFill="1" applyBorder="1" applyAlignment="1">
      <alignment horizontal="center"/>
    </xf>
    <xf numFmtId="0" fontId="3" fillId="9" borderId="10" xfId="0" applyFont="1" applyFill="1" applyBorder="1" applyAlignment="1">
      <alignment horizontal="center"/>
    </xf>
    <xf numFmtId="0" fontId="4" fillId="15" borderId="15" xfId="0" applyFont="1" applyFill="1" applyBorder="1" applyAlignment="1">
      <alignment horizontal="center" vertical="center" wrapText="1"/>
    </xf>
    <xf numFmtId="0" fontId="4" fillId="15" borderId="18" xfId="0" applyFont="1" applyFill="1" applyBorder="1" applyAlignment="1">
      <alignment horizontal="center" vertical="center" wrapText="1"/>
    </xf>
    <xf numFmtId="0" fontId="2" fillId="12" borderId="9" xfId="0" applyFont="1" applyFill="1" applyBorder="1" applyAlignment="1">
      <alignment horizontal="center"/>
    </xf>
    <xf numFmtId="0" fontId="2" fillId="12" borderId="10" xfId="0" applyFont="1" applyFill="1" applyBorder="1" applyAlignment="1">
      <alignment horizontal="center"/>
    </xf>
    <xf numFmtId="0" fontId="2" fillId="12" borderId="11" xfId="0" applyFont="1" applyFill="1" applyBorder="1" applyAlignment="1">
      <alignment horizontal="center"/>
    </xf>
    <xf numFmtId="0" fontId="1" fillId="9" borderId="13" xfId="0" applyFont="1" applyFill="1" applyBorder="1" applyAlignment="1">
      <alignment horizontal="left" vertical="center" wrapText="1"/>
    </xf>
    <xf numFmtId="0" fontId="1" fillId="9" borderId="12" xfId="0" applyFont="1" applyFill="1" applyBorder="1" applyAlignment="1">
      <alignment horizontal="left" vertical="center" wrapText="1"/>
    </xf>
    <xf numFmtId="0" fontId="2" fillId="11" borderId="9" xfId="0" applyFont="1" applyFill="1" applyBorder="1" applyAlignment="1">
      <alignment horizontal="left"/>
    </xf>
    <xf numFmtId="0" fontId="2" fillId="11" borderId="11" xfId="0" applyFont="1" applyFill="1" applyBorder="1" applyAlignment="1">
      <alignment horizontal="left"/>
    </xf>
    <xf numFmtId="0" fontId="2" fillId="11" borderId="10" xfId="0" applyFont="1" applyFill="1" applyBorder="1" applyAlignment="1">
      <alignment horizontal="left"/>
    </xf>
    <xf numFmtId="0" fontId="2" fillId="12" borderId="9" xfId="0" applyFont="1" applyFill="1" applyBorder="1" applyAlignment="1">
      <alignment horizontal="left"/>
    </xf>
    <xf numFmtId="0" fontId="2" fillId="12" borderId="10" xfId="0" applyFont="1" applyFill="1" applyBorder="1" applyAlignment="1">
      <alignment horizontal="left"/>
    </xf>
    <xf numFmtId="0" fontId="2" fillId="7" borderId="8" xfId="0" applyFont="1" applyFill="1" applyBorder="1" applyAlignment="1">
      <alignment horizontal="center"/>
    </xf>
    <xf numFmtId="0" fontId="1" fillId="9" borderId="14" xfId="0" applyFont="1" applyFill="1" applyBorder="1" applyAlignment="1">
      <alignment horizontal="left" vertical="center" wrapText="1"/>
    </xf>
    <xf numFmtId="0" fontId="1" fillId="9" borderId="17" xfId="0" applyFont="1" applyFill="1" applyBorder="1" applyAlignment="1">
      <alignment horizontal="left" vertical="center" wrapText="1"/>
    </xf>
    <xf numFmtId="0" fontId="2" fillId="7" borderId="9" xfId="0" applyFont="1" applyFill="1" applyBorder="1" applyAlignment="1">
      <alignment horizontal="center"/>
    </xf>
    <xf numFmtId="0" fontId="2" fillId="7" borderId="10" xfId="0" applyFont="1" applyFill="1" applyBorder="1" applyAlignment="1">
      <alignment horizontal="center"/>
    </xf>
    <xf numFmtId="0" fontId="1" fillId="7" borderId="8" xfId="0" applyFont="1" applyFill="1" applyBorder="1" applyAlignment="1">
      <alignment horizontal="center"/>
    </xf>
    <xf numFmtId="0" fontId="2" fillId="12" borderId="16" xfId="0" applyFont="1" applyFill="1" applyBorder="1" applyAlignment="1">
      <alignment horizontal="center"/>
    </xf>
    <xf numFmtId="0" fontId="2" fillId="12" borderId="13" xfId="0" applyFont="1" applyFill="1" applyBorder="1" applyAlignment="1">
      <alignment horizontal="center"/>
    </xf>
    <xf numFmtId="0" fontId="8" fillId="7" borderId="9" xfId="0" applyFont="1" applyFill="1" applyBorder="1" applyAlignment="1">
      <alignment horizontal="center"/>
    </xf>
    <xf numFmtId="0" fontId="8" fillId="7" borderId="10" xfId="0" applyFont="1" applyFill="1" applyBorder="1" applyAlignment="1">
      <alignment horizontal="center"/>
    </xf>
    <xf numFmtId="0" fontId="8" fillId="9" borderId="13" xfId="0" applyFont="1" applyFill="1" applyBorder="1" applyAlignment="1">
      <alignment horizontal="left" vertical="center" wrapText="1"/>
    </xf>
    <xf numFmtId="0" fontId="8" fillId="9" borderId="17" xfId="0" applyFont="1" applyFill="1" applyBorder="1" applyAlignment="1">
      <alignment horizontal="left" vertical="center" wrapText="1"/>
    </xf>
    <xf numFmtId="0" fontId="9" fillId="12" borderId="9" xfId="0" applyFont="1" applyFill="1" applyBorder="1" applyAlignment="1">
      <alignment horizontal="center"/>
    </xf>
    <xf numFmtId="0" fontId="9" fillId="12" borderId="11" xfId="0" applyFont="1" applyFill="1" applyBorder="1" applyAlignment="1">
      <alignment horizontal="center"/>
    </xf>
    <xf numFmtId="0" fontId="9" fillId="12" borderId="10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16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6" fillId="0" borderId="31" xfId="0" applyFont="1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33" xfId="0" applyBorder="1" applyAlignment="1">
      <alignment vertical="center"/>
    </xf>
    <xf numFmtId="0" fontId="8" fillId="7" borderId="8" xfId="0" applyFont="1" applyFill="1" applyBorder="1" applyAlignment="1">
      <alignment horizontal="center"/>
    </xf>
    <xf numFmtId="0" fontId="8" fillId="12" borderId="9" xfId="0" applyFont="1" applyFill="1" applyBorder="1" applyAlignment="1">
      <alignment horizontal="center"/>
    </xf>
    <xf numFmtId="0" fontId="8" fillId="12" borderId="10" xfId="0" applyFont="1" applyFill="1" applyBorder="1" applyAlignment="1">
      <alignment horizontal="center"/>
    </xf>
    <xf numFmtId="0" fontId="9" fillId="7" borderId="15" xfId="0" quotePrefix="1" applyFont="1" applyFill="1" applyBorder="1" applyAlignment="1">
      <alignment horizontal="right"/>
    </xf>
    <xf numFmtId="0" fontId="9" fillId="11" borderId="9" xfId="0" applyFont="1" applyFill="1" applyBorder="1" applyAlignment="1">
      <alignment horizontal="left"/>
    </xf>
    <xf numFmtId="0" fontId="9" fillId="11" borderId="11" xfId="0" applyFont="1" applyFill="1" applyBorder="1" applyAlignment="1">
      <alignment horizontal="left"/>
    </xf>
    <xf numFmtId="0" fontId="9" fillId="11" borderId="10" xfId="0" applyFont="1" applyFill="1" applyBorder="1" applyAlignment="1">
      <alignment horizontal="left"/>
    </xf>
    <xf numFmtId="0" fontId="9" fillId="12" borderId="16" xfId="0" applyFont="1" applyFill="1" applyBorder="1" applyAlignment="1">
      <alignment horizontal="center"/>
    </xf>
    <xf numFmtId="0" fontId="9" fillId="12" borderId="13" xfId="0" applyFont="1" applyFill="1" applyBorder="1" applyAlignment="1">
      <alignment horizontal="center"/>
    </xf>
    <xf numFmtId="0" fontId="8" fillId="9" borderId="14" xfId="0" applyFont="1" applyFill="1" applyBorder="1" applyAlignment="1">
      <alignment horizontal="left" vertical="center" wrapText="1"/>
    </xf>
    <xf numFmtId="0" fontId="14" fillId="9" borderId="9" xfId="0" applyFont="1" applyFill="1" applyBorder="1" applyAlignment="1">
      <alignment horizontal="center"/>
    </xf>
    <xf numFmtId="0" fontId="14" fillId="9" borderId="11" xfId="0" applyFont="1" applyFill="1" applyBorder="1" applyAlignment="1">
      <alignment horizontal="center"/>
    </xf>
    <xf numFmtId="0" fontId="14" fillId="9" borderId="10" xfId="0" applyFont="1" applyFill="1" applyBorder="1" applyAlignment="1">
      <alignment horizontal="center"/>
    </xf>
    <xf numFmtId="0" fontId="8" fillId="9" borderId="12" xfId="0" applyFont="1" applyFill="1" applyBorder="1" applyAlignment="1">
      <alignment horizontal="left" vertical="center" wrapText="1"/>
    </xf>
    <xf numFmtId="0" fontId="9" fillId="7" borderId="9" xfId="0" applyFont="1" applyFill="1" applyBorder="1" applyAlignment="1">
      <alignment horizontal="center"/>
    </xf>
    <xf numFmtId="0" fontId="9" fillId="7" borderId="11" xfId="0" applyFont="1" applyFill="1" applyBorder="1" applyAlignment="1">
      <alignment horizontal="center"/>
    </xf>
    <xf numFmtId="0" fontId="9" fillId="7" borderId="10" xfId="0" applyFont="1" applyFill="1" applyBorder="1" applyAlignment="1">
      <alignment horizontal="center"/>
    </xf>
    <xf numFmtId="0" fontId="8" fillId="7" borderId="11" xfId="0" applyFont="1" applyFill="1" applyBorder="1" applyAlignment="1">
      <alignment horizontal="center"/>
    </xf>
    <xf numFmtId="0" fontId="9" fillId="9" borderId="9" xfId="0" applyFont="1" applyFill="1" applyBorder="1" applyAlignment="1">
      <alignment horizontal="center"/>
    </xf>
    <xf numFmtId="0" fontId="9" fillId="9" borderId="10" xfId="0" applyFont="1" applyFill="1" applyBorder="1" applyAlignment="1">
      <alignment horizontal="center"/>
    </xf>
    <xf numFmtId="0" fontId="11" fillId="9" borderId="15" xfId="0" applyFont="1" applyFill="1" applyBorder="1" applyAlignment="1">
      <alignment horizontal="center" vertical="center" wrapText="1"/>
    </xf>
    <xf numFmtId="0" fontId="11" fillId="9" borderId="18" xfId="0" applyFont="1" applyFill="1" applyBorder="1" applyAlignment="1">
      <alignment horizontal="center" vertical="center" wrapText="1"/>
    </xf>
    <xf numFmtId="0" fontId="11" fillId="9" borderId="11" xfId="0" applyFont="1" applyFill="1" applyBorder="1" applyAlignment="1">
      <alignment horizontal="center" vertical="center" wrapText="1"/>
    </xf>
    <xf numFmtId="0" fontId="9" fillId="9" borderId="11" xfId="0" applyFont="1" applyFill="1" applyBorder="1" applyAlignment="1">
      <alignment horizontal="center"/>
    </xf>
    <xf numFmtId="0" fontId="9" fillId="9" borderId="17" xfId="0" applyFont="1" applyFill="1" applyBorder="1" applyAlignment="1">
      <alignment horizontal="center"/>
    </xf>
    <xf numFmtId="0" fontId="9" fillId="9" borderId="19" xfId="0" applyFont="1" applyFill="1" applyBorder="1" applyAlignment="1">
      <alignment horizontal="center"/>
    </xf>
    <xf numFmtId="0" fontId="9" fillId="11" borderId="8" xfId="0" applyFont="1" applyFill="1" applyBorder="1" applyAlignment="1">
      <alignment horizontal="left"/>
    </xf>
    <xf numFmtId="0" fontId="8" fillId="13" borderId="9" xfId="0" applyFont="1" applyFill="1" applyBorder="1" applyAlignment="1">
      <alignment horizontal="center"/>
    </xf>
    <xf numFmtId="0" fontId="8" fillId="13" borderId="10" xfId="0" applyFont="1" applyFill="1" applyBorder="1" applyAlignment="1">
      <alignment horizontal="center"/>
    </xf>
    <xf numFmtId="0" fontId="8" fillId="13" borderId="13" xfId="0" applyFont="1" applyFill="1" applyBorder="1" applyAlignment="1">
      <alignment horizontal="center"/>
    </xf>
    <xf numFmtId="0" fontId="8" fillId="13" borderId="21" xfId="0" applyFont="1" applyFill="1" applyBorder="1" applyAlignment="1">
      <alignment horizontal="center"/>
    </xf>
    <xf numFmtId="0" fontId="8" fillId="13" borderId="12" xfId="0" applyFont="1" applyFill="1" applyBorder="1" applyAlignment="1">
      <alignment horizontal="center"/>
    </xf>
    <xf numFmtId="0" fontId="9" fillId="9" borderId="8" xfId="0" applyFont="1" applyFill="1" applyBorder="1" applyAlignment="1">
      <alignment horizontal="left"/>
    </xf>
    <xf numFmtId="0" fontId="8" fillId="13" borderId="11" xfId="0" applyFont="1" applyFill="1" applyBorder="1" applyAlignment="1">
      <alignment horizontal="center"/>
    </xf>
    <xf numFmtId="0" fontId="8" fillId="13" borderId="8" xfId="0" applyFont="1" applyFill="1" applyBorder="1" applyAlignment="1">
      <alignment horizontal="center"/>
    </xf>
    <xf numFmtId="0" fontId="8" fillId="13" borderId="15" xfId="0" quotePrefix="1" applyFont="1" applyFill="1" applyBorder="1" applyAlignment="1">
      <alignment horizontal="center" vertical="center"/>
    </xf>
    <xf numFmtId="0" fontId="8" fillId="13" borderId="16" xfId="0" quotePrefix="1" applyFont="1" applyFill="1" applyBorder="1" applyAlignment="1">
      <alignment horizontal="center" vertical="center"/>
    </xf>
    <xf numFmtId="0" fontId="8" fillId="13" borderId="18" xfId="0" quotePrefix="1" applyFont="1" applyFill="1" applyBorder="1" applyAlignment="1">
      <alignment horizontal="center" vertical="center"/>
    </xf>
    <xf numFmtId="0" fontId="8" fillId="13" borderId="19" xfId="0" quotePrefix="1" applyFont="1" applyFill="1" applyBorder="1" applyAlignment="1">
      <alignment horizontal="center" vertical="center"/>
    </xf>
    <xf numFmtId="3" fontId="9" fillId="12" borderId="11" xfId="0" applyNumberFormat="1" applyFont="1" applyFill="1" applyBorder="1" applyAlignment="1">
      <alignment horizontal="left"/>
    </xf>
    <xf numFmtId="166" fontId="8" fillId="13" borderId="9" xfId="0" applyNumberFormat="1" applyFont="1" applyFill="1" applyBorder="1" applyAlignment="1">
      <alignment horizontal="center"/>
    </xf>
    <xf numFmtId="166" fontId="8" fillId="13" borderId="10" xfId="0" applyNumberFormat="1" applyFont="1" applyFill="1" applyBorder="1" applyAlignment="1">
      <alignment horizontal="center"/>
    </xf>
    <xf numFmtId="0" fontId="8" fillId="9" borderId="9" xfId="0" applyFont="1" applyFill="1" applyBorder="1" applyAlignment="1">
      <alignment horizontal="center"/>
    </xf>
    <xf numFmtId="0" fontId="8" fillId="9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0"/>
  <sheetViews>
    <sheetView topLeftCell="A19" zoomScale="91" zoomScaleNormal="91" workbookViewId="0">
      <selection activeCell="C29" sqref="C29"/>
    </sheetView>
  </sheetViews>
  <sheetFormatPr baseColWidth="10" defaultRowHeight="16.5" x14ac:dyDescent="0.3"/>
  <cols>
    <col min="1" max="1" width="11.42578125" style="1"/>
    <col min="2" max="2" width="3.28515625" style="1" bestFit="1" customWidth="1"/>
    <col min="3" max="3" width="35.5703125" style="1" bestFit="1" customWidth="1"/>
    <col min="4" max="4" width="3.28515625" style="1" bestFit="1" customWidth="1"/>
    <col min="5" max="5" width="46.28515625" style="1" bestFit="1" customWidth="1"/>
    <col min="6" max="16384" width="11.42578125" style="1"/>
  </cols>
  <sheetData>
    <row r="2" spans="2:9" x14ac:dyDescent="0.3">
      <c r="B2" s="223" t="s">
        <v>74</v>
      </c>
      <c r="C2" s="224"/>
      <c r="D2" s="224"/>
      <c r="E2" s="225"/>
    </row>
    <row r="3" spans="2:9" x14ac:dyDescent="0.3">
      <c r="B3" s="222" t="s">
        <v>89</v>
      </c>
      <c r="C3" s="222"/>
      <c r="D3" s="222"/>
      <c r="E3" s="222"/>
      <c r="F3" s="222" t="s">
        <v>90</v>
      </c>
      <c r="G3" s="222"/>
      <c r="H3" s="222"/>
      <c r="I3" s="222"/>
    </row>
    <row r="4" spans="2:9" x14ac:dyDescent="0.3">
      <c r="B4" s="6">
        <v>1</v>
      </c>
      <c r="C4" s="9" t="s">
        <v>1</v>
      </c>
      <c r="D4" s="2"/>
      <c r="E4" s="10"/>
    </row>
    <row r="5" spans="2:9" x14ac:dyDescent="0.3">
      <c r="B5" s="6"/>
      <c r="C5" s="4"/>
      <c r="D5" s="2">
        <v>1</v>
      </c>
      <c r="E5" s="8" t="s">
        <v>101</v>
      </c>
    </row>
    <row r="6" spans="2:9" x14ac:dyDescent="0.3">
      <c r="B6" s="6"/>
      <c r="C6" s="4"/>
      <c r="D6" s="2">
        <v>2</v>
      </c>
      <c r="E6" s="8" t="s">
        <v>75</v>
      </c>
    </row>
    <row r="7" spans="2:9" x14ac:dyDescent="0.3">
      <c r="B7" s="6"/>
      <c r="C7" s="4"/>
      <c r="D7" s="2">
        <v>3</v>
      </c>
      <c r="E7" s="8" t="s">
        <v>76</v>
      </c>
    </row>
    <row r="8" spans="2:9" x14ac:dyDescent="0.3">
      <c r="B8" s="6"/>
      <c r="C8" s="4"/>
      <c r="D8" s="2">
        <v>4</v>
      </c>
      <c r="E8" s="8" t="s">
        <v>92</v>
      </c>
    </row>
    <row r="9" spans="2:9" x14ac:dyDescent="0.3">
      <c r="B9" s="6"/>
      <c r="C9" s="4"/>
      <c r="D9" s="2">
        <v>5</v>
      </c>
      <c r="E9" s="8" t="s">
        <v>94</v>
      </c>
    </row>
    <row r="10" spans="2:9" x14ac:dyDescent="0.3">
      <c r="B10" s="6"/>
      <c r="C10" s="4"/>
      <c r="D10" s="2">
        <v>6</v>
      </c>
      <c r="E10" s="8" t="s">
        <v>93</v>
      </c>
    </row>
    <row r="11" spans="2:9" x14ac:dyDescent="0.3">
      <c r="B11" s="6"/>
      <c r="C11" s="4"/>
      <c r="D11" s="2">
        <v>7</v>
      </c>
      <c r="E11" s="8" t="s">
        <v>98</v>
      </c>
    </row>
    <row r="12" spans="2:9" x14ac:dyDescent="0.3">
      <c r="B12" s="6"/>
      <c r="C12" s="4"/>
      <c r="D12" s="2">
        <v>8</v>
      </c>
      <c r="E12" s="8" t="s">
        <v>77</v>
      </c>
    </row>
    <row r="13" spans="2:9" x14ac:dyDescent="0.3">
      <c r="B13" s="6"/>
      <c r="C13" s="4"/>
      <c r="D13" s="2">
        <v>9</v>
      </c>
      <c r="E13" s="8" t="s">
        <v>78</v>
      </c>
    </row>
    <row r="14" spans="2:9" x14ac:dyDescent="0.3">
      <c r="B14" s="6"/>
      <c r="C14" s="4"/>
      <c r="D14" s="2">
        <v>10</v>
      </c>
      <c r="E14" s="8" t="s">
        <v>79</v>
      </c>
    </row>
    <row r="15" spans="2:9" x14ac:dyDescent="0.3">
      <c r="B15" s="6"/>
      <c r="C15" s="4"/>
      <c r="D15" s="2">
        <v>11</v>
      </c>
      <c r="E15" s="8" t="s">
        <v>80</v>
      </c>
    </row>
    <row r="16" spans="2:9" x14ac:dyDescent="0.3">
      <c r="B16" s="6">
        <v>2</v>
      </c>
      <c r="C16" s="4" t="s">
        <v>97</v>
      </c>
      <c r="D16" s="2"/>
      <c r="E16" s="8"/>
    </row>
    <row r="17" spans="2:5" x14ac:dyDescent="0.3">
      <c r="B17" s="6"/>
      <c r="C17" s="4"/>
      <c r="D17" s="2"/>
      <c r="E17" s="8" t="s">
        <v>95</v>
      </c>
    </row>
    <row r="18" spans="2:5" x14ac:dyDescent="0.3">
      <c r="B18" s="6"/>
      <c r="C18" s="4"/>
      <c r="D18" s="2"/>
      <c r="E18" s="8" t="s">
        <v>96</v>
      </c>
    </row>
    <row r="19" spans="2:5" x14ac:dyDescent="0.3">
      <c r="B19" s="6"/>
      <c r="C19" s="4"/>
      <c r="D19" s="2"/>
      <c r="E19" s="8" t="s">
        <v>91</v>
      </c>
    </row>
    <row r="20" spans="2:5" x14ac:dyDescent="0.3">
      <c r="B20" s="6"/>
      <c r="C20" s="4"/>
      <c r="D20" s="2"/>
      <c r="E20" s="8" t="s">
        <v>100</v>
      </c>
    </row>
    <row r="21" spans="2:5" ht="18" customHeight="1" x14ac:dyDescent="0.3">
      <c r="B21" s="6">
        <v>3</v>
      </c>
      <c r="C21" s="4" t="s">
        <v>50</v>
      </c>
      <c r="D21" s="2"/>
      <c r="E21" s="8"/>
    </row>
    <row r="22" spans="2:5" ht="18" customHeight="1" x14ac:dyDescent="0.3">
      <c r="B22" s="6"/>
      <c r="C22" s="4"/>
      <c r="D22" s="2"/>
      <c r="E22" s="8" t="s">
        <v>102</v>
      </c>
    </row>
    <row r="23" spans="2:5" x14ac:dyDescent="0.3">
      <c r="B23" s="6">
        <v>4</v>
      </c>
      <c r="C23" s="4" t="s">
        <v>81</v>
      </c>
      <c r="D23" s="2"/>
      <c r="E23" s="8"/>
    </row>
    <row r="24" spans="2:5" x14ac:dyDescent="0.3">
      <c r="B24" s="6">
        <v>5</v>
      </c>
      <c r="C24" s="4" t="s">
        <v>82</v>
      </c>
      <c r="D24" s="2"/>
      <c r="E24" s="8"/>
    </row>
    <row r="25" spans="2:5" x14ac:dyDescent="0.3">
      <c r="B25" s="6">
        <v>6</v>
      </c>
      <c r="C25" s="4" t="s">
        <v>83</v>
      </c>
      <c r="D25" s="2"/>
      <c r="E25" s="8"/>
    </row>
    <row r="26" spans="2:5" x14ac:dyDescent="0.3">
      <c r="B26" s="6">
        <v>7</v>
      </c>
      <c r="C26" s="4" t="s">
        <v>84</v>
      </c>
      <c r="D26" s="2"/>
      <c r="E26" s="8"/>
    </row>
    <row r="27" spans="2:5" x14ac:dyDescent="0.3">
      <c r="B27" s="6">
        <v>8</v>
      </c>
      <c r="C27" s="4" t="s">
        <v>85</v>
      </c>
      <c r="D27" s="2"/>
      <c r="E27" s="8"/>
    </row>
    <row r="28" spans="2:5" x14ac:dyDescent="0.3">
      <c r="B28" s="6">
        <v>9</v>
      </c>
      <c r="C28" s="4" t="s">
        <v>86</v>
      </c>
      <c r="D28" s="2"/>
      <c r="E28" s="8"/>
    </row>
    <row r="29" spans="2:5" x14ac:dyDescent="0.3">
      <c r="B29" s="6">
        <v>10</v>
      </c>
      <c r="C29" s="4" t="s">
        <v>87</v>
      </c>
      <c r="D29" s="2"/>
      <c r="E29" s="8"/>
    </row>
    <row r="30" spans="2:5" x14ac:dyDescent="0.3">
      <c r="B30" s="7">
        <v>11</v>
      </c>
      <c r="C30" s="5" t="s">
        <v>88</v>
      </c>
      <c r="D30" s="3"/>
      <c r="E30" s="11"/>
    </row>
  </sheetData>
  <mergeCells count="3">
    <mergeCell ref="B3:E3"/>
    <mergeCell ref="B2:E2"/>
    <mergeCell ref="F3:I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25"/>
  <sheetViews>
    <sheetView topLeftCell="A19" zoomScale="70" zoomScaleNormal="70" workbookViewId="0">
      <selection activeCell="F95" sqref="F95:I95"/>
    </sheetView>
  </sheetViews>
  <sheetFormatPr baseColWidth="10" defaultRowHeight="16.5" x14ac:dyDescent="0.3"/>
  <cols>
    <col min="1" max="1" width="11.42578125" style="15"/>
    <col min="2" max="2" width="21.42578125" style="15" customWidth="1"/>
    <col min="3" max="3" width="55.85546875" style="15" customWidth="1"/>
    <col min="4" max="4" width="27.42578125" style="15" customWidth="1"/>
    <col min="5" max="5" width="26.42578125" style="15" customWidth="1"/>
    <col min="6" max="6" width="20" style="15" customWidth="1"/>
    <col min="7" max="7" width="16.7109375" style="15" customWidth="1"/>
    <col min="8" max="9" width="20.140625" style="15" customWidth="1"/>
    <col min="10" max="10" width="25.5703125" style="15" bestFit="1" customWidth="1"/>
    <col min="11" max="11" width="17.85546875" style="15" customWidth="1"/>
    <col min="12" max="12" width="22.28515625" style="15" customWidth="1"/>
    <col min="13" max="13" width="37.85546875" style="15" customWidth="1"/>
    <col min="14" max="14" width="16.28515625" style="15" customWidth="1"/>
    <col min="15" max="15" width="32.7109375" style="15" customWidth="1"/>
    <col min="16" max="16384" width="11.42578125" style="15"/>
  </cols>
  <sheetData>
    <row r="1" spans="2:15" x14ac:dyDescent="0.3">
      <c r="B1" s="15" t="s">
        <v>72</v>
      </c>
    </row>
    <row r="2" spans="2:15" x14ac:dyDescent="0.3">
      <c r="B2" s="15" t="s">
        <v>73</v>
      </c>
    </row>
    <row r="3" spans="2:15" x14ac:dyDescent="0.3">
      <c r="B3" s="16"/>
      <c r="C3" s="15" t="s">
        <v>61</v>
      </c>
    </row>
    <row r="4" spans="2:15" x14ac:dyDescent="0.3">
      <c r="C4" s="15" t="s">
        <v>62</v>
      </c>
      <c r="N4" s="15" t="s">
        <v>0</v>
      </c>
    </row>
    <row r="5" spans="2:15" x14ac:dyDescent="0.3">
      <c r="C5" s="15" t="s">
        <v>63</v>
      </c>
    </row>
    <row r="6" spans="2:15" x14ac:dyDescent="0.3">
      <c r="C6" s="15" t="s">
        <v>6</v>
      </c>
    </row>
    <row r="7" spans="2:15" x14ac:dyDescent="0.3">
      <c r="C7" s="15" t="s">
        <v>7</v>
      </c>
    </row>
    <row r="8" spans="2:15" x14ac:dyDescent="0.3">
      <c r="O8" s="15" t="s">
        <v>1</v>
      </c>
    </row>
    <row r="9" spans="2:15" x14ac:dyDescent="0.3">
      <c r="B9" s="17"/>
      <c r="C9" s="15" t="s">
        <v>64</v>
      </c>
    </row>
    <row r="10" spans="2:15" x14ac:dyDescent="0.3">
      <c r="C10" s="15" t="s">
        <v>65</v>
      </c>
    </row>
    <row r="11" spans="2:15" x14ac:dyDescent="0.3">
      <c r="B11" s="17"/>
      <c r="C11" s="15" t="s">
        <v>66</v>
      </c>
    </row>
    <row r="13" spans="2:15" ht="17.25" thickBot="1" x14ac:dyDescent="0.35"/>
    <row r="14" spans="2:15" ht="18" thickTop="1" thickBot="1" x14ac:dyDescent="0.35">
      <c r="B14" s="227" t="s">
        <v>212</v>
      </c>
      <c r="C14" s="227"/>
      <c r="D14" s="227"/>
      <c r="E14" s="227"/>
      <c r="F14" s="227"/>
      <c r="G14" s="227"/>
      <c r="H14" s="227"/>
      <c r="I14" s="227"/>
      <c r="J14" s="227"/>
    </row>
    <row r="15" spans="2:15" ht="18" thickTop="1" thickBot="1" x14ac:dyDescent="0.35">
      <c r="B15" s="32" t="s">
        <v>51</v>
      </c>
      <c r="C15" s="229" t="s">
        <v>52</v>
      </c>
      <c r="D15" s="229"/>
      <c r="E15" s="229"/>
      <c r="F15" s="229"/>
      <c r="G15" s="59"/>
      <c r="H15" s="237" t="s">
        <v>2</v>
      </c>
      <c r="I15" s="238"/>
      <c r="J15" s="14" t="s">
        <v>45</v>
      </c>
    </row>
    <row r="16" spans="2:15" ht="18" thickTop="1" thickBot="1" x14ac:dyDescent="0.35">
      <c r="B16" s="33" t="s">
        <v>3</v>
      </c>
      <c r="C16" s="229" t="s">
        <v>53</v>
      </c>
      <c r="D16" s="229"/>
      <c r="E16" s="229"/>
      <c r="F16" s="229"/>
      <c r="G16" s="59"/>
      <c r="H16" s="230" t="s">
        <v>4</v>
      </c>
      <c r="I16" s="231"/>
      <c r="J16" s="13" t="s">
        <v>5</v>
      </c>
    </row>
    <row r="17" spans="1:15" ht="18" thickTop="1" thickBot="1" x14ac:dyDescent="0.35">
      <c r="B17" s="33" t="s">
        <v>110</v>
      </c>
      <c r="C17" s="229" t="s">
        <v>52</v>
      </c>
      <c r="D17" s="229"/>
      <c r="E17" s="229"/>
      <c r="F17" s="229"/>
      <c r="G17" s="59"/>
      <c r="H17" s="245" t="s">
        <v>111</v>
      </c>
      <c r="I17" s="246"/>
      <c r="J17" s="12"/>
    </row>
    <row r="18" spans="1:15" ht="18" thickTop="1" thickBot="1" x14ac:dyDescent="0.35">
      <c r="B18" s="33" t="s">
        <v>103</v>
      </c>
      <c r="C18" s="230"/>
      <c r="D18" s="231"/>
      <c r="E18" s="33" t="s">
        <v>104</v>
      </c>
      <c r="F18" s="13"/>
      <c r="G18" s="41"/>
      <c r="H18" s="245" t="s">
        <v>8</v>
      </c>
      <c r="I18" s="246"/>
      <c r="J18" s="12"/>
    </row>
    <row r="19" spans="1:15" ht="18" thickTop="1" thickBot="1" x14ac:dyDescent="0.35">
      <c r="B19" s="33" t="s">
        <v>105</v>
      </c>
      <c r="C19" s="230"/>
      <c r="D19" s="231"/>
      <c r="E19" s="33" t="s">
        <v>107</v>
      </c>
      <c r="F19" s="228"/>
      <c r="G19" s="228"/>
      <c r="H19" s="228"/>
      <c r="I19" s="228"/>
      <c r="J19" s="228"/>
    </row>
    <row r="20" spans="1:15" ht="18" thickTop="1" thickBot="1" x14ac:dyDescent="0.35">
      <c r="B20" s="33" t="s">
        <v>106</v>
      </c>
      <c r="C20" s="230"/>
      <c r="D20" s="231"/>
      <c r="E20" s="33" t="s">
        <v>108</v>
      </c>
      <c r="F20" s="228"/>
      <c r="G20" s="228"/>
      <c r="H20" s="228"/>
      <c r="I20" s="228"/>
      <c r="J20" s="228"/>
    </row>
    <row r="21" spans="1:15" s="31" customFormat="1" ht="18" thickTop="1" thickBot="1" x14ac:dyDescent="0.35">
      <c r="B21" s="227" t="s">
        <v>109</v>
      </c>
      <c r="C21" s="227"/>
      <c r="D21" s="227"/>
      <c r="E21" s="227"/>
      <c r="F21" s="227"/>
      <c r="G21" s="227"/>
      <c r="H21" s="227"/>
      <c r="I21" s="227"/>
      <c r="J21" s="227"/>
    </row>
    <row r="22" spans="1:15" ht="18" thickTop="1" thickBot="1" x14ac:dyDescent="0.35">
      <c r="B22" s="33" t="s">
        <v>9</v>
      </c>
      <c r="C22" s="228"/>
      <c r="D22" s="228"/>
      <c r="E22" s="228"/>
      <c r="F22" s="237" t="s">
        <v>46</v>
      </c>
      <c r="G22" s="238"/>
      <c r="H22" s="228"/>
      <c r="I22" s="228"/>
      <c r="J22" s="228"/>
    </row>
    <row r="23" spans="1:15" ht="18" thickTop="1" thickBot="1" x14ac:dyDescent="0.35">
      <c r="B23" s="33" t="s">
        <v>213</v>
      </c>
      <c r="C23" s="12" t="s">
        <v>99</v>
      </c>
      <c r="D23" s="12"/>
      <c r="E23" s="33" t="s">
        <v>10</v>
      </c>
      <c r="F23" s="230"/>
      <c r="G23" s="231"/>
      <c r="H23" s="34"/>
      <c r="I23" s="34"/>
      <c r="J23" s="34"/>
    </row>
    <row r="24" spans="1:15" ht="18" thickTop="1" thickBot="1" x14ac:dyDescent="0.35">
      <c r="B24" s="33" t="s">
        <v>54</v>
      </c>
      <c r="C24" s="228"/>
      <c r="D24" s="228"/>
      <c r="E24" s="228"/>
      <c r="F24" s="228"/>
      <c r="G24" s="228"/>
      <c r="H24" s="228"/>
      <c r="I24" s="228"/>
      <c r="J24" s="228"/>
    </row>
    <row r="25" spans="1:15" ht="3" customHeight="1" thickTop="1" thickBot="1" x14ac:dyDescent="0.35">
      <c r="A25" s="42"/>
      <c r="B25" s="42"/>
      <c r="C25" s="42"/>
      <c r="D25" s="42"/>
      <c r="E25" s="42"/>
      <c r="F25" s="42"/>
      <c r="G25" s="42"/>
      <c r="H25" s="42"/>
      <c r="I25" s="42"/>
      <c r="J25" s="42"/>
      <c r="K25" s="42"/>
    </row>
    <row r="26" spans="1:15" s="19" customFormat="1" ht="18" thickTop="1" thickBot="1" x14ac:dyDescent="0.35">
      <c r="B26" s="14" t="s">
        <v>55</v>
      </c>
      <c r="C26" s="14" t="s">
        <v>56</v>
      </c>
      <c r="D26" s="14" t="s">
        <v>112</v>
      </c>
      <c r="E26" s="14" t="s">
        <v>11</v>
      </c>
      <c r="F26" s="14" t="s">
        <v>113</v>
      </c>
      <c r="G26" s="14" t="s">
        <v>139</v>
      </c>
      <c r="H26" s="14" t="s">
        <v>13</v>
      </c>
      <c r="I26" s="14" t="s">
        <v>12</v>
      </c>
      <c r="J26" s="14" t="s">
        <v>114</v>
      </c>
      <c r="L26" s="46" t="s">
        <v>117</v>
      </c>
    </row>
    <row r="27" spans="1:15" ht="18" thickTop="1" thickBot="1" x14ac:dyDescent="0.35">
      <c r="B27" s="43"/>
      <c r="C27" s="43" t="s">
        <v>214</v>
      </c>
      <c r="D27" s="43"/>
      <c r="E27" s="43"/>
      <c r="F27" s="60"/>
      <c r="G27" s="60"/>
      <c r="H27" s="43"/>
      <c r="I27" s="43"/>
      <c r="J27" s="43"/>
    </row>
    <row r="28" spans="1:15" ht="18" thickTop="1" thickBot="1" x14ac:dyDescent="0.35">
      <c r="B28" s="43"/>
      <c r="C28" s="43" t="s">
        <v>215</v>
      </c>
      <c r="D28" s="43"/>
      <c r="E28" s="43"/>
      <c r="F28" s="60"/>
      <c r="G28" s="60"/>
      <c r="H28" s="43"/>
      <c r="I28" s="43"/>
      <c r="J28" s="43"/>
      <c r="L28" s="14" t="s">
        <v>112</v>
      </c>
    </row>
    <row r="29" spans="1:15" ht="18" thickTop="1" thickBot="1" x14ac:dyDescent="0.35">
      <c r="B29" s="43"/>
      <c r="C29" s="43" t="s">
        <v>216</v>
      </c>
      <c r="D29" s="43"/>
      <c r="E29" s="43"/>
      <c r="F29" s="60"/>
      <c r="G29" s="60"/>
      <c r="H29" s="43"/>
      <c r="I29" s="43"/>
      <c r="J29" s="43"/>
      <c r="L29" s="47" t="s">
        <v>118</v>
      </c>
      <c r="M29" s="47" t="s">
        <v>119</v>
      </c>
      <c r="N29" s="47" t="s">
        <v>120</v>
      </c>
      <c r="O29" s="47" t="s">
        <v>121</v>
      </c>
    </row>
    <row r="30" spans="1:15" ht="18" thickTop="1" thickBot="1" x14ac:dyDescent="0.35">
      <c r="B30" s="43"/>
      <c r="C30" s="43" t="s">
        <v>217</v>
      </c>
      <c r="D30" s="43"/>
      <c r="E30" s="43"/>
      <c r="F30" s="60"/>
      <c r="G30" s="60"/>
      <c r="H30" s="43"/>
      <c r="I30" s="43"/>
      <c r="J30" s="43"/>
      <c r="L30" s="12"/>
      <c r="M30" s="12"/>
      <c r="N30" s="12"/>
      <c r="O30" s="12"/>
    </row>
    <row r="31" spans="1:15" ht="18" thickTop="1" thickBot="1" x14ac:dyDescent="0.35">
      <c r="B31" s="43"/>
      <c r="C31" s="43" t="s">
        <v>218</v>
      </c>
      <c r="D31" s="43"/>
      <c r="E31" s="43"/>
      <c r="F31" s="60"/>
      <c r="G31" s="60"/>
      <c r="H31" s="43"/>
      <c r="I31" s="43"/>
      <c r="J31" s="43"/>
      <c r="L31" s="12"/>
      <c r="M31" s="12"/>
      <c r="N31" s="12"/>
      <c r="O31" s="12"/>
    </row>
    <row r="32" spans="1:15" ht="18" thickTop="1" thickBot="1" x14ac:dyDescent="0.35">
      <c r="B32" s="43"/>
      <c r="C32" s="43"/>
      <c r="D32" s="43"/>
      <c r="E32" s="43"/>
      <c r="F32" s="60"/>
      <c r="G32" s="60"/>
      <c r="H32" s="43"/>
      <c r="I32" s="43"/>
      <c r="J32" s="43"/>
      <c r="L32" s="12"/>
      <c r="M32" s="12"/>
      <c r="N32" s="12"/>
      <c r="O32" s="12"/>
    </row>
    <row r="33" spans="2:15" ht="18" thickTop="1" thickBot="1" x14ac:dyDescent="0.35">
      <c r="B33" s="43"/>
      <c r="C33" s="43"/>
      <c r="D33" s="43"/>
      <c r="E33" s="43"/>
      <c r="F33" s="60"/>
      <c r="G33" s="60"/>
      <c r="H33" s="43"/>
      <c r="I33" s="43"/>
      <c r="J33" s="43"/>
      <c r="L33" s="12"/>
      <c r="M33" s="12"/>
      <c r="N33" s="12"/>
      <c r="O33" s="12"/>
    </row>
    <row r="34" spans="2:15" ht="27.75" customHeight="1" thickTop="1" thickBot="1" x14ac:dyDescent="0.35">
      <c r="B34" s="49" t="s">
        <v>124</v>
      </c>
      <c r="C34" s="50"/>
      <c r="D34" s="235" t="s">
        <v>127</v>
      </c>
      <c r="E34" s="50"/>
      <c r="F34" s="51"/>
      <c r="G34" s="51"/>
      <c r="H34" s="235" t="s">
        <v>126</v>
      </c>
      <c r="I34" s="52"/>
      <c r="J34" s="53"/>
      <c r="L34" s="12"/>
      <c r="M34" s="12"/>
    </row>
    <row r="35" spans="2:15" ht="18" thickTop="1" thickBot="1" x14ac:dyDescent="0.35">
      <c r="B35" s="54" t="s">
        <v>125</v>
      </c>
      <c r="C35" s="55"/>
      <c r="D35" s="236"/>
      <c r="E35" s="55"/>
      <c r="F35" s="56"/>
      <c r="G35" s="56"/>
      <c r="H35" s="236"/>
      <c r="I35" s="57"/>
      <c r="J35" s="58"/>
      <c r="L35" s="12"/>
      <c r="M35" s="12"/>
    </row>
    <row r="36" spans="2:15" ht="18" thickTop="1" thickBot="1" x14ac:dyDescent="0.35">
      <c r="B36" s="237" t="s">
        <v>128</v>
      </c>
      <c r="C36" s="238"/>
      <c r="D36" s="237" t="s">
        <v>136</v>
      </c>
      <c r="E36" s="239"/>
      <c r="F36" s="239"/>
      <c r="G36" s="238"/>
      <c r="H36" s="44" t="s">
        <v>115</v>
      </c>
      <c r="I36" s="48"/>
      <c r="L36" s="12"/>
      <c r="M36" s="12"/>
      <c r="N36" s="12"/>
      <c r="O36" s="12"/>
    </row>
    <row r="37" spans="2:15" ht="18" thickTop="1" thickBot="1" x14ac:dyDescent="0.35">
      <c r="B37" s="61" t="s">
        <v>130</v>
      </c>
      <c r="C37" s="12"/>
      <c r="D37" s="61" t="s">
        <v>134</v>
      </c>
      <c r="E37" s="12"/>
      <c r="F37" s="61" t="s">
        <v>132</v>
      </c>
      <c r="G37" s="12"/>
      <c r="H37" s="45" t="s">
        <v>13</v>
      </c>
      <c r="I37" s="43"/>
    </row>
    <row r="38" spans="2:15" ht="18" thickTop="1" thickBot="1" x14ac:dyDescent="0.35">
      <c r="B38" s="61" t="s">
        <v>205</v>
      </c>
      <c r="C38" s="12"/>
      <c r="D38" s="61" t="s">
        <v>135</v>
      </c>
      <c r="E38" s="12"/>
      <c r="F38" s="33" t="s">
        <v>133</v>
      </c>
      <c r="G38" s="12"/>
      <c r="H38" s="45" t="s">
        <v>57</v>
      </c>
      <c r="I38" s="43"/>
      <c r="L38" s="46" t="s">
        <v>122</v>
      </c>
      <c r="M38" s="37"/>
      <c r="N38" s="37"/>
      <c r="O38" s="37"/>
    </row>
    <row r="39" spans="2:15" ht="18" thickTop="1" thickBot="1" x14ac:dyDescent="0.35">
      <c r="B39" s="61" t="s">
        <v>131</v>
      </c>
      <c r="C39" s="12"/>
      <c r="D39" s="61" t="s">
        <v>137</v>
      </c>
      <c r="E39" s="12"/>
      <c r="H39" s="45" t="s">
        <v>58</v>
      </c>
      <c r="I39" s="43"/>
    </row>
    <row r="40" spans="2:15" ht="18" thickTop="1" thickBot="1" x14ac:dyDescent="0.35">
      <c r="B40" s="61" t="s">
        <v>131</v>
      </c>
      <c r="C40" s="12"/>
      <c r="D40" s="61" t="s">
        <v>138</v>
      </c>
      <c r="E40" s="12"/>
      <c r="H40" s="45" t="s">
        <v>59</v>
      </c>
      <c r="I40" s="43"/>
      <c r="L40" s="14" t="s">
        <v>4</v>
      </c>
    </row>
    <row r="41" spans="2:15" ht="18" thickTop="1" thickBot="1" x14ac:dyDescent="0.35">
      <c r="B41" s="61" t="s">
        <v>68</v>
      </c>
      <c r="C41" s="12"/>
      <c r="D41" s="61" t="s">
        <v>140</v>
      </c>
      <c r="E41" s="12"/>
      <c r="H41" s="45" t="s">
        <v>116</v>
      </c>
      <c r="I41" s="43"/>
      <c r="L41" s="47" t="s">
        <v>118</v>
      </c>
      <c r="M41" s="47" t="s">
        <v>123</v>
      </c>
    </row>
    <row r="42" spans="2:15" ht="18" thickTop="1" thickBot="1" x14ac:dyDescent="0.35">
      <c r="B42" s="61" t="s">
        <v>129</v>
      </c>
      <c r="C42" s="12"/>
      <c r="D42" s="61" t="s">
        <v>141</v>
      </c>
      <c r="E42" s="12"/>
      <c r="H42" s="45" t="s">
        <v>60</v>
      </c>
      <c r="I42" s="43"/>
      <c r="L42" s="12"/>
      <c r="M42" s="12"/>
    </row>
    <row r="43" spans="2:15" ht="18" thickTop="1" thickBot="1" x14ac:dyDescent="0.35">
      <c r="B43" s="61" t="s">
        <v>166</v>
      </c>
      <c r="C43" s="12"/>
      <c r="D43" s="61" t="s">
        <v>142</v>
      </c>
      <c r="E43" s="12"/>
    </row>
    <row r="44" spans="2:15" ht="18" thickTop="1" thickBot="1" x14ac:dyDescent="0.35">
      <c r="B44" s="33" t="s">
        <v>49</v>
      </c>
      <c r="C44" s="12"/>
      <c r="D44" s="33" t="s">
        <v>143</v>
      </c>
      <c r="E44" s="12"/>
    </row>
    <row r="45" spans="2:15" ht="18" thickTop="1" thickBot="1" x14ac:dyDescent="0.35">
      <c r="B45" s="33" t="s">
        <v>206</v>
      </c>
      <c r="C45" s="12"/>
      <c r="D45" s="95"/>
      <c r="E45" s="96"/>
    </row>
    <row r="46" spans="2:15" ht="18" thickTop="1" thickBot="1" x14ac:dyDescent="0.35">
      <c r="B46" s="33" t="s">
        <v>133</v>
      </c>
      <c r="C46" s="12"/>
      <c r="D46" s="95"/>
      <c r="E46" s="96"/>
    </row>
    <row r="47" spans="2:15" ht="18" thickTop="1" thickBot="1" x14ac:dyDescent="0.35">
      <c r="B47" s="33" t="s">
        <v>208</v>
      </c>
      <c r="C47" s="12"/>
    </row>
    <row r="48" spans="2:15" ht="3" customHeight="1" thickTop="1" thickBot="1" x14ac:dyDescent="0.35">
      <c r="B48" s="15" t="s">
        <v>144</v>
      </c>
    </row>
    <row r="49" spans="2:15" ht="18" thickTop="1" thickBot="1" x14ac:dyDescent="0.35">
      <c r="B49" s="35" t="s">
        <v>14</v>
      </c>
    </row>
    <row r="50" spans="2:15" ht="3" customHeight="1" thickTop="1" x14ac:dyDescent="0.3"/>
    <row r="52" spans="2:15" ht="3" customHeight="1" thickBot="1" x14ac:dyDescent="0.35"/>
    <row r="53" spans="2:15" ht="18" thickTop="1" thickBot="1" x14ac:dyDescent="0.35">
      <c r="E53" s="237" t="s">
        <v>16</v>
      </c>
      <c r="F53" s="239"/>
      <c r="G53" s="239"/>
      <c r="H53" s="239"/>
      <c r="I53" s="239"/>
      <c r="J53" s="238"/>
      <c r="K53" s="62"/>
      <c r="L53" s="62"/>
      <c r="M53" s="62"/>
    </row>
    <row r="54" spans="2:15" ht="3" customHeight="1" thickTop="1" thickBot="1" x14ac:dyDescent="0.35">
      <c r="E54" s="21"/>
    </row>
    <row r="55" spans="2:15" ht="18" thickTop="1" thickBot="1" x14ac:dyDescent="0.35">
      <c r="B55" s="15" t="s">
        <v>200</v>
      </c>
      <c r="D55" s="33" t="s">
        <v>17</v>
      </c>
      <c r="E55" s="232" t="s">
        <v>18</v>
      </c>
      <c r="F55" s="233"/>
      <c r="G55" s="233"/>
      <c r="H55" s="233"/>
      <c r="I55" s="234"/>
      <c r="J55" s="67"/>
      <c r="K55" s="67"/>
      <c r="L55" s="22"/>
    </row>
    <row r="56" spans="2:15" ht="3" customHeight="1" thickTop="1" thickBot="1" x14ac:dyDescent="0.35">
      <c r="D56" s="38"/>
      <c r="E56" s="38"/>
      <c r="F56" s="38"/>
      <c r="G56" s="38"/>
      <c r="H56" s="38"/>
      <c r="I56" s="38"/>
      <c r="J56" s="38"/>
      <c r="K56" s="38"/>
      <c r="L56" s="38"/>
    </row>
    <row r="57" spans="2:15" ht="18" thickTop="1" thickBot="1" x14ac:dyDescent="0.35">
      <c r="B57" s="15" t="s">
        <v>201</v>
      </c>
      <c r="D57" s="240" t="s">
        <v>202</v>
      </c>
      <c r="E57" s="72" t="s">
        <v>145</v>
      </c>
      <c r="F57" s="72" t="s">
        <v>146</v>
      </c>
      <c r="G57" s="72" t="s">
        <v>147</v>
      </c>
      <c r="H57" s="72" t="s">
        <v>148</v>
      </c>
      <c r="I57" s="72" t="s">
        <v>150</v>
      </c>
    </row>
    <row r="58" spans="2:15" ht="18" thickTop="1" thickBot="1" x14ac:dyDescent="0.35">
      <c r="D58" s="241"/>
      <c r="E58" s="74" t="s">
        <v>19</v>
      </c>
      <c r="F58" s="77" t="s">
        <v>20</v>
      </c>
      <c r="G58" s="77" t="s">
        <v>204</v>
      </c>
      <c r="H58" s="74" t="s">
        <v>162</v>
      </c>
      <c r="I58" s="76">
        <v>600</v>
      </c>
    </row>
    <row r="59" spans="2:15" ht="3" customHeight="1" thickTop="1" thickBot="1" x14ac:dyDescent="0.35">
      <c r="D59" s="63"/>
      <c r="E59" s="27"/>
      <c r="F59" s="64"/>
      <c r="G59" s="64"/>
      <c r="H59" s="27"/>
      <c r="I59" s="65"/>
      <c r="J59" s="27"/>
    </row>
    <row r="60" spans="2:15" s="31" customFormat="1" ht="16.5" customHeight="1" thickTop="1" thickBot="1" x14ac:dyDescent="0.35">
      <c r="D60" s="240" t="s">
        <v>203</v>
      </c>
      <c r="E60" s="94" t="s">
        <v>145</v>
      </c>
      <c r="F60" s="94" t="s">
        <v>146</v>
      </c>
      <c r="G60" s="94" t="s">
        <v>147</v>
      </c>
      <c r="H60" s="94" t="s">
        <v>148</v>
      </c>
      <c r="I60" s="94" t="s">
        <v>150</v>
      </c>
      <c r="L60" s="46" t="s">
        <v>158</v>
      </c>
      <c r="M60" s="47" t="s">
        <v>118</v>
      </c>
      <c r="N60" s="47" t="s">
        <v>160</v>
      </c>
      <c r="O60" s="47" t="s">
        <v>161</v>
      </c>
    </row>
    <row r="61" spans="2:15" s="31" customFormat="1" ht="16.5" customHeight="1" thickTop="1" thickBot="1" x14ac:dyDescent="0.35">
      <c r="D61" s="241"/>
      <c r="E61" s="74" t="s">
        <v>19</v>
      </c>
      <c r="F61" s="77" t="s">
        <v>20</v>
      </c>
      <c r="G61" s="77" t="s">
        <v>22</v>
      </c>
      <c r="H61" s="74" t="s">
        <v>162</v>
      </c>
      <c r="I61" s="76">
        <v>600</v>
      </c>
      <c r="J61" s="93"/>
      <c r="L61" s="46"/>
      <c r="M61" s="91"/>
      <c r="N61" s="91"/>
      <c r="O61" s="91"/>
    </row>
    <row r="62" spans="2:15" s="31" customFormat="1" ht="3" customHeight="1" thickTop="1" thickBot="1" x14ac:dyDescent="0.35">
      <c r="D62" s="63"/>
      <c r="E62" s="27"/>
      <c r="F62" s="64"/>
      <c r="G62" s="64"/>
      <c r="H62" s="27"/>
      <c r="I62" s="65"/>
      <c r="J62" s="93"/>
      <c r="L62" s="46"/>
      <c r="M62" s="91"/>
      <c r="N62" s="91"/>
      <c r="O62" s="91"/>
    </row>
    <row r="63" spans="2:15" s="31" customFormat="1" ht="16.5" customHeight="1" thickTop="1" thickBot="1" x14ac:dyDescent="0.35">
      <c r="D63" s="66"/>
      <c r="E63" s="232" t="s">
        <v>157</v>
      </c>
      <c r="F63" s="233"/>
      <c r="G63" s="233"/>
      <c r="H63" s="233"/>
      <c r="I63" s="233"/>
      <c r="J63" s="234"/>
      <c r="L63" s="46"/>
      <c r="M63" s="91"/>
      <c r="N63" s="91"/>
      <c r="O63" s="91"/>
    </row>
    <row r="64" spans="2:15" ht="18" thickTop="1" thickBot="1" x14ac:dyDescent="0.35">
      <c r="D64" s="248" t="s">
        <v>67</v>
      </c>
      <c r="E64" s="72" t="s">
        <v>21</v>
      </c>
      <c r="F64" s="72" t="s">
        <v>151</v>
      </c>
      <c r="G64" s="72" t="s">
        <v>152</v>
      </c>
      <c r="H64" s="72" t="s">
        <v>153</v>
      </c>
      <c r="I64" s="72" t="s">
        <v>148</v>
      </c>
      <c r="J64" s="72" t="s">
        <v>150</v>
      </c>
      <c r="L64" s="14" t="s">
        <v>159</v>
      </c>
      <c r="M64" s="12"/>
      <c r="N64" s="12"/>
      <c r="O64" s="12"/>
    </row>
    <row r="65" spans="4:11" ht="18" thickTop="1" thickBot="1" x14ac:dyDescent="0.35">
      <c r="D65" s="249"/>
      <c r="E65" s="74" t="s">
        <v>23</v>
      </c>
      <c r="F65" s="74" t="s">
        <v>154</v>
      </c>
      <c r="G65" s="74" t="s">
        <v>155</v>
      </c>
      <c r="H65" s="74" t="s">
        <v>156</v>
      </c>
      <c r="I65" s="74" t="s">
        <v>149</v>
      </c>
      <c r="J65" s="76">
        <v>600</v>
      </c>
    </row>
    <row r="66" spans="4:11" ht="3" customHeight="1" thickTop="1" thickBot="1" x14ac:dyDescent="0.35">
      <c r="D66" s="63"/>
      <c r="E66" s="34"/>
      <c r="F66" s="70"/>
      <c r="G66" s="70"/>
      <c r="H66" s="34"/>
      <c r="I66" s="71"/>
      <c r="J66" s="34"/>
    </row>
    <row r="67" spans="4:11" ht="18" thickTop="1" thickBot="1" x14ac:dyDescent="0.35">
      <c r="E67" s="232" t="s">
        <v>163</v>
      </c>
      <c r="F67" s="233"/>
      <c r="G67" s="233"/>
      <c r="H67" s="233"/>
      <c r="I67" s="234"/>
      <c r="J67" s="67"/>
    </row>
    <row r="68" spans="4:11" ht="18" thickTop="1" thickBot="1" x14ac:dyDescent="0.35">
      <c r="D68" s="240" t="s">
        <v>68</v>
      </c>
      <c r="E68" s="72" t="s">
        <v>147</v>
      </c>
      <c r="F68" s="247" t="s">
        <v>148</v>
      </c>
      <c r="G68" s="247"/>
      <c r="H68" s="247"/>
      <c r="I68" s="72" t="s">
        <v>150</v>
      </c>
      <c r="J68" s="67"/>
    </row>
    <row r="69" spans="4:11" ht="18" thickTop="1" thickBot="1" x14ac:dyDescent="0.35">
      <c r="D69" s="241"/>
      <c r="E69" s="74" t="s">
        <v>156</v>
      </c>
      <c r="F69" s="75" t="s">
        <v>162</v>
      </c>
      <c r="G69" s="75"/>
      <c r="H69" s="75"/>
      <c r="I69" s="76">
        <v>600</v>
      </c>
      <c r="J69" s="67"/>
    </row>
    <row r="70" spans="4:11" s="31" customFormat="1" ht="3" customHeight="1" thickTop="1" thickBot="1" x14ac:dyDescent="0.35">
      <c r="D70" s="63"/>
      <c r="E70" s="27"/>
      <c r="F70" s="64"/>
      <c r="G70" s="64"/>
      <c r="H70" s="27"/>
      <c r="I70" s="65"/>
      <c r="J70" s="27"/>
    </row>
    <row r="71" spans="4:11" s="31" customFormat="1" ht="18" thickTop="1" thickBot="1" x14ac:dyDescent="0.35">
      <c r="D71" s="15"/>
      <c r="E71" s="232" t="s">
        <v>163</v>
      </c>
      <c r="F71" s="233"/>
      <c r="G71" s="233"/>
      <c r="H71" s="233"/>
      <c r="I71" s="234"/>
      <c r="J71" s="67"/>
    </row>
    <row r="72" spans="4:11" s="31" customFormat="1" ht="18" thickTop="1" thickBot="1" x14ac:dyDescent="0.35">
      <c r="D72" s="240" t="s">
        <v>164</v>
      </c>
      <c r="E72" s="72" t="s">
        <v>147</v>
      </c>
      <c r="F72" s="78" t="s">
        <v>165</v>
      </c>
      <c r="G72" s="250" t="s">
        <v>148</v>
      </c>
      <c r="H72" s="251"/>
      <c r="I72" s="72" t="s">
        <v>150</v>
      </c>
      <c r="J72" s="67"/>
    </row>
    <row r="73" spans="4:11" s="31" customFormat="1" ht="18" thickTop="1" thickBot="1" x14ac:dyDescent="0.35">
      <c r="D73" s="241"/>
      <c r="E73" s="74" t="s">
        <v>156</v>
      </c>
      <c r="F73" s="75">
        <v>11111</v>
      </c>
      <c r="G73" s="75" t="s">
        <v>162</v>
      </c>
      <c r="H73" s="75"/>
      <c r="I73" s="76">
        <v>600</v>
      </c>
      <c r="J73" s="67"/>
    </row>
    <row r="74" spans="4:11" s="31" customFormat="1" ht="3" customHeight="1" thickTop="1" thickBot="1" x14ac:dyDescent="0.35">
      <c r="D74" s="63"/>
      <c r="E74" s="27"/>
      <c r="F74" s="64"/>
      <c r="G74" s="64"/>
      <c r="H74" s="27"/>
      <c r="I74" s="65"/>
      <c r="J74" s="27"/>
    </row>
    <row r="75" spans="4:11" s="31" customFormat="1" ht="18" thickTop="1" thickBot="1" x14ac:dyDescent="0.35">
      <c r="D75" s="15"/>
      <c r="E75" s="232" t="s">
        <v>167</v>
      </c>
      <c r="F75" s="233"/>
      <c r="G75" s="233"/>
      <c r="H75" s="233"/>
      <c r="I75" s="234"/>
      <c r="J75" s="67"/>
    </row>
    <row r="76" spans="4:11" s="31" customFormat="1" ht="18" thickTop="1" thickBot="1" x14ac:dyDescent="0.35">
      <c r="D76" s="240" t="s">
        <v>166</v>
      </c>
      <c r="E76" s="72" t="s">
        <v>147</v>
      </c>
      <c r="F76" s="78" t="s">
        <v>168</v>
      </c>
      <c r="G76" s="250" t="s">
        <v>148</v>
      </c>
      <c r="H76" s="251"/>
      <c r="I76" s="72" t="s">
        <v>150</v>
      </c>
      <c r="J76" s="67"/>
    </row>
    <row r="77" spans="4:11" s="31" customFormat="1" ht="18" thickTop="1" thickBot="1" x14ac:dyDescent="0.35">
      <c r="D77" s="241"/>
      <c r="E77" s="74" t="s">
        <v>156</v>
      </c>
      <c r="F77" s="75">
        <v>11111</v>
      </c>
      <c r="G77" s="75" t="s">
        <v>162</v>
      </c>
      <c r="H77" s="75"/>
      <c r="I77" s="76">
        <v>600</v>
      </c>
      <c r="J77" s="67"/>
    </row>
    <row r="78" spans="4:11" s="31" customFormat="1" ht="18" thickTop="1" thickBot="1" x14ac:dyDescent="0.35">
      <c r="D78" s="66"/>
      <c r="F78" s="68"/>
      <c r="G78" s="68"/>
      <c r="H78" s="68"/>
      <c r="I78" s="69"/>
    </row>
    <row r="79" spans="4:11" s="31" customFormat="1" ht="18" thickTop="1" thickBot="1" x14ac:dyDescent="0.35">
      <c r="D79" s="240" t="s">
        <v>169</v>
      </c>
      <c r="E79" s="79" t="s">
        <v>170</v>
      </c>
      <c r="F79" s="242" t="s">
        <v>171</v>
      </c>
      <c r="G79" s="243"/>
      <c r="H79" s="243"/>
      <c r="I79" s="244"/>
    </row>
    <row r="80" spans="4:11" s="31" customFormat="1" ht="18" thickTop="1" thickBot="1" x14ac:dyDescent="0.35">
      <c r="D80" s="241"/>
      <c r="F80" s="73" t="s">
        <v>172</v>
      </c>
      <c r="G80" s="73" t="s">
        <v>173</v>
      </c>
      <c r="H80" s="73" t="s">
        <v>174</v>
      </c>
      <c r="I80" s="73" t="s">
        <v>175</v>
      </c>
      <c r="J80" s="73" t="s">
        <v>176</v>
      </c>
      <c r="K80" s="73" t="s">
        <v>177</v>
      </c>
    </row>
    <row r="81" spans="4:13" s="31" customFormat="1" ht="18" thickTop="1" thickBot="1" x14ac:dyDescent="0.35">
      <c r="F81" s="75"/>
      <c r="G81" s="75"/>
      <c r="H81" s="75"/>
      <c r="I81" s="75"/>
      <c r="J81" s="75"/>
      <c r="K81" s="75"/>
    </row>
    <row r="82" spans="4:13" s="31" customFormat="1" ht="18" thickTop="1" thickBot="1" x14ac:dyDescent="0.35">
      <c r="F82" s="75"/>
      <c r="G82" s="75"/>
      <c r="H82" s="75"/>
      <c r="I82" s="75"/>
      <c r="J82" s="75"/>
      <c r="K82" s="75"/>
    </row>
    <row r="83" spans="4:13" s="31" customFormat="1" ht="3" customHeight="1" thickTop="1" thickBot="1" x14ac:dyDescent="0.35">
      <c r="F83" s="80"/>
      <c r="G83" s="80"/>
      <c r="H83" s="80"/>
      <c r="I83" s="81"/>
      <c r="J83" s="80"/>
      <c r="K83" s="80"/>
    </row>
    <row r="84" spans="4:13" s="31" customFormat="1" ht="18" thickTop="1" thickBot="1" x14ac:dyDescent="0.35">
      <c r="D84" s="66"/>
      <c r="E84" s="79" t="s">
        <v>170</v>
      </c>
      <c r="F84" s="242" t="s">
        <v>207</v>
      </c>
      <c r="G84" s="243"/>
      <c r="H84" s="243"/>
      <c r="I84" s="244"/>
    </row>
    <row r="85" spans="4:13" ht="18" thickTop="1" thickBot="1" x14ac:dyDescent="0.35">
      <c r="F85" s="73" t="s">
        <v>172</v>
      </c>
      <c r="G85" s="73" t="s">
        <v>173</v>
      </c>
      <c r="H85" s="73" t="s">
        <v>174</v>
      </c>
      <c r="I85" s="73" t="s">
        <v>176</v>
      </c>
      <c r="J85" s="73" t="s">
        <v>177</v>
      </c>
      <c r="M85" s="23"/>
    </row>
    <row r="86" spans="4:13" ht="18" thickTop="1" thickBot="1" x14ac:dyDescent="0.35">
      <c r="F86" s="75"/>
      <c r="G86" s="75"/>
      <c r="H86" s="75"/>
      <c r="I86" s="75"/>
      <c r="J86" s="75"/>
      <c r="M86" s="40"/>
    </row>
    <row r="87" spans="4:13" ht="18" thickTop="1" thickBot="1" x14ac:dyDescent="0.35">
      <c r="F87" s="75"/>
      <c r="G87" s="75"/>
      <c r="H87" s="75"/>
      <c r="I87" s="75"/>
      <c r="J87" s="75"/>
      <c r="M87" s="40"/>
    </row>
    <row r="88" spans="4:13" ht="3" customHeight="1" thickTop="1" thickBot="1" x14ac:dyDescent="0.35">
      <c r="F88" s="80"/>
      <c r="G88" s="80"/>
      <c r="H88" s="80"/>
      <c r="I88" s="81"/>
      <c r="J88" s="80"/>
      <c r="K88" s="80"/>
      <c r="M88" s="40"/>
    </row>
    <row r="89" spans="4:13" ht="18" thickTop="1" thickBot="1" x14ac:dyDescent="0.35">
      <c r="D89" s="15" t="s">
        <v>70</v>
      </c>
      <c r="E89" s="79" t="s">
        <v>170</v>
      </c>
      <c r="F89" s="242" t="s">
        <v>180</v>
      </c>
      <c r="G89" s="243"/>
      <c r="H89" s="243"/>
      <c r="I89" s="244"/>
      <c r="J89" s="39"/>
    </row>
    <row r="90" spans="4:13" ht="18" thickTop="1" thickBot="1" x14ac:dyDescent="0.35">
      <c r="D90" s="15" t="s">
        <v>70</v>
      </c>
      <c r="E90" s="39"/>
      <c r="F90" s="73" t="s">
        <v>172</v>
      </c>
      <c r="G90" s="73" t="s">
        <v>178</v>
      </c>
      <c r="H90" s="73" t="s">
        <v>179</v>
      </c>
      <c r="I90" s="73" t="s">
        <v>176</v>
      </c>
      <c r="J90" s="73" t="s">
        <v>177</v>
      </c>
    </row>
    <row r="91" spans="4:13" ht="18" thickTop="1" thickBot="1" x14ac:dyDescent="0.35">
      <c r="E91" s="36"/>
      <c r="F91" s="75"/>
      <c r="G91" s="75"/>
      <c r="H91" s="75"/>
      <c r="I91" s="75"/>
      <c r="J91" s="75"/>
      <c r="K91" s="25"/>
      <c r="M91" s="25"/>
    </row>
    <row r="92" spans="4:13" ht="18" thickTop="1" thickBot="1" x14ac:dyDescent="0.35">
      <c r="D92" s="15" t="s">
        <v>70</v>
      </c>
      <c r="F92" s="75"/>
      <c r="G92" s="75"/>
      <c r="H92" s="75"/>
      <c r="I92" s="75"/>
      <c r="J92" s="75"/>
    </row>
    <row r="93" spans="4:13" ht="3" customHeight="1" thickTop="1" thickBot="1" x14ac:dyDescent="0.35">
      <c r="E93" s="27"/>
      <c r="F93" s="27"/>
      <c r="G93" s="27"/>
      <c r="H93" s="27"/>
      <c r="I93" s="27"/>
      <c r="J93" s="27"/>
      <c r="K93" s="82"/>
      <c r="L93" s="25"/>
      <c r="M93" s="25"/>
    </row>
    <row r="94" spans="4:13" ht="18" thickTop="1" thickBot="1" x14ac:dyDescent="0.35">
      <c r="D94" s="240" t="s">
        <v>182</v>
      </c>
      <c r="F94" s="23"/>
      <c r="G94" s="36"/>
      <c r="H94" s="23"/>
      <c r="I94" s="36"/>
      <c r="J94" s="23"/>
      <c r="K94" s="23"/>
      <c r="L94" s="23"/>
      <c r="M94" s="23"/>
    </row>
    <row r="95" spans="4:13" ht="18" thickTop="1" thickBot="1" x14ac:dyDescent="0.35">
      <c r="D95" s="249"/>
      <c r="E95" s="83" t="s">
        <v>181</v>
      </c>
      <c r="F95" s="252"/>
      <c r="G95" s="252"/>
      <c r="H95" s="252"/>
      <c r="I95" s="252"/>
      <c r="J95" s="253" t="s">
        <v>186</v>
      </c>
      <c r="K95" s="254"/>
    </row>
    <row r="96" spans="4:13" ht="18" thickTop="1" thickBot="1" x14ac:dyDescent="0.35">
      <c r="D96" s="15" t="s">
        <v>70</v>
      </c>
      <c r="E96" s="83" t="s">
        <v>3</v>
      </c>
      <c r="F96" s="74"/>
      <c r="G96" s="87" t="s">
        <v>185</v>
      </c>
      <c r="H96" s="74"/>
      <c r="I96" s="88" t="s">
        <v>118</v>
      </c>
      <c r="J96" s="89" t="s">
        <v>187</v>
      </c>
      <c r="K96" s="90" t="s">
        <v>188</v>
      </c>
    </row>
    <row r="97" spans="2:12" ht="18" thickTop="1" thickBot="1" x14ac:dyDescent="0.35">
      <c r="E97" s="83" t="s">
        <v>183</v>
      </c>
      <c r="F97" s="252"/>
      <c r="G97" s="252"/>
      <c r="H97" s="252"/>
      <c r="I97" s="85" t="s">
        <v>189</v>
      </c>
      <c r="J97" s="252" t="s">
        <v>190</v>
      </c>
      <c r="K97" s="252"/>
    </row>
    <row r="98" spans="2:12" ht="18" thickTop="1" thickBot="1" x14ac:dyDescent="0.35">
      <c r="E98" s="83" t="s">
        <v>184</v>
      </c>
      <c r="F98" s="74"/>
      <c r="I98" s="84" t="s">
        <v>191</v>
      </c>
      <c r="J98" s="252"/>
      <c r="K98" s="252"/>
    </row>
    <row r="99" spans="2:12" ht="3" customHeight="1" thickTop="1" thickBot="1" x14ac:dyDescent="0.35">
      <c r="E99" s="27"/>
      <c r="F99" s="27"/>
      <c r="G99" s="27"/>
      <c r="H99" s="27"/>
      <c r="I99" s="27"/>
      <c r="J99" s="27"/>
      <c r="K99" s="27"/>
      <c r="L99" s="27"/>
    </row>
    <row r="100" spans="2:12" ht="18" thickTop="1" thickBot="1" x14ac:dyDescent="0.35">
      <c r="E100" s="86" t="s">
        <v>192</v>
      </c>
      <c r="F100" s="86" t="s">
        <v>193</v>
      </c>
      <c r="G100" s="86" t="s">
        <v>194</v>
      </c>
      <c r="H100" s="86" t="s">
        <v>195</v>
      </c>
      <c r="I100" s="86" t="s">
        <v>196</v>
      </c>
      <c r="J100" s="86" t="s">
        <v>197</v>
      </c>
      <c r="K100" s="86" t="s">
        <v>198</v>
      </c>
      <c r="L100" s="86" t="s">
        <v>199</v>
      </c>
    </row>
    <row r="101" spans="2:12" ht="18" thickTop="1" thickBot="1" x14ac:dyDescent="0.35">
      <c r="E101" s="74"/>
      <c r="F101" s="74"/>
      <c r="G101" s="74"/>
      <c r="H101" s="74"/>
      <c r="I101" s="74"/>
      <c r="J101" s="74"/>
      <c r="K101" s="74"/>
      <c r="L101" s="74"/>
    </row>
    <row r="102" spans="2:12" ht="18" thickTop="1" thickBot="1" x14ac:dyDescent="0.35">
      <c r="E102" s="74"/>
      <c r="F102" s="74"/>
      <c r="G102" s="74"/>
      <c r="H102" s="74"/>
      <c r="I102" s="74"/>
      <c r="J102" s="74"/>
      <c r="K102" s="74"/>
      <c r="L102" s="74"/>
    </row>
    <row r="103" spans="2:12" ht="18" thickTop="1" thickBot="1" x14ac:dyDescent="0.35">
      <c r="E103" s="74"/>
      <c r="F103" s="74"/>
      <c r="G103" s="74"/>
      <c r="H103" s="74"/>
      <c r="I103" s="74"/>
      <c r="J103" s="74"/>
      <c r="K103" s="74"/>
      <c r="L103" s="74"/>
    </row>
    <row r="104" spans="2:12" ht="17.25" thickTop="1" x14ac:dyDescent="0.3"/>
    <row r="105" spans="2:12" x14ac:dyDescent="0.3">
      <c r="F105" s="18" t="s">
        <v>47</v>
      </c>
      <c r="G105" s="18" t="s">
        <v>48</v>
      </c>
    </row>
    <row r="106" spans="2:12" x14ac:dyDescent="0.3">
      <c r="B106" s="92" t="s">
        <v>209</v>
      </c>
      <c r="H106" s="24" t="s">
        <v>69</v>
      </c>
      <c r="I106" s="39"/>
    </row>
    <row r="107" spans="2:12" x14ac:dyDescent="0.3">
      <c r="F107" s="18"/>
      <c r="G107" s="18"/>
      <c r="H107" s="24" t="s">
        <v>24</v>
      </c>
    </row>
    <row r="108" spans="2:12" x14ac:dyDescent="0.3">
      <c r="H108" s="24" t="s">
        <v>25</v>
      </c>
    </row>
    <row r="110" spans="2:12" x14ac:dyDescent="0.3">
      <c r="B110" s="20" t="s">
        <v>71</v>
      </c>
      <c r="C110" s="15" t="s">
        <v>15</v>
      </c>
    </row>
    <row r="111" spans="2:12" x14ac:dyDescent="0.3">
      <c r="E111" s="18" t="s">
        <v>26</v>
      </c>
      <c r="F111" s="18" t="s">
        <v>27</v>
      </c>
      <c r="G111" s="18" t="s">
        <v>28</v>
      </c>
      <c r="H111" s="18" t="s">
        <v>29</v>
      </c>
      <c r="I111" s="18" t="s">
        <v>30</v>
      </c>
      <c r="J111" s="18"/>
      <c r="K111" s="18"/>
    </row>
    <row r="112" spans="2:12" x14ac:dyDescent="0.3">
      <c r="E112" s="26"/>
    </row>
    <row r="113" spans="5:14" x14ac:dyDescent="0.3">
      <c r="E113" s="27">
        <v>200</v>
      </c>
      <c r="F113" s="27">
        <f>C113-E113</f>
        <v>-200</v>
      </c>
      <c r="G113" s="27">
        <v>6</v>
      </c>
      <c r="H113" s="27">
        <v>30</v>
      </c>
      <c r="I113" s="28">
        <v>0.03</v>
      </c>
      <c r="J113" s="28"/>
      <c r="K113" s="15" t="s">
        <v>31</v>
      </c>
    </row>
    <row r="114" spans="5:14" x14ac:dyDescent="0.3">
      <c r="N114" s="15" t="s">
        <v>32</v>
      </c>
    </row>
    <row r="115" spans="5:14" x14ac:dyDescent="0.3">
      <c r="E115" s="226" t="s">
        <v>210</v>
      </c>
      <c r="F115" s="226"/>
      <c r="G115" s="226"/>
      <c r="H115" s="226"/>
      <c r="I115" s="226"/>
      <c r="J115" s="226"/>
      <c r="K115" s="226"/>
    </row>
    <row r="116" spans="5:14" x14ac:dyDescent="0.3">
      <c r="E116" s="19" t="s">
        <v>28</v>
      </c>
      <c r="F116" s="19" t="s">
        <v>33</v>
      </c>
      <c r="G116" s="37"/>
      <c r="H116" s="19" t="s">
        <v>34</v>
      </c>
      <c r="I116" s="37"/>
      <c r="J116" s="19" t="s">
        <v>35</v>
      </c>
      <c r="K116" s="19" t="s">
        <v>36</v>
      </c>
      <c r="L116" s="19" t="s">
        <v>37</v>
      </c>
      <c r="M116" s="19"/>
    </row>
    <row r="117" spans="5:14" x14ac:dyDescent="0.3">
      <c r="E117" s="19">
        <v>1</v>
      </c>
      <c r="F117" s="19" t="s">
        <v>38</v>
      </c>
      <c r="G117" s="37"/>
      <c r="H117" s="29">
        <v>41668</v>
      </c>
      <c r="I117" s="29"/>
      <c r="J117" s="29">
        <f>H117+30</f>
        <v>41698</v>
      </c>
      <c r="K117" s="19" t="s">
        <v>44</v>
      </c>
      <c r="L117" s="30">
        <f>(F113+(F113*((G113*I113))))/G113</f>
        <v>-39.333333333333336</v>
      </c>
      <c r="M117" s="30"/>
    </row>
    <row r="118" spans="5:14" x14ac:dyDescent="0.3">
      <c r="E118" s="19">
        <v>2</v>
      </c>
      <c r="F118" s="19" t="s">
        <v>38</v>
      </c>
      <c r="G118" s="37"/>
      <c r="H118" s="29">
        <v>41668</v>
      </c>
      <c r="I118" s="29"/>
      <c r="J118" s="29">
        <f>H118+60</f>
        <v>41728</v>
      </c>
      <c r="K118" s="19" t="s">
        <v>44</v>
      </c>
      <c r="L118" s="30">
        <f>L117</f>
        <v>-39.333333333333336</v>
      </c>
      <c r="M118" s="30"/>
    </row>
    <row r="119" spans="5:14" x14ac:dyDescent="0.3">
      <c r="E119" s="19">
        <v>3</v>
      </c>
      <c r="F119" s="19" t="s">
        <v>38</v>
      </c>
      <c r="G119" s="37"/>
      <c r="H119" s="29">
        <v>41668</v>
      </c>
      <c r="I119" s="29"/>
      <c r="J119" s="29">
        <f>H119+90</f>
        <v>41758</v>
      </c>
      <c r="K119" s="19" t="s">
        <v>44</v>
      </c>
      <c r="L119" s="30">
        <f>L118</f>
        <v>-39.333333333333336</v>
      </c>
      <c r="M119" s="30"/>
    </row>
    <row r="120" spans="5:14" x14ac:dyDescent="0.3">
      <c r="E120" s="19">
        <v>4</v>
      </c>
      <c r="F120" s="19" t="s">
        <v>38</v>
      </c>
      <c r="G120" s="37"/>
      <c r="H120" s="19" t="s">
        <v>39</v>
      </c>
      <c r="I120" s="37"/>
      <c r="J120" s="19" t="s">
        <v>40</v>
      </c>
      <c r="K120" s="19" t="s">
        <v>44</v>
      </c>
      <c r="L120" s="30">
        <f t="shared" ref="L120:L122" si="0">L119</f>
        <v>-39.333333333333336</v>
      </c>
      <c r="M120" s="30"/>
    </row>
    <row r="121" spans="5:14" x14ac:dyDescent="0.3">
      <c r="E121" s="19">
        <v>5</v>
      </c>
      <c r="F121" s="19" t="s">
        <v>38</v>
      </c>
      <c r="G121" s="37"/>
      <c r="H121" s="19" t="s">
        <v>39</v>
      </c>
      <c r="I121" s="37"/>
      <c r="J121" s="19" t="s">
        <v>41</v>
      </c>
      <c r="K121" s="19" t="s">
        <v>44</v>
      </c>
      <c r="L121" s="30">
        <f t="shared" si="0"/>
        <v>-39.333333333333336</v>
      </c>
      <c r="M121" s="30"/>
    </row>
    <row r="122" spans="5:14" x14ac:dyDescent="0.3">
      <c r="E122" s="19">
        <v>6</v>
      </c>
      <c r="F122" s="19" t="s">
        <v>38</v>
      </c>
      <c r="G122" s="37"/>
      <c r="H122" s="19" t="s">
        <v>39</v>
      </c>
      <c r="I122" s="37"/>
      <c r="J122" s="19" t="s">
        <v>42</v>
      </c>
      <c r="K122" s="19" t="s">
        <v>44</v>
      </c>
      <c r="L122" s="30">
        <f t="shared" si="0"/>
        <v>-39.333333333333336</v>
      </c>
      <c r="M122" s="30"/>
    </row>
    <row r="123" spans="5:14" x14ac:dyDescent="0.3">
      <c r="J123" s="19" t="s">
        <v>43</v>
      </c>
      <c r="K123" s="19" t="s">
        <v>44</v>
      </c>
    </row>
    <row r="125" spans="5:14" x14ac:dyDescent="0.3">
      <c r="E125" s="15" t="s">
        <v>211</v>
      </c>
    </row>
  </sheetData>
  <mergeCells count="49">
    <mergeCell ref="J98:K98"/>
    <mergeCell ref="F95:I95"/>
    <mergeCell ref="F97:H97"/>
    <mergeCell ref="F89:I89"/>
    <mergeCell ref="D94:D95"/>
    <mergeCell ref="J95:K95"/>
    <mergeCell ref="J97:K97"/>
    <mergeCell ref="F84:I84"/>
    <mergeCell ref="E53:J53"/>
    <mergeCell ref="E63:J63"/>
    <mergeCell ref="D68:D69"/>
    <mergeCell ref="F68:H68"/>
    <mergeCell ref="E67:I67"/>
    <mergeCell ref="D57:D58"/>
    <mergeCell ref="D64:D65"/>
    <mergeCell ref="D76:D77"/>
    <mergeCell ref="G76:H76"/>
    <mergeCell ref="E71:I71"/>
    <mergeCell ref="D72:D73"/>
    <mergeCell ref="D60:D61"/>
    <mergeCell ref="G72:H72"/>
    <mergeCell ref="E75:I75"/>
    <mergeCell ref="H15:I15"/>
    <mergeCell ref="B36:C36"/>
    <mergeCell ref="D36:G36"/>
    <mergeCell ref="D79:D80"/>
    <mergeCell ref="F79:I79"/>
    <mergeCell ref="B21:J21"/>
    <mergeCell ref="C24:J24"/>
    <mergeCell ref="C22:E22"/>
    <mergeCell ref="H22:J22"/>
    <mergeCell ref="H17:I17"/>
    <mergeCell ref="H18:I18"/>
    <mergeCell ref="E115:K115"/>
    <mergeCell ref="B14:J14"/>
    <mergeCell ref="F19:J19"/>
    <mergeCell ref="F20:J20"/>
    <mergeCell ref="C17:F17"/>
    <mergeCell ref="C15:F15"/>
    <mergeCell ref="C16:F16"/>
    <mergeCell ref="C18:D18"/>
    <mergeCell ref="C19:D19"/>
    <mergeCell ref="C20:D20"/>
    <mergeCell ref="E55:I55"/>
    <mergeCell ref="H16:I16"/>
    <mergeCell ref="D34:D35"/>
    <mergeCell ref="H34:H35"/>
    <mergeCell ref="F22:G22"/>
    <mergeCell ref="F23:G23"/>
  </mergeCells>
  <pageMargins left="0.7" right="0.7" top="0.75" bottom="0.75" header="0.3" footer="0.3"/>
  <pageSetup orientation="portrait" horizontalDpi="360" verticalDpi="36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69"/>
  <sheetViews>
    <sheetView tabSelected="1" topLeftCell="A34" zoomScale="85" zoomScaleNormal="85" workbookViewId="0">
      <selection activeCell="B54" sqref="B54"/>
    </sheetView>
  </sheetViews>
  <sheetFormatPr baseColWidth="10" defaultRowHeight="15" x14ac:dyDescent="0.25"/>
  <cols>
    <col min="1" max="1" width="11.42578125" style="97"/>
    <col min="2" max="2" width="43.42578125" style="97" customWidth="1"/>
    <col min="3" max="3" width="24.7109375" style="97" customWidth="1"/>
    <col min="4" max="4" width="55.85546875" style="97" customWidth="1"/>
    <col min="5" max="5" width="19.5703125" style="97" customWidth="1"/>
    <col min="6" max="6" width="34.140625" style="97" customWidth="1"/>
    <col min="7" max="7" width="30" style="97" customWidth="1"/>
    <col min="8" max="8" width="20" style="97" customWidth="1"/>
    <col min="9" max="9" width="25.28515625" style="97" customWidth="1"/>
    <col min="10" max="10" width="33.28515625" style="97" customWidth="1"/>
    <col min="11" max="11" width="30.5703125" style="97" bestFit="1" customWidth="1"/>
    <col min="12" max="12" width="35.7109375" style="97" customWidth="1"/>
    <col min="13" max="13" width="30.42578125" style="97" customWidth="1"/>
    <col min="14" max="14" width="30.28515625" style="97" customWidth="1"/>
    <col min="15" max="15" width="17.85546875" style="97" customWidth="1"/>
    <col min="16" max="16" width="31.140625" style="97" bestFit="1" customWidth="1"/>
    <col min="17" max="17" width="37.85546875" style="97" customWidth="1"/>
    <col min="18" max="18" width="53" style="97" bestFit="1" customWidth="1"/>
    <col min="19" max="19" width="41.42578125" style="97" bestFit="1" customWidth="1"/>
    <col min="20" max="16384" width="11.42578125" style="97"/>
  </cols>
  <sheetData>
    <row r="1" spans="2:28" x14ac:dyDescent="0.25">
      <c r="B1" s="97" t="s">
        <v>446</v>
      </c>
    </row>
    <row r="2" spans="2:28" ht="15.75" thickBot="1" x14ac:dyDescent="0.3"/>
    <row r="3" spans="2:28" ht="16.5" thickTop="1" thickBot="1" x14ac:dyDescent="0.3">
      <c r="B3" s="294" t="s">
        <v>442</v>
      </c>
      <c r="C3" s="294"/>
      <c r="D3" s="294"/>
      <c r="E3" s="294"/>
      <c r="F3" s="294"/>
      <c r="G3" s="294"/>
      <c r="H3" s="294"/>
      <c r="I3" s="294"/>
      <c r="J3" s="294"/>
      <c r="K3" s="294"/>
      <c r="L3" s="294"/>
      <c r="M3" s="294"/>
      <c r="N3" s="294"/>
    </row>
    <row r="4" spans="2:28" ht="16.5" thickTop="1" thickBot="1" x14ac:dyDescent="0.3">
      <c r="B4" s="214" t="s">
        <v>219</v>
      </c>
      <c r="C4" s="99"/>
      <c r="D4" s="214" t="s">
        <v>220</v>
      </c>
      <c r="E4" s="100" t="s">
        <v>221</v>
      </c>
      <c r="F4" s="295"/>
      <c r="G4" s="301"/>
      <c r="H4" s="301"/>
      <c r="I4" s="296"/>
      <c r="J4" s="216" t="s">
        <v>222</v>
      </c>
      <c r="K4" s="216" t="s">
        <v>223</v>
      </c>
      <c r="L4" s="291" t="s">
        <v>447</v>
      </c>
      <c r="M4" s="287"/>
      <c r="N4" s="101" t="s">
        <v>224</v>
      </c>
      <c r="X4" s="102" t="s">
        <v>225</v>
      </c>
    </row>
    <row r="5" spans="2:28" ht="16.5" thickTop="1" thickBot="1" x14ac:dyDescent="0.3">
      <c r="B5" s="214" t="s">
        <v>226</v>
      </c>
      <c r="C5" s="103" t="s">
        <v>227</v>
      </c>
      <c r="D5" s="103"/>
      <c r="E5" s="104"/>
      <c r="F5" s="295"/>
      <c r="G5" s="301"/>
      <c r="H5" s="301"/>
      <c r="I5" s="296"/>
      <c r="J5" s="105" t="s">
        <v>228</v>
      </c>
      <c r="K5" s="106" t="s">
        <v>229</v>
      </c>
      <c r="L5" s="303" t="s">
        <v>230</v>
      </c>
      <c r="M5" s="304"/>
      <c r="N5" s="107"/>
    </row>
    <row r="6" spans="2:28" ht="16.5" thickTop="1" thickBot="1" x14ac:dyDescent="0.3">
      <c r="B6" s="214" t="s">
        <v>231</v>
      </c>
      <c r="C6" s="295"/>
      <c r="D6" s="301"/>
      <c r="E6" s="301"/>
      <c r="F6" s="301"/>
      <c r="G6" s="301"/>
      <c r="H6" s="301"/>
      <c r="I6" s="296"/>
      <c r="J6" s="217" t="s">
        <v>232</v>
      </c>
      <c r="K6" s="107"/>
      <c r="L6" s="305"/>
      <c r="M6" s="306"/>
      <c r="N6" s="108"/>
      <c r="U6" s="109" t="s">
        <v>233</v>
      </c>
      <c r="X6" s="97" t="s">
        <v>234</v>
      </c>
      <c r="Z6" s="97" t="s">
        <v>235</v>
      </c>
    </row>
    <row r="7" spans="2:28" ht="16.5" thickTop="1" thickBot="1" x14ac:dyDescent="0.3">
      <c r="B7" s="214" t="s">
        <v>236</v>
      </c>
      <c r="C7" s="103" t="s">
        <v>99</v>
      </c>
      <c r="D7" s="214" t="s">
        <v>237</v>
      </c>
      <c r="E7" s="110"/>
      <c r="F7" s="99"/>
      <c r="G7" s="99"/>
      <c r="H7" s="99"/>
      <c r="I7" s="111"/>
      <c r="J7" s="215" t="s">
        <v>238</v>
      </c>
      <c r="K7" s="295"/>
      <c r="L7" s="301"/>
      <c r="M7" s="301"/>
      <c r="N7" s="296"/>
      <c r="T7" s="112">
        <v>1</v>
      </c>
      <c r="V7" s="112">
        <v>2</v>
      </c>
      <c r="X7" s="97">
        <v>3</v>
      </c>
      <c r="AA7" s="97">
        <v>4</v>
      </c>
      <c r="AB7" s="97">
        <v>5</v>
      </c>
    </row>
    <row r="8" spans="2:28" ht="16.5" thickTop="1" thickBot="1" x14ac:dyDescent="0.3">
      <c r="B8" s="214" t="s">
        <v>239</v>
      </c>
      <c r="C8" s="295"/>
      <c r="D8" s="301"/>
      <c r="E8" s="301"/>
      <c r="F8" s="296"/>
      <c r="G8" s="214" t="s">
        <v>240</v>
      </c>
      <c r="H8" s="107"/>
      <c r="I8" s="113"/>
      <c r="J8" s="215" t="s">
        <v>241</v>
      </c>
      <c r="K8" s="295"/>
      <c r="L8" s="301"/>
      <c r="M8" s="301"/>
      <c r="N8" s="296"/>
      <c r="T8" s="112" t="s">
        <v>242</v>
      </c>
      <c r="V8" s="112" t="s">
        <v>242</v>
      </c>
      <c r="X8" s="112" t="s">
        <v>242</v>
      </c>
      <c r="AA8" s="112" t="s">
        <v>242</v>
      </c>
      <c r="AB8" s="112" t="s">
        <v>242</v>
      </c>
    </row>
    <row r="9" spans="2:28" ht="16.5" thickTop="1" thickBot="1" x14ac:dyDescent="0.3">
      <c r="B9" s="214" t="s">
        <v>243</v>
      </c>
      <c r="C9" s="295"/>
      <c r="D9" s="301"/>
      <c r="E9" s="301"/>
      <c r="F9" s="296"/>
      <c r="G9" s="214" t="s">
        <v>244</v>
      </c>
      <c r="H9" s="104"/>
      <c r="I9" s="104"/>
      <c r="J9" s="104"/>
      <c r="K9" s="104"/>
      <c r="L9" s="104"/>
      <c r="M9" s="104"/>
      <c r="N9" s="104"/>
      <c r="T9" s="97">
        <v>100</v>
      </c>
      <c r="V9" s="97">
        <v>500</v>
      </c>
    </row>
    <row r="10" spans="2:28" ht="16.5" thickTop="1" thickBot="1" x14ac:dyDescent="0.3">
      <c r="B10" s="214" t="s">
        <v>245</v>
      </c>
      <c r="C10" s="295"/>
      <c r="D10" s="301"/>
      <c r="E10" s="301"/>
      <c r="F10" s="296"/>
      <c r="G10" s="214" t="s">
        <v>246</v>
      </c>
      <c r="H10" s="302"/>
      <c r="I10" s="302"/>
      <c r="J10" s="302"/>
      <c r="K10" s="302"/>
      <c r="L10" s="302"/>
      <c r="M10" s="302"/>
      <c r="N10" s="302"/>
      <c r="S10" s="97" t="s">
        <v>247</v>
      </c>
    </row>
    <row r="11" spans="2:28" s="114" customFormat="1" ht="16.5" thickTop="1" thickBot="1" x14ac:dyDescent="0.3">
      <c r="B11" s="300" t="s">
        <v>448</v>
      </c>
      <c r="C11" s="300"/>
      <c r="D11" s="300"/>
      <c r="E11" s="300"/>
      <c r="F11" s="300"/>
      <c r="G11" s="300"/>
      <c r="H11" s="300"/>
      <c r="I11" s="300"/>
      <c r="J11" s="300"/>
      <c r="K11" s="300"/>
      <c r="L11" s="300"/>
      <c r="M11" s="300"/>
      <c r="N11" s="300"/>
      <c r="S11" s="114" t="s">
        <v>248</v>
      </c>
    </row>
    <row r="12" spans="2:28" ht="16.5" thickTop="1" thickBot="1" x14ac:dyDescent="0.3">
      <c r="B12" s="214" t="s">
        <v>449</v>
      </c>
      <c r="C12" s="113" t="s">
        <v>190</v>
      </c>
      <c r="D12" s="214" t="s">
        <v>450</v>
      </c>
      <c r="E12" s="307">
        <v>1001000001111</v>
      </c>
      <c r="F12" s="99"/>
      <c r="G12" s="99"/>
      <c r="H12" s="99"/>
      <c r="I12" s="99"/>
      <c r="J12" s="99"/>
      <c r="K12" s="99"/>
      <c r="L12" s="99"/>
      <c r="M12" s="99"/>
      <c r="N12" s="99"/>
      <c r="O12" s="114"/>
      <c r="P12" s="114"/>
      <c r="U12" s="109" t="s">
        <v>249</v>
      </c>
    </row>
    <row r="13" spans="2:28" s="114" customFormat="1" ht="16.5" thickTop="1" thickBot="1" x14ac:dyDescent="0.3">
      <c r="B13" s="300" t="s">
        <v>250</v>
      </c>
      <c r="C13" s="300"/>
      <c r="D13" s="300"/>
      <c r="E13" s="300"/>
      <c r="F13" s="300"/>
      <c r="G13" s="300"/>
      <c r="H13" s="300"/>
      <c r="I13" s="300"/>
      <c r="J13" s="300"/>
      <c r="K13" s="300"/>
      <c r="L13" s="300"/>
      <c r="M13" s="300"/>
      <c r="N13" s="300"/>
      <c r="U13" s="114">
        <v>600</v>
      </c>
      <c r="AB13" s="114" t="s">
        <v>251</v>
      </c>
    </row>
    <row r="14" spans="2:28" s="114" customFormat="1" ht="16.5" thickTop="1" thickBot="1" x14ac:dyDescent="0.3">
      <c r="B14" s="294" t="s">
        <v>109</v>
      </c>
      <c r="C14" s="294"/>
      <c r="D14" s="294"/>
      <c r="E14" s="294"/>
      <c r="F14" s="294"/>
      <c r="G14" s="294"/>
      <c r="H14" s="294"/>
      <c r="I14" s="294"/>
      <c r="J14" s="294"/>
      <c r="K14" s="294"/>
      <c r="L14" s="294"/>
      <c r="M14" s="294"/>
      <c r="N14" s="294"/>
    </row>
    <row r="15" spans="2:28" ht="16.5" thickTop="1" thickBot="1" x14ac:dyDescent="0.3">
      <c r="B15" s="214" t="s">
        <v>252</v>
      </c>
      <c r="C15" s="103"/>
      <c r="D15" s="103"/>
      <c r="E15" s="103"/>
      <c r="F15" s="103"/>
      <c r="G15" s="214" t="s">
        <v>253</v>
      </c>
      <c r="H15" s="295"/>
      <c r="I15" s="296"/>
      <c r="J15" s="107" t="s">
        <v>254</v>
      </c>
      <c r="K15" s="107" t="s">
        <v>255</v>
      </c>
      <c r="L15" s="107" t="s">
        <v>256</v>
      </c>
      <c r="M15" s="107" t="s">
        <v>257</v>
      </c>
      <c r="N15" s="297"/>
    </row>
    <row r="16" spans="2:28" ht="16.5" thickTop="1" thickBot="1" x14ac:dyDescent="0.3">
      <c r="B16" s="214" t="s">
        <v>443</v>
      </c>
      <c r="C16" s="108" t="s">
        <v>99</v>
      </c>
      <c r="D16" s="108"/>
      <c r="E16" s="108"/>
      <c r="F16" s="108"/>
      <c r="G16" s="108"/>
      <c r="H16" s="286" t="s">
        <v>258</v>
      </c>
      <c r="I16" s="287"/>
      <c r="J16" s="115"/>
      <c r="K16" s="115"/>
      <c r="L16" s="115"/>
      <c r="M16" s="115"/>
      <c r="N16" s="298"/>
    </row>
    <row r="17" spans="1:19" ht="16.5" thickTop="1" thickBot="1" x14ac:dyDescent="0.3">
      <c r="B17" s="98" t="s">
        <v>259</v>
      </c>
      <c r="C17" s="103"/>
      <c r="D17" s="103"/>
      <c r="E17" s="103"/>
      <c r="F17" s="103"/>
      <c r="G17" s="103"/>
      <c r="H17" s="286" t="s">
        <v>260</v>
      </c>
      <c r="I17" s="287"/>
      <c r="J17" s="116" t="s">
        <v>261</v>
      </c>
      <c r="K17" s="103"/>
      <c r="L17" s="116" t="s">
        <v>262</v>
      </c>
      <c r="M17" s="103"/>
      <c r="N17" s="299"/>
    </row>
    <row r="18" spans="1:19" ht="16.5" thickTop="1" thickBot="1" x14ac:dyDescent="0.3">
      <c r="A18" s="117"/>
      <c r="B18" s="117"/>
      <c r="C18" s="117"/>
      <c r="D18" s="117"/>
      <c r="E18" s="117"/>
      <c r="F18" s="117"/>
      <c r="G18" s="117"/>
      <c r="H18" s="117"/>
      <c r="I18" s="117"/>
      <c r="J18" s="117"/>
      <c r="K18" s="117"/>
      <c r="L18" s="117"/>
      <c r="M18" s="117"/>
      <c r="N18" s="117"/>
      <c r="O18" s="117"/>
    </row>
    <row r="19" spans="1:19" s="114" customFormat="1" ht="16.5" thickTop="1" thickBot="1" x14ac:dyDescent="0.3">
      <c r="B19" s="294" t="s">
        <v>444</v>
      </c>
      <c r="C19" s="294"/>
      <c r="D19" s="294"/>
      <c r="E19" s="294"/>
      <c r="F19" s="294"/>
      <c r="G19" s="294"/>
      <c r="H19" s="294"/>
      <c r="I19" s="294"/>
      <c r="J19" s="294"/>
      <c r="K19" s="294"/>
      <c r="L19" s="294"/>
      <c r="M19" s="294"/>
      <c r="N19" s="294"/>
    </row>
    <row r="20" spans="1:19" s="118" customFormat="1" ht="16.5" thickTop="1" thickBot="1" x14ac:dyDescent="0.3">
      <c r="B20" s="218" t="s">
        <v>263</v>
      </c>
      <c r="C20" s="286" t="s">
        <v>264</v>
      </c>
      <c r="D20" s="287"/>
      <c r="E20" s="310" t="s">
        <v>265</v>
      </c>
      <c r="F20" s="311"/>
      <c r="G20" s="218" t="s">
        <v>266</v>
      </c>
      <c r="H20" s="218" t="s">
        <v>267</v>
      </c>
      <c r="I20" s="218" t="s">
        <v>268</v>
      </c>
      <c r="J20" s="218" t="s">
        <v>269</v>
      </c>
      <c r="K20" s="218" t="s">
        <v>270</v>
      </c>
      <c r="L20" s="218" t="s">
        <v>271</v>
      </c>
      <c r="M20" s="218" t="s">
        <v>272</v>
      </c>
      <c r="N20" s="120"/>
      <c r="P20" s="119" t="s">
        <v>117</v>
      </c>
    </row>
    <row r="21" spans="1:19" ht="16.5" thickTop="1" thickBot="1" x14ac:dyDescent="0.3">
      <c r="B21" s="120"/>
      <c r="C21" s="308"/>
      <c r="D21" s="309"/>
      <c r="E21" s="308"/>
      <c r="F21" s="309"/>
      <c r="G21" s="120">
        <v>10</v>
      </c>
      <c r="H21" s="121"/>
      <c r="I21" s="121"/>
      <c r="J21" s="120">
        <v>10</v>
      </c>
      <c r="K21" s="120">
        <v>5</v>
      </c>
      <c r="L21" s="120"/>
      <c r="M21" s="120">
        <v>120</v>
      </c>
      <c r="N21" s="120"/>
    </row>
    <row r="22" spans="1:19" ht="16.5" thickTop="1" thickBot="1" x14ac:dyDescent="0.3">
      <c r="B22" s="120"/>
      <c r="C22" s="308" t="s">
        <v>451</v>
      </c>
      <c r="D22" s="309"/>
      <c r="E22" s="308"/>
      <c r="F22" s="309"/>
      <c r="G22" s="120"/>
      <c r="H22" s="121"/>
      <c r="I22" s="121"/>
      <c r="J22" s="120"/>
      <c r="K22" s="120"/>
      <c r="L22" s="120"/>
      <c r="M22" s="120"/>
      <c r="N22" s="120"/>
      <c r="P22" s="101" t="s">
        <v>112</v>
      </c>
    </row>
    <row r="23" spans="1:19" ht="16.5" thickTop="1" thickBot="1" x14ac:dyDescent="0.3">
      <c r="B23" s="120"/>
      <c r="C23" s="308" t="s">
        <v>452</v>
      </c>
      <c r="D23" s="309"/>
      <c r="E23" s="308"/>
      <c r="F23" s="309"/>
      <c r="G23" s="120"/>
      <c r="H23" s="121"/>
      <c r="I23" s="121"/>
      <c r="J23" s="120"/>
      <c r="K23" s="120"/>
      <c r="L23" s="120"/>
      <c r="M23" s="120"/>
      <c r="N23" s="120"/>
      <c r="P23" s="122" t="s">
        <v>118</v>
      </c>
      <c r="Q23" s="122" t="s">
        <v>119</v>
      </c>
      <c r="R23" s="122" t="s">
        <v>120</v>
      </c>
      <c r="S23" s="122" t="s">
        <v>121</v>
      </c>
    </row>
    <row r="24" spans="1:19" ht="16.5" thickTop="1" thickBot="1" x14ac:dyDescent="0.3">
      <c r="B24" s="120"/>
      <c r="C24" s="308"/>
      <c r="D24" s="309"/>
      <c r="E24" s="308"/>
      <c r="F24" s="309"/>
      <c r="G24" s="120"/>
      <c r="H24" s="121"/>
      <c r="I24" s="121"/>
      <c r="J24" s="120"/>
      <c r="K24" s="120"/>
      <c r="L24" s="120"/>
      <c r="M24" s="120"/>
      <c r="N24" s="120"/>
      <c r="P24" s="123" t="s">
        <v>273</v>
      </c>
      <c r="Q24" s="107" t="s">
        <v>274</v>
      </c>
      <c r="R24" s="107">
        <v>100</v>
      </c>
      <c r="S24" s="107" t="s">
        <v>275</v>
      </c>
    </row>
    <row r="25" spans="1:19" ht="16.5" thickTop="1" thickBot="1" x14ac:dyDescent="0.3">
      <c r="B25" s="120"/>
      <c r="C25" s="308" t="s">
        <v>453</v>
      </c>
      <c r="D25" s="309"/>
      <c r="E25" s="308"/>
      <c r="F25" s="309"/>
      <c r="G25" s="120"/>
      <c r="H25" s="121"/>
      <c r="I25" s="121"/>
      <c r="J25" s="120"/>
      <c r="K25" s="120"/>
      <c r="L25" s="120"/>
      <c r="M25" s="120"/>
      <c r="N25" s="120"/>
      <c r="P25" s="107" t="s">
        <v>276</v>
      </c>
      <c r="Q25" s="107" t="s">
        <v>277</v>
      </c>
      <c r="R25" s="107">
        <v>25</v>
      </c>
      <c r="S25" s="107" t="s">
        <v>275</v>
      </c>
    </row>
    <row r="26" spans="1:19" ht="16.5" thickTop="1" thickBot="1" x14ac:dyDescent="0.3">
      <c r="B26" s="120"/>
      <c r="C26" s="308" t="s">
        <v>454</v>
      </c>
      <c r="D26" s="309"/>
      <c r="E26" s="308"/>
      <c r="F26" s="309"/>
      <c r="G26" s="120"/>
      <c r="H26" s="121"/>
      <c r="I26" s="121"/>
      <c r="J26" s="120"/>
      <c r="K26" s="120"/>
      <c r="L26" s="120"/>
      <c r="M26" s="120"/>
      <c r="N26" s="120"/>
      <c r="P26" s="123" t="s">
        <v>278</v>
      </c>
      <c r="Q26" s="107" t="s">
        <v>279</v>
      </c>
      <c r="R26" s="107">
        <v>1</v>
      </c>
      <c r="S26" s="107" t="s">
        <v>275</v>
      </c>
    </row>
    <row r="27" spans="1:19" ht="16.5" thickTop="1" thickBot="1" x14ac:dyDescent="0.3">
      <c r="B27" s="120"/>
      <c r="C27" s="308"/>
      <c r="D27" s="309"/>
      <c r="E27" s="308"/>
      <c r="F27" s="309"/>
      <c r="G27" s="120"/>
      <c r="H27" s="121"/>
      <c r="I27" s="121"/>
      <c r="J27" s="120"/>
      <c r="K27" s="120"/>
      <c r="L27" s="120"/>
      <c r="M27" s="120"/>
      <c r="N27" s="120"/>
      <c r="P27" s="123" t="s">
        <v>280</v>
      </c>
      <c r="Q27" s="107" t="s">
        <v>281</v>
      </c>
      <c r="R27" s="107">
        <v>0.5</v>
      </c>
      <c r="S27" s="107" t="s">
        <v>275</v>
      </c>
    </row>
    <row r="28" spans="1:19" ht="16.5" thickTop="1" thickBot="1" x14ac:dyDescent="0.3">
      <c r="B28" s="219" t="s">
        <v>282</v>
      </c>
      <c r="C28" s="124"/>
      <c r="D28" s="124"/>
      <c r="E28" s="124"/>
      <c r="F28" s="288" t="s">
        <v>283</v>
      </c>
      <c r="G28" s="124"/>
      <c r="H28" s="125"/>
      <c r="I28" s="125"/>
      <c r="J28" s="288" t="s">
        <v>284</v>
      </c>
      <c r="K28" s="125"/>
      <c r="L28" s="125"/>
      <c r="M28" s="126"/>
      <c r="N28" s="127"/>
      <c r="P28" s="108"/>
      <c r="Q28" s="108"/>
    </row>
    <row r="29" spans="1:19" ht="16.5" thickTop="1" thickBot="1" x14ac:dyDescent="0.3">
      <c r="B29" s="220" t="s">
        <v>285</v>
      </c>
      <c r="C29" s="129"/>
      <c r="D29" s="129"/>
      <c r="E29" s="129"/>
      <c r="F29" s="289"/>
      <c r="G29" s="129"/>
      <c r="H29" s="130"/>
      <c r="I29" s="130"/>
      <c r="J29" s="289"/>
      <c r="K29" s="130"/>
      <c r="L29" s="130"/>
      <c r="M29" s="131"/>
      <c r="N29" s="132"/>
      <c r="P29" s="108"/>
      <c r="Q29" s="108"/>
    </row>
    <row r="30" spans="1:19" ht="16.5" thickTop="1" thickBot="1" x14ac:dyDescent="0.3">
      <c r="B30" s="128"/>
      <c r="C30" s="129"/>
      <c r="D30" s="129"/>
      <c r="E30" s="129"/>
      <c r="F30" s="130"/>
      <c r="G30" s="129"/>
      <c r="H30" s="290" t="s">
        <v>286</v>
      </c>
      <c r="I30" s="290"/>
      <c r="J30" s="102"/>
      <c r="K30" s="102"/>
      <c r="L30" s="130"/>
      <c r="M30" s="131"/>
      <c r="N30" s="134"/>
      <c r="P30" s="108"/>
      <c r="Q30" s="108"/>
    </row>
    <row r="31" spans="1:19" ht="16.5" thickTop="1" thickBot="1" x14ac:dyDescent="0.3">
      <c r="B31" s="259" t="s">
        <v>287</v>
      </c>
      <c r="C31" s="261"/>
      <c r="D31" s="135"/>
      <c r="E31" s="135"/>
      <c r="F31" s="286" t="s">
        <v>288</v>
      </c>
      <c r="G31" s="291"/>
      <c r="H31" s="291"/>
      <c r="I31" s="287"/>
      <c r="K31" s="292" t="s">
        <v>289</v>
      </c>
      <c r="L31" s="293"/>
      <c r="M31" s="136"/>
      <c r="P31" s="108"/>
      <c r="Q31" s="108"/>
      <c r="R31" s="108"/>
      <c r="S31" s="108"/>
    </row>
    <row r="32" spans="1:19" ht="16.5" thickTop="1" thickBot="1" x14ac:dyDescent="0.3">
      <c r="B32" s="137" t="s">
        <v>130</v>
      </c>
      <c r="C32" s="108"/>
      <c r="D32" s="138"/>
      <c r="E32" s="138"/>
      <c r="F32" s="221" t="s">
        <v>290</v>
      </c>
      <c r="G32" s="108"/>
      <c r="H32" s="221" t="s">
        <v>291</v>
      </c>
      <c r="I32" s="108"/>
      <c r="K32" s="286" t="s">
        <v>292</v>
      </c>
      <c r="L32" s="287"/>
      <c r="M32" s="120"/>
    </row>
    <row r="33" spans="2:34" ht="16.5" thickTop="1" thickBot="1" x14ac:dyDescent="0.3">
      <c r="B33" s="137" t="s">
        <v>205</v>
      </c>
      <c r="C33" s="108"/>
      <c r="D33" s="138"/>
      <c r="E33" s="138"/>
      <c r="F33" s="221" t="s">
        <v>293</v>
      </c>
      <c r="G33" s="108"/>
      <c r="H33" s="214" t="s">
        <v>294</v>
      </c>
      <c r="I33" s="108"/>
      <c r="K33" s="286" t="s">
        <v>295</v>
      </c>
      <c r="L33" s="287"/>
      <c r="M33" s="120"/>
      <c r="P33" s="119" t="s">
        <v>122</v>
      </c>
      <c r="Q33" s="118"/>
      <c r="R33" s="118"/>
      <c r="S33" s="118"/>
    </row>
    <row r="34" spans="2:34" ht="16.5" thickTop="1" thickBot="1" x14ac:dyDescent="0.3">
      <c r="B34" s="137" t="s">
        <v>68</v>
      </c>
      <c r="C34" s="108"/>
      <c r="D34" s="138"/>
      <c r="E34" s="138"/>
      <c r="F34" s="221" t="s">
        <v>296</v>
      </c>
      <c r="G34" s="108"/>
      <c r="K34" s="286" t="s">
        <v>297</v>
      </c>
      <c r="L34" s="287"/>
      <c r="M34" s="120"/>
    </row>
    <row r="35" spans="2:34" ht="16.5" thickTop="1" thickBot="1" x14ac:dyDescent="0.3">
      <c r="B35" s="137" t="s">
        <v>129</v>
      </c>
      <c r="C35" s="108"/>
      <c r="D35" s="138"/>
      <c r="E35" s="138"/>
      <c r="F35" s="221" t="s">
        <v>298</v>
      </c>
      <c r="G35" s="108"/>
      <c r="K35" s="286" t="s">
        <v>299</v>
      </c>
      <c r="L35" s="287"/>
      <c r="M35" s="120"/>
      <c r="P35" s="101" t="s">
        <v>4</v>
      </c>
      <c r="AH35" s="139"/>
    </row>
    <row r="36" spans="2:34" ht="16.5" thickTop="1" thickBot="1" x14ac:dyDescent="0.3">
      <c r="B36" s="137" t="s">
        <v>166</v>
      </c>
      <c r="C36" s="108"/>
      <c r="D36" s="138"/>
      <c r="E36" s="138"/>
      <c r="F36" s="221" t="s">
        <v>300</v>
      </c>
      <c r="G36" s="108"/>
      <c r="K36" s="286" t="s">
        <v>301</v>
      </c>
      <c r="L36" s="287"/>
      <c r="M36" s="120"/>
      <c r="P36" s="122" t="s">
        <v>118</v>
      </c>
      <c r="Q36" s="122" t="s">
        <v>123</v>
      </c>
    </row>
    <row r="37" spans="2:34" ht="16.5" thickTop="1" thickBot="1" x14ac:dyDescent="0.3">
      <c r="B37" s="137" t="s">
        <v>302</v>
      </c>
      <c r="C37" s="108"/>
      <c r="D37" s="138"/>
      <c r="E37" s="138"/>
      <c r="F37" s="221" t="s">
        <v>303</v>
      </c>
      <c r="G37" s="108"/>
      <c r="K37" s="286" t="s">
        <v>445</v>
      </c>
      <c r="L37" s="287"/>
      <c r="M37" s="120"/>
      <c r="P37" s="108"/>
      <c r="Q37" s="108"/>
    </row>
    <row r="38" spans="2:34" ht="16.5" thickTop="1" thickBot="1" x14ac:dyDescent="0.3">
      <c r="B38" s="137" t="s">
        <v>304</v>
      </c>
      <c r="C38" s="108"/>
      <c r="D38" s="138"/>
      <c r="E38" s="138"/>
      <c r="F38" s="221" t="s">
        <v>305</v>
      </c>
      <c r="G38" s="108"/>
      <c r="AH38" s="139"/>
    </row>
    <row r="39" spans="2:34" ht="16.5" thickTop="1" thickBot="1" x14ac:dyDescent="0.3">
      <c r="B39" s="98" t="s">
        <v>306</v>
      </c>
      <c r="C39" s="108"/>
      <c r="D39" s="108"/>
      <c r="E39" s="108"/>
      <c r="F39" s="214" t="s">
        <v>307</v>
      </c>
      <c r="G39" s="108"/>
      <c r="AH39" s="139"/>
    </row>
    <row r="40" spans="2:34" ht="16.5" thickTop="1" thickBot="1" x14ac:dyDescent="0.3">
      <c r="B40" s="98" t="s">
        <v>49</v>
      </c>
      <c r="C40" s="108"/>
      <c r="D40" s="140"/>
      <c r="E40" s="140"/>
      <c r="F40" s="214" t="s">
        <v>308</v>
      </c>
      <c r="G40" s="108"/>
    </row>
    <row r="41" spans="2:34" ht="16.5" thickTop="1" thickBot="1" x14ac:dyDescent="0.3">
      <c r="B41" s="98" t="s">
        <v>309</v>
      </c>
      <c r="C41" s="108"/>
      <c r="D41" s="140"/>
      <c r="E41" s="140"/>
      <c r="F41" s="141"/>
      <c r="G41" s="140"/>
    </row>
    <row r="42" spans="2:34" ht="16.5" thickTop="1" thickBot="1" x14ac:dyDescent="0.3">
      <c r="B42" s="98" t="s">
        <v>208</v>
      </c>
      <c r="C42" s="108"/>
      <c r="D42" s="140"/>
      <c r="E42" s="140"/>
    </row>
    <row r="43" spans="2:34" ht="3" customHeight="1" thickTop="1" thickBot="1" x14ac:dyDescent="0.3">
      <c r="B43" s="97" t="s">
        <v>144</v>
      </c>
    </row>
    <row r="44" spans="2:34" ht="33.75" thickTop="1" thickBot="1" x14ac:dyDescent="0.55000000000000004">
      <c r="B44" s="142" t="s">
        <v>310</v>
      </c>
    </row>
    <row r="45" spans="2:34" ht="3" customHeight="1" thickTop="1" x14ac:dyDescent="0.25"/>
    <row r="47" spans="2:34" ht="3" customHeight="1" x14ac:dyDescent="0.25"/>
    <row r="48" spans="2:34" x14ac:dyDescent="0.25">
      <c r="B48" s="143" t="s">
        <v>311</v>
      </c>
      <c r="C48" s="143" t="s">
        <v>157</v>
      </c>
      <c r="D48" s="143" t="s">
        <v>312</v>
      </c>
      <c r="E48" s="143" t="s">
        <v>313</v>
      </c>
      <c r="F48" s="143" t="s">
        <v>314</v>
      </c>
    </row>
    <row r="50" spans="2:17" ht="15.75" thickBot="1" x14ac:dyDescent="0.3"/>
    <row r="51" spans="2:17" ht="16.5" thickTop="1" thickBot="1" x14ac:dyDescent="0.3">
      <c r="G51" s="259" t="s">
        <v>315</v>
      </c>
      <c r="H51" s="260"/>
      <c r="I51" s="260"/>
      <c r="J51" s="260"/>
      <c r="K51" s="260"/>
      <c r="L51" s="260"/>
      <c r="M51" s="260"/>
      <c r="N51" s="261"/>
      <c r="O51" s="144"/>
      <c r="P51" s="144"/>
      <c r="Q51" s="144"/>
    </row>
    <row r="52" spans="2:17" ht="16.5" thickTop="1" thickBot="1" x14ac:dyDescent="0.3">
      <c r="B52" s="97" t="s">
        <v>455</v>
      </c>
      <c r="G52" s="145"/>
    </row>
    <row r="53" spans="2:17" ht="16.5" thickTop="1" thickBot="1" x14ac:dyDescent="0.3">
      <c r="F53" s="98" t="s">
        <v>17</v>
      </c>
      <c r="G53" s="278" t="s">
        <v>18</v>
      </c>
      <c r="H53" s="279"/>
      <c r="I53" s="279"/>
      <c r="J53" s="279"/>
      <c r="K53" s="279"/>
      <c r="L53" s="279"/>
      <c r="M53" s="280"/>
      <c r="N53" s="146"/>
      <c r="O53" s="146"/>
      <c r="P53" s="147"/>
    </row>
    <row r="54" spans="2:17" ht="16.5" thickTop="1" thickBot="1" x14ac:dyDescent="0.3">
      <c r="F54" s="147"/>
      <c r="G54" s="147"/>
      <c r="H54" s="147"/>
      <c r="I54" s="147"/>
      <c r="J54" s="147"/>
      <c r="K54" s="147"/>
      <c r="L54" s="147"/>
      <c r="M54" s="147"/>
      <c r="N54" s="147"/>
      <c r="O54" s="147"/>
      <c r="P54" s="147"/>
    </row>
    <row r="55" spans="2:17" ht="16.5" thickTop="1" thickBot="1" x14ac:dyDescent="0.3">
      <c r="F55" s="257" t="s">
        <v>316</v>
      </c>
      <c r="G55" s="148" t="s">
        <v>153</v>
      </c>
      <c r="H55" s="148" t="s">
        <v>145</v>
      </c>
      <c r="I55" s="148" t="s">
        <v>146</v>
      </c>
      <c r="J55" s="148" t="s">
        <v>147</v>
      </c>
      <c r="K55" s="282" t="s">
        <v>317</v>
      </c>
      <c r="L55" s="283"/>
      <c r="M55" s="284"/>
      <c r="N55" s="148" t="s">
        <v>150</v>
      </c>
    </row>
    <row r="56" spans="2:17" ht="16.5" thickTop="1" thickBot="1" x14ac:dyDescent="0.3">
      <c r="F56" s="281"/>
      <c r="G56" s="149" t="s">
        <v>156</v>
      </c>
      <c r="H56" s="149" t="s">
        <v>19</v>
      </c>
      <c r="I56" s="150" t="s">
        <v>20</v>
      </c>
      <c r="J56" s="150" t="s">
        <v>204</v>
      </c>
      <c r="K56" s="255" t="s">
        <v>162</v>
      </c>
      <c r="L56" s="285"/>
      <c r="M56" s="256"/>
      <c r="N56" s="151">
        <v>600</v>
      </c>
    </row>
    <row r="57" spans="2:17" ht="16.5" thickTop="1" thickBot="1" x14ac:dyDescent="0.3">
      <c r="F57" s="152"/>
      <c r="H57" s="153"/>
      <c r="I57" s="154"/>
      <c r="J57" s="154"/>
      <c r="K57" s="153"/>
      <c r="L57" s="153"/>
      <c r="M57" s="153"/>
      <c r="N57" s="155"/>
    </row>
    <row r="58" spans="2:17" s="114" customFormat="1" ht="16.5" thickTop="1" thickBot="1" x14ac:dyDescent="0.3">
      <c r="F58" s="257" t="s">
        <v>318</v>
      </c>
      <c r="G58" s="148" t="s">
        <v>147</v>
      </c>
      <c r="H58" s="148" t="s">
        <v>145</v>
      </c>
      <c r="I58" s="148" t="s">
        <v>146</v>
      </c>
      <c r="J58" s="148" t="s">
        <v>147</v>
      </c>
      <c r="K58" s="282" t="s">
        <v>317</v>
      </c>
      <c r="L58" s="283"/>
      <c r="M58" s="284"/>
      <c r="N58" s="148" t="s">
        <v>150</v>
      </c>
    </row>
    <row r="59" spans="2:17" s="114" customFormat="1" ht="16.5" thickTop="1" thickBot="1" x14ac:dyDescent="0.3">
      <c r="F59" s="281"/>
      <c r="G59" s="149" t="s">
        <v>156</v>
      </c>
      <c r="H59" s="149" t="s">
        <v>19</v>
      </c>
      <c r="I59" s="150" t="s">
        <v>20</v>
      </c>
      <c r="J59" s="150" t="s">
        <v>22</v>
      </c>
      <c r="K59" s="255" t="s">
        <v>162</v>
      </c>
      <c r="L59" s="285"/>
      <c r="M59" s="256"/>
      <c r="N59" s="151">
        <v>600</v>
      </c>
    </row>
    <row r="60" spans="2:17" s="114" customFormat="1" ht="16.5" thickTop="1" thickBot="1" x14ac:dyDescent="0.3">
      <c r="F60" s="152"/>
      <c r="G60" s="153"/>
      <c r="H60" s="154"/>
      <c r="I60" s="154"/>
      <c r="J60" s="153"/>
      <c r="K60" s="153"/>
      <c r="L60" s="153"/>
      <c r="M60" s="156"/>
      <c r="N60" s="157"/>
    </row>
    <row r="61" spans="2:17" s="114" customFormat="1" ht="16.5" thickTop="1" thickBot="1" x14ac:dyDescent="0.3">
      <c r="F61" s="97"/>
      <c r="G61" s="278" t="s">
        <v>163</v>
      </c>
      <c r="H61" s="279"/>
      <c r="I61" s="279"/>
      <c r="J61" s="279"/>
      <c r="K61" s="279"/>
      <c r="L61" s="279"/>
      <c r="M61" s="280"/>
    </row>
    <row r="62" spans="2:17" ht="16.5" thickTop="1" thickBot="1" x14ac:dyDescent="0.3">
      <c r="F62" s="257" t="s">
        <v>319</v>
      </c>
      <c r="G62" s="148" t="s">
        <v>147</v>
      </c>
      <c r="H62" s="282" t="s">
        <v>317</v>
      </c>
      <c r="I62" s="283"/>
      <c r="J62" s="283"/>
      <c r="K62" s="284"/>
      <c r="L62" s="148" t="s">
        <v>320</v>
      </c>
      <c r="M62" s="148" t="s">
        <v>150</v>
      </c>
      <c r="N62" s="97" t="s">
        <v>321</v>
      </c>
    </row>
    <row r="63" spans="2:17" ht="16.5" thickTop="1" thickBot="1" x14ac:dyDescent="0.3">
      <c r="F63" s="281"/>
      <c r="G63" s="149" t="s">
        <v>156</v>
      </c>
      <c r="H63" s="255" t="s">
        <v>162</v>
      </c>
      <c r="I63" s="285"/>
      <c r="J63" s="285"/>
      <c r="K63" s="256"/>
      <c r="L63" s="158" t="s">
        <v>322</v>
      </c>
      <c r="M63" s="159">
        <v>600</v>
      </c>
      <c r="N63" s="97" t="s">
        <v>323</v>
      </c>
    </row>
    <row r="64" spans="2:17" ht="16.5" thickTop="1" thickBot="1" x14ac:dyDescent="0.3">
      <c r="L64" s="97" t="s">
        <v>144</v>
      </c>
    </row>
    <row r="65" spans="6:19" ht="16.5" thickTop="1" thickBot="1" x14ac:dyDescent="0.3">
      <c r="G65" s="278" t="s">
        <v>324</v>
      </c>
      <c r="H65" s="279"/>
      <c r="I65" s="279"/>
      <c r="J65" s="279"/>
      <c r="K65" s="279"/>
      <c r="L65" s="279"/>
      <c r="M65" s="280"/>
    </row>
    <row r="66" spans="6:19" ht="16.5" thickTop="1" thickBot="1" x14ac:dyDescent="0.3">
      <c r="F66" s="257" t="s">
        <v>325</v>
      </c>
      <c r="G66" s="148" t="s">
        <v>147</v>
      </c>
      <c r="H66" s="160" t="s">
        <v>326</v>
      </c>
      <c r="I66" s="282" t="s">
        <v>317</v>
      </c>
      <c r="J66" s="284"/>
      <c r="K66" s="282" t="s">
        <v>145</v>
      </c>
      <c r="L66" s="284"/>
      <c r="M66" s="148" t="s">
        <v>150</v>
      </c>
    </row>
    <row r="67" spans="6:19" ht="16.5" thickTop="1" thickBot="1" x14ac:dyDescent="0.3">
      <c r="F67" s="281"/>
      <c r="G67" s="149" t="s">
        <v>156</v>
      </c>
      <c r="H67" s="158">
        <v>11111</v>
      </c>
      <c r="I67" s="158" t="s">
        <v>162</v>
      </c>
      <c r="J67" s="158"/>
      <c r="K67" s="255" t="s">
        <v>327</v>
      </c>
      <c r="L67" s="256"/>
      <c r="M67" s="159">
        <v>600</v>
      </c>
    </row>
    <row r="68" spans="6:19" ht="16.5" thickTop="1" thickBot="1" x14ac:dyDescent="0.3"/>
    <row r="69" spans="6:19" ht="16.5" thickTop="1" thickBot="1" x14ac:dyDescent="0.3">
      <c r="G69" s="278" t="s">
        <v>167</v>
      </c>
      <c r="H69" s="279"/>
      <c r="I69" s="279"/>
      <c r="J69" s="279"/>
      <c r="K69" s="279"/>
      <c r="L69" s="279"/>
      <c r="M69" s="280"/>
    </row>
    <row r="70" spans="6:19" ht="16.5" thickTop="1" thickBot="1" x14ac:dyDescent="0.3">
      <c r="F70" s="257" t="s">
        <v>328</v>
      </c>
      <c r="G70" s="148" t="s">
        <v>147</v>
      </c>
      <c r="H70" s="160" t="s">
        <v>168</v>
      </c>
      <c r="I70" s="282" t="s">
        <v>317</v>
      </c>
      <c r="J70" s="283"/>
      <c r="K70" s="284"/>
      <c r="L70" s="161" t="s">
        <v>145</v>
      </c>
      <c r="M70" s="148" t="s">
        <v>150</v>
      </c>
    </row>
    <row r="71" spans="6:19" ht="16.5" thickTop="1" thickBot="1" x14ac:dyDescent="0.3">
      <c r="F71" s="281"/>
      <c r="G71" s="149" t="s">
        <v>156</v>
      </c>
      <c r="H71" s="158">
        <v>11111</v>
      </c>
      <c r="I71" s="255" t="s">
        <v>162</v>
      </c>
      <c r="J71" s="285"/>
      <c r="K71" s="256"/>
      <c r="L71" s="158" t="s">
        <v>329</v>
      </c>
      <c r="M71" s="159">
        <v>600</v>
      </c>
    </row>
    <row r="72" spans="6:19" ht="15.75" thickTop="1" x14ac:dyDescent="0.25"/>
    <row r="74" spans="6:19" x14ac:dyDescent="0.25">
      <c r="F74" s="133" t="s">
        <v>330</v>
      </c>
      <c r="G74" s="133" t="s">
        <v>331</v>
      </c>
      <c r="I74" s="133" t="s">
        <v>332</v>
      </c>
      <c r="K74" s="133" t="s">
        <v>333</v>
      </c>
      <c r="M74" s="133" t="s">
        <v>334</v>
      </c>
    </row>
    <row r="76" spans="6:19" ht="15.75" thickBot="1" x14ac:dyDescent="0.3"/>
    <row r="77" spans="6:19" ht="16.5" thickTop="1" thickBot="1" x14ac:dyDescent="0.3">
      <c r="G77" s="259" t="s">
        <v>335</v>
      </c>
      <c r="H77" s="260"/>
      <c r="I77" s="260"/>
      <c r="J77" s="260"/>
      <c r="K77" s="260"/>
      <c r="L77" s="260"/>
      <c r="M77" s="260"/>
      <c r="N77" s="261"/>
    </row>
    <row r="78" spans="6:19" ht="16.5" thickTop="1" thickBot="1" x14ac:dyDescent="0.3">
      <c r="F78" s="98" t="s">
        <v>17</v>
      </c>
      <c r="G78" s="278" t="s">
        <v>157</v>
      </c>
      <c r="H78" s="279"/>
      <c r="I78" s="279"/>
      <c r="J78" s="279"/>
      <c r="K78" s="279"/>
      <c r="L78" s="279"/>
      <c r="M78" s="279"/>
      <c r="N78" s="280"/>
      <c r="O78" s="114"/>
      <c r="P78" s="114"/>
      <c r="Q78" s="114"/>
      <c r="R78" s="114"/>
      <c r="S78" s="114"/>
    </row>
    <row r="79" spans="6:19" s="114" customFormat="1" ht="16.5" thickTop="1" thickBot="1" x14ac:dyDescent="0.3">
      <c r="F79" s="277" t="s">
        <v>336</v>
      </c>
      <c r="G79" s="148" t="s">
        <v>21</v>
      </c>
      <c r="H79" s="148" t="s">
        <v>337</v>
      </c>
      <c r="I79" s="148" t="s">
        <v>338</v>
      </c>
      <c r="J79" s="148" t="s">
        <v>339</v>
      </c>
      <c r="K79" s="148" t="s">
        <v>152</v>
      </c>
      <c r="L79" s="148" t="s">
        <v>153</v>
      </c>
      <c r="M79" s="148" t="s">
        <v>340</v>
      </c>
      <c r="N79" s="148" t="s">
        <v>317</v>
      </c>
      <c r="O79" s="148" t="s">
        <v>150</v>
      </c>
      <c r="P79" s="119"/>
      <c r="Q79" s="122" t="s">
        <v>118</v>
      </c>
      <c r="R79" s="122" t="s">
        <v>160</v>
      </c>
      <c r="S79" s="122" t="s">
        <v>161</v>
      </c>
    </row>
    <row r="80" spans="6:19" s="114" customFormat="1" ht="18" thickTop="1" thickBot="1" x14ac:dyDescent="0.35">
      <c r="F80" s="258"/>
      <c r="G80" s="74" t="s">
        <v>23</v>
      </c>
      <c r="H80" s="149" t="s">
        <v>341</v>
      </c>
      <c r="I80" s="149" t="s">
        <v>342</v>
      </c>
      <c r="J80" s="149" t="s">
        <v>343</v>
      </c>
      <c r="K80" s="162" t="s">
        <v>344</v>
      </c>
      <c r="L80" s="149" t="s">
        <v>156</v>
      </c>
      <c r="M80" s="163" t="s">
        <v>345</v>
      </c>
      <c r="N80" s="149" t="s">
        <v>149</v>
      </c>
      <c r="O80" s="159">
        <v>600</v>
      </c>
      <c r="P80" s="101" t="s">
        <v>159</v>
      </c>
      <c r="Q80" s="108"/>
      <c r="R80" s="108"/>
      <c r="S80" s="108"/>
    </row>
    <row r="81" spans="6:20" s="114" customFormat="1" ht="16.5" thickTop="1" thickBot="1" x14ac:dyDescent="0.3">
      <c r="F81" s="152"/>
      <c r="G81" s="149" t="s">
        <v>346</v>
      </c>
      <c r="H81" s="149" t="s">
        <v>347</v>
      </c>
      <c r="I81" s="149" t="s">
        <v>348</v>
      </c>
      <c r="J81" s="149" t="s">
        <v>154</v>
      </c>
      <c r="K81" s="162" t="s">
        <v>349</v>
      </c>
      <c r="L81" s="149" t="s">
        <v>156</v>
      </c>
      <c r="M81" s="163" t="s">
        <v>345</v>
      </c>
      <c r="N81" s="149" t="s">
        <v>149</v>
      </c>
      <c r="O81" s="159">
        <v>600</v>
      </c>
      <c r="P81" s="119"/>
      <c r="Q81" s="122"/>
      <c r="R81" s="122"/>
      <c r="S81" s="122"/>
    </row>
    <row r="82" spans="6:20" s="114" customFormat="1" ht="16.5" thickTop="1" thickBot="1" x14ac:dyDescent="0.3">
      <c r="F82" s="98"/>
      <c r="G82" s="278" t="s">
        <v>350</v>
      </c>
      <c r="H82" s="279"/>
      <c r="I82" s="279"/>
      <c r="J82" s="279"/>
      <c r="K82" s="279"/>
      <c r="L82" s="279"/>
      <c r="M82" s="279"/>
      <c r="N82" s="280"/>
      <c r="O82" s="164"/>
      <c r="P82" s="165"/>
      <c r="Q82" s="166"/>
      <c r="R82" s="166"/>
      <c r="S82" s="166"/>
    </row>
    <row r="83" spans="6:20" s="114" customFormat="1" ht="16.5" thickTop="1" thickBot="1" x14ac:dyDescent="0.3">
      <c r="F83" s="277" t="s">
        <v>351</v>
      </c>
      <c r="G83" s="148" t="s">
        <v>21</v>
      </c>
      <c r="H83" s="148" t="s">
        <v>337</v>
      </c>
      <c r="I83" s="148" t="s">
        <v>338</v>
      </c>
      <c r="J83" s="148" t="s">
        <v>339</v>
      </c>
      <c r="K83" s="148" t="s">
        <v>152</v>
      </c>
      <c r="L83" s="148" t="s">
        <v>153</v>
      </c>
      <c r="M83" s="148" t="s">
        <v>317</v>
      </c>
      <c r="N83" s="148" t="s">
        <v>150</v>
      </c>
      <c r="O83" s="164"/>
      <c r="P83" s="119"/>
      <c r="Q83" s="122" t="s">
        <v>118</v>
      </c>
      <c r="R83" s="122" t="s">
        <v>160</v>
      </c>
      <c r="S83" s="122" t="s">
        <v>352</v>
      </c>
    </row>
    <row r="84" spans="6:20" s="114" customFormat="1" ht="18" thickTop="1" thickBot="1" x14ac:dyDescent="0.35">
      <c r="F84" s="258"/>
      <c r="G84" s="74" t="s">
        <v>23</v>
      </c>
      <c r="H84" s="149" t="s">
        <v>341</v>
      </c>
      <c r="I84" s="149" t="s">
        <v>342</v>
      </c>
      <c r="J84" s="149" t="s">
        <v>343</v>
      </c>
      <c r="K84" s="162" t="s">
        <v>344</v>
      </c>
      <c r="L84" s="149" t="s">
        <v>156</v>
      </c>
      <c r="M84" s="149" t="s">
        <v>149</v>
      </c>
      <c r="N84" s="159">
        <v>600</v>
      </c>
      <c r="O84" s="164"/>
      <c r="P84" s="101" t="s">
        <v>353</v>
      </c>
      <c r="Q84" s="108"/>
      <c r="R84" s="108"/>
      <c r="S84" s="108"/>
    </row>
    <row r="85" spans="6:20" s="114" customFormat="1" ht="16.5" thickTop="1" thickBot="1" x14ac:dyDescent="0.3">
      <c r="F85" s="152"/>
      <c r="G85" s="149" t="s">
        <v>346</v>
      </c>
      <c r="H85" s="149" t="s">
        <v>347</v>
      </c>
      <c r="I85" s="149" t="s">
        <v>348</v>
      </c>
      <c r="J85" s="149" t="s">
        <v>154</v>
      </c>
      <c r="K85" s="162" t="s">
        <v>349</v>
      </c>
      <c r="L85" s="149" t="s">
        <v>156</v>
      </c>
      <c r="M85" s="149" t="s">
        <v>149</v>
      </c>
      <c r="N85" s="159">
        <v>600</v>
      </c>
      <c r="O85" s="164"/>
      <c r="P85" s="119"/>
      <c r="Q85" s="122"/>
      <c r="R85" s="122"/>
      <c r="S85" s="122"/>
    </row>
    <row r="86" spans="6:20" s="114" customFormat="1" ht="16.5" thickTop="1" thickBot="1" x14ac:dyDescent="0.3">
      <c r="F86" s="133" t="s">
        <v>330</v>
      </c>
      <c r="G86" s="133" t="s">
        <v>331</v>
      </c>
      <c r="H86" s="97"/>
      <c r="I86" s="133" t="s">
        <v>332</v>
      </c>
      <c r="J86" s="97"/>
      <c r="K86" s="133" t="s">
        <v>333</v>
      </c>
      <c r="L86" s="97"/>
      <c r="M86" s="133" t="s">
        <v>334</v>
      </c>
      <c r="N86" s="167"/>
      <c r="O86" s="164"/>
      <c r="P86" s="165"/>
      <c r="Q86" s="166"/>
      <c r="R86" s="166"/>
      <c r="S86" s="166"/>
    </row>
    <row r="87" spans="6:20" s="114" customFormat="1" ht="15.75" thickTop="1" x14ac:dyDescent="0.25">
      <c r="F87" s="97"/>
      <c r="G87" s="97"/>
      <c r="H87" s="97"/>
      <c r="I87" s="97"/>
      <c r="J87" s="97"/>
      <c r="K87" s="97"/>
      <c r="L87" s="97"/>
      <c r="M87" s="97"/>
      <c r="N87" s="146"/>
      <c r="O87" s="97"/>
      <c r="P87" s="119"/>
      <c r="Q87" s="122"/>
      <c r="R87" s="122"/>
      <c r="S87" s="122"/>
    </row>
    <row r="88" spans="6:20" s="114" customFormat="1" ht="15.75" thickBot="1" x14ac:dyDescent="0.3"/>
    <row r="89" spans="6:20" ht="16.5" thickTop="1" thickBot="1" x14ac:dyDescent="0.3">
      <c r="F89" s="98" t="s">
        <v>17</v>
      </c>
      <c r="G89" s="259" t="s">
        <v>312</v>
      </c>
      <c r="H89" s="260"/>
      <c r="I89" s="260"/>
      <c r="J89" s="260"/>
      <c r="K89" s="260"/>
      <c r="L89" s="260"/>
      <c r="M89" s="260"/>
      <c r="N89" s="261"/>
      <c r="O89" s="114"/>
      <c r="P89" s="114"/>
      <c r="Q89" s="114"/>
      <c r="R89" s="114"/>
      <c r="S89" s="114"/>
      <c r="T89" s="114"/>
    </row>
    <row r="90" spans="6:20" ht="16.5" thickTop="1" thickBot="1" x14ac:dyDescent="0.3">
      <c r="F90" s="257" t="s">
        <v>354</v>
      </c>
      <c r="G90" s="168" t="s">
        <v>170</v>
      </c>
      <c r="H90" s="272" t="s">
        <v>355</v>
      </c>
      <c r="I90" s="273"/>
      <c r="J90" s="273"/>
      <c r="K90" s="273"/>
      <c r="L90" s="273"/>
      <c r="M90" s="274"/>
      <c r="N90" s="114"/>
      <c r="O90" s="114"/>
      <c r="P90" s="114"/>
      <c r="Q90" s="114"/>
      <c r="R90" s="114"/>
      <c r="S90" s="114"/>
      <c r="T90" s="114"/>
    </row>
    <row r="91" spans="6:20" ht="16.5" thickTop="1" thickBot="1" x14ac:dyDescent="0.3">
      <c r="F91" s="281"/>
      <c r="G91" s="168"/>
      <c r="H91" s="148" t="s">
        <v>356</v>
      </c>
      <c r="I91" s="148" t="s">
        <v>357</v>
      </c>
      <c r="J91" s="148" t="s">
        <v>175</v>
      </c>
      <c r="K91" s="148" t="s">
        <v>358</v>
      </c>
      <c r="L91" s="148" t="s">
        <v>176</v>
      </c>
      <c r="M91" s="148" t="s">
        <v>177</v>
      </c>
      <c r="N91" s="133" t="s">
        <v>330</v>
      </c>
      <c r="O91" s="114"/>
      <c r="P91" s="114"/>
      <c r="Q91" s="114"/>
      <c r="R91" s="114"/>
      <c r="S91" s="114"/>
      <c r="T91" s="114"/>
    </row>
    <row r="92" spans="6:20" ht="16.5" thickTop="1" thickBot="1" x14ac:dyDescent="0.3">
      <c r="F92" s="114"/>
      <c r="G92" s="168"/>
      <c r="H92" s="169" t="s">
        <v>273</v>
      </c>
      <c r="I92" s="158" t="s">
        <v>359</v>
      </c>
      <c r="J92" s="158" t="s">
        <v>360</v>
      </c>
      <c r="K92" s="158" t="s">
        <v>361</v>
      </c>
      <c r="L92" s="158" t="s">
        <v>362</v>
      </c>
      <c r="M92" s="158">
        <v>120</v>
      </c>
      <c r="N92" s="133" t="s">
        <v>333</v>
      </c>
      <c r="O92" s="114"/>
      <c r="P92" s="114"/>
      <c r="Q92" s="114"/>
      <c r="R92" s="114"/>
      <c r="S92" s="114"/>
      <c r="T92" s="114"/>
    </row>
    <row r="93" spans="6:20" ht="16.5" thickTop="1" thickBot="1" x14ac:dyDescent="0.3">
      <c r="F93" s="114"/>
      <c r="G93" s="168"/>
      <c r="H93" s="169" t="s">
        <v>363</v>
      </c>
      <c r="I93" s="158" t="s">
        <v>364</v>
      </c>
      <c r="J93" s="158" t="s">
        <v>365</v>
      </c>
      <c r="K93" s="158" t="s">
        <v>366</v>
      </c>
      <c r="L93" s="158" t="s">
        <v>367</v>
      </c>
      <c r="M93" s="158">
        <v>80</v>
      </c>
      <c r="N93" s="114"/>
      <c r="O93" s="114"/>
      <c r="P93" s="114"/>
      <c r="Q93" s="114"/>
      <c r="R93" s="114"/>
      <c r="S93" s="114"/>
      <c r="T93" s="114"/>
    </row>
    <row r="94" spans="6:20" ht="15.75" thickTop="1" x14ac:dyDescent="0.25">
      <c r="F94" s="114"/>
      <c r="G94" s="168"/>
      <c r="H94" s="271" t="s">
        <v>12</v>
      </c>
      <c r="I94" s="271"/>
      <c r="J94" s="271"/>
      <c r="K94" s="271"/>
      <c r="L94" s="271"/>
      <c r="M94" s="170">
        <f>SUM(M92:M93)</f>
        <v>200</v>
      </c>
      <c r="N94" s="114"/>
      <c r="O94" s="114"/>
      <c r="P94" s="114"/>
      <c r="Q94" s="114"/>
      <c r="R94" s="114"/>
      <c r="S94" s="114"/>
      <c r="T94" s="114"/>
    </row>
    <row r="95" spans="6:20" ht="15.75" thickBot="1" x14ac:dyDescent="0.3">
      <c r="F95" s="114"/>
      <c r="G95" s="168"/>
      <c r="H95" s="171"/>
      <c r="I95" s="171"/>
      <c r="J95" s="171"/>
      <c r="K95" s="171"/>
      <c r="L95" s="171"/>
      <c r="M95" s="172"/>
      <c r="N95" s="171"/>
      <c r="O95" s="171"/>
      <c r="P95" s="114"/>
      <c r="Q95" s="114"/>
      <c r="R95" s="114"/>
      <c r="S95" s="114"/>
      <c r="T95" s="114"/>
    </row>
    <row r="96" spans="6:20" ht="16.5" thickTop="1" thickBot="1" x14ac:dyDescent="0.3">
      <c r="F96" s="173"/>
      <c r="G96" s="168" t="s">
        <v>170</v>
      </c>
      <c r="H96" s="272" t="s">
        <v>368</v>
      </c>
      <c r="I96" s="273"/>
      <c r="J96" s="273"/>
      <c r="K96" s="273"/>
      <c r="L96" s="273"/>
      <c r="M96" s="274"/>
      <c r="N96" s="114"/>
      <c r="O96" s="114"/>
      <c r="P96" s="114"/>
      <c r="Q96" s="114"/>
      <c r="R96" s="114"/>
      <c r="S96" s="114"/>
      <c r="T96" s="114"/>
    </row>
    <row r="97" spans="6:19" ht="16.5" thickTop="1" thickBot="1" x14ac:dyDescent="0.3">
      <c r="G97" s="174"/>
      <c r="H97" s="148" t="s">
        <v>118</v>
      </c>
      <c r="I97" s="148" t="s">
        <v>369</v>
      </c>
      <c r="J97" s="148" t="s">
        <v>370</v>
      </c>
      <c r="K97" s="148" t="s">
        <v>371</v>
      </c>
      <c r="L97" s="148" t="s">
        <v>372</v>
      </c>
      <c r="M97" s="148" t="s">
        <v>373</v>
      </c>
      <c r="N97" s="148" t="s">
        <v>374</v>
      </c>
      <c r="Q97" s="175"/>
    </row>
    <row r="98" spans="6:19" ht="16.5" thickTop="1" thickBot="1" x14ac:dyDescent="0.3">
      <c r="G98" s="174"/>
      <c r="H98" s="169" t="s">
        <v>273</v>
      </c>
      <c r="I98" s="158" t="s">
        <v>375</v>
      </c>
      <c r="J98" s="158" t="s">
        <v>360</v>
      </c>
      <c r="K98" s="176">
        <v>42444</v>
      </c>
      <c r="L98" s="176">
        <v>42444</v>
      </c>
      <c r="M98" s="158" t="s">
        <v>376</v>
      </c>
      <c r="N98" s="158">
        <v>80</v>
      </c>
      <c r="Q98" s="175"/>
    </row>
    <row r="99" spans="6:19" ht="16.5" thickTop="1" thickBot="1" x14ac:dyDescent="0.3">
      <c r="G99" s="174"/>
      <c r="H99" s="169" t="s">
        <v>363</v>
      </c>
      <c r="I99" s="158" t="s">
        <v>377</v>
      </c>
      <c r="J99" s="158" t="s">
        <v>365</v>
      </c>
      <c r="K99" s="176">
        <v>42444</v>
      </c>
      <c r="L99" s="176">
        <v>42444</v>
      </c>
      <c r="M99" s="158" t="s">
        <v>376</v>
      </c>
      <c r="N99" s="158">
        <v>70</v>
      </c>
      <c r="O99" s="97" t="s">
        <v>378</v>
      </c>
      <c r="Q99" s="175"/>
    </row>
    <row r="100" spans="6:19" ht="15.75" thickTop="1" x14ac:dyDescent="0.25">
      <c r="G100" s="174"/>
      <c r="H100" s="271" t="s">
        <v>12</v>
      </c>
      <c r="I100" s="271"/>
      <c r="J100" s="271"/>
      <c r="K100" s="271"/>
      <c r="L100" s="271"/>
      <c r="M100" s="271"/>
      <c r="N100" s="170">
        <f>SUM(N98:N99)</f>
        <v>150</v>
      </c>
      <c r="O100" s="97" t="s">
        <v>379</v>
      </c>
      <c r="Q100" s="175"/>
    </row>
    <row r="101" spans="6:19" ht="15.75" thickBot="1" x14ac:dyDescent="0.3">
      <c r="G101" s="174"/>
      <c r="H101" s="171"/>
      <c r="I101" s="171"/>
      <c r="J101" s="171"/>
      <c r="K101" s="171"/>
      <c r="L101" s="171"/>
      <c r="M101" s="172"/>
      <c r="N101" s="171"/>
      <c r="O101" s="171"/>
      <c r="Q101" s="175"/>
    </row>
    <row r="102" spans="6:19" ht="16.5" thickTop="1" thickBot="1" x14ac:dyDescent="0.3">
      <c r="F102" s="97" t="s">
        <v>70</v>
      </c>
      <c r="G102" s="168" t="s">
        <v>170</v>
      </c>
      <c r="H102" s="272" t="s">
        <v>380</v>
      </c>
      <c r="I102" s="273"/>
      <c r="J102" s="273"/>
      <c r="K102" s="273"/>
      <c r="L102" s="273"/>
      <c r="M102" s="274"/>
      <c r="N102" s="143"/>
    </row>
    <row r="103" spans="6:19" ht="16.5" thickTop="1" thickBot="1" x14ac:dyDescent="0.3">
      <c r="F103" s="97" t="s">
        <v>70</v>
      </c>
      <c r="G103" s="177"/>
      <c r="H103" s="148" t="s">
        <v>356</v>
      </c>
      <c r="I103" s="148" t="s">
        <v>381</v>
      </c>
      <c r="J103" s="148" t="s">
        <v>382</v>
      </c>
      <c r="K103" s="148" t="s">
        <v>383</v>
      </c>
      <c r="L103" s="148" t="s">
        <v>384</v>
      </c>
      <c r="M103" s="148" t="s">
        <v>176</v>
      </c>
      <c r="N103" s="148" t="s">
        <v>177</v>
      </c>
    </row>
    <row r="104" spans="6:19" ht="16.5" thickTop="1" thickBot="1" x14ac:dyDescent="0.3">
      <c r="G104" s="175"/>
      <c r="H104" s="158"/>
      <c r="I104" s="158"/>
      <c r="J104" s="158"/>
      <c r="K104" s="158"/>
      <c r="L104" s="163" t="s">
        <v>385</v>
      </c>
      <c r="M104" s="158"/>
      <c r="N104" s="158"/>
      <c r="O104" s="178" t="s">
        <v>386</v>
      </c>
      <c r="Q104" s="178"/>
    </row>
    <row r="105" spans="6:19" ht="16.5" thickTop="1" thickBot="1" x14ac:dyDescent="0.3">
      <c r="F105" s="97" t="s">
        <v>70</v>
      </c>
      <c r="G105" s="175"/>
      <c r="H105" s="158"/>
      <c r="I105" s="158"/>
      <c r="J105" s="158"/>
      <c r="K105" s="158"/>
      <c r="L105" s="163" t="s">
        <v>385</v>
      </c>
      <c r="M105" s="158"/>
      <c r="N105" s="158"/>
      <c r="O105" s="97" t="s">
        <v>387</v>
      </c>
    </row>
    <row r="106" spans="6:19" ht="16.5" thickTop="1" thickBot="1" x14ac:dyDescent="0.3">
      <c r="G106" s="174"/>
      <c r="H106" s="171"/>
      <c r="I106" s="171"/>
      <c r="J106" s="171"/>
      <c r="K106" s="171"/>
      <c r="L106" s="171"/>
      <c r="M106" s="172"/>
      <c r="N106" s="171"/>
      <c r="O106" s="171"/>
    </row>
    <row r="107" spans="6:19" ht="16.5" thickTop="1" thickBot="1" x14ac:dyDescent="0.3">
      <c r="G107" s="168" t="s">
        <v>170</v>
      </c>
      <c r="H107" s="272" t="s">
        <v>388</v>
      </c>
      <c r="I107" s="273"/>
      <c r="J107" s="273"/>
      <c r="K107" s="273"/>
      <c r="L107" s="273"/>
      <c r="M107" s="274"/>
      <c r="N107" s="143"/>
    </row>
    <row r="108" spans="6:19" ht="16.5" thickTop="1" thickBot="1" x14ac:dyDescent="0.3">
      <c r="G108" s="177"/>
      <c r="H108" s="148" t="s">
        <v>356</v>
      </c>
      <c r="I108" s="148" t="s">
        <v>389</v>
      </c>
      <c r="J108" s="148" t="s">
        <v>382</v>
      </c>
      <c r="K108" s="148" t="s">
        <v>390</v>
      </c>
      <c r="L108" s="148" t="s">
        <v>373</v>
      </c>
      <c r="M108" s="148" t="s">
        <v>358</v>
      </c>
      <c r="N108" s="148" t="s">
        <v>177</v>
      </c>
    </row>
    <row r="109" spans="6:19" ht="16.5" thickTop="1" thickBot="1" x14ac:dyDescent="0.3">
      <c r="G109" s="175"/>
      <c r="H109" s="158"/>
      <c r="I109" s="158"/>
      <c r="J109" s="158"/>
      <c r="K109" s="158"/>
      <c r="L109" s="163"/>
      <c r="M109" s="158"/>
      <c r="N109" s="158"/>
    </row>
    <row r="110" spans="6:19" ht="16.5" thickTop="1" thickBot="1" x14ac:dyDescent="0.3">
      <c r="G110" s="175"/>
      <c r="H110" s="158"/>
      <c r="I110" s="158"/>
      <c r="J110" s="158"/>
      <c r="K110" s="158"/>
      <c r="L110" s="163"/>
      <c r="M110" s="158"/>
      <c r="N110" s="158"/>
    </row>
    <row r="111" spans="6:19" ht="16.5" thickTop="1" thickBot="1" x14ac:dyDescent="0.3">
      <c r="G111" s="175"/>
      <c r="H111" s="170"/>
      <c r="I111" s="170"/>
      <c r="J111" s="170"/>
      <c r="K111" s="170"/>
      <c r="L111" s="179"/>
      <c r="M111" s="170"/>
      <c r="N111" s="170"/>
    </row>
    <row r="112" spans="6:19" s="114" customFormat="1" ht="15.75" thickTop="1" x14ac:dyDescent="0.25">
      <c r="F112" s="133" t="s">
        <v>330</v>
      </c>
      <c r="G112" s="133" t="s">
        <v>331</v>
      </c>
      <c r="H112" s="97"/>
      <c r="I112" s="133" t="s">
        <v>332</v>
      </c>
      <c r="J112" s="97"/>
      <c r="K112" s="133" t="s">
        <v>333</v>
      </c>
      <c r="L112" s="97"/>
      <c r="M112" s="133" t="s">
        <v>334</v>
      </c>
      <c r="N112" s="167"/>
      <c r="O112" s="164"/>
      <c r="P112" s="165"/>
      <c r="Q112" s="166"/>
      <c r="R112" s="166"/>
      <c r="S112" s="166"/>
    </row>
    <row r="113" spans="6:19" ht="15.75" thickBot="1" x14ac:dyDescent="0.3">
      <c r="G113" s="153"/>
      <c r="H113" s="153"/>
      <c r="I113" s="153"/>
      <c r="J113" s="153"/>
      <c r="K113" s="153"/>
      <c r="L113" s="153"/>
      <c r="M113" s="153"/>
      <c r="N113" s="153"/>
      <c r="O113" s="180"/>
      <c r="P113" s="178"/>
      <c r="Q113" s="178"/>
    </row>
    <row r="114" spans="6:19" ht="16.5" thickTop="1" thickBot="1" x14ac:dyDescent="0.3">
      <c r="F114" s="257" t="s">
        <v>391</v>
      </c>
      <c r="G114" s="259" t="s">
        <v>186</v>
      </c>
      <c r="H114" s="260"/>
      <c r="I114" s="260"/>
      <c r="J114" s="260"/>
      <c r="K114" s="260"/>
      <c r="L114" s="260"/>
      <c r="M114" s="260"/>
      <c r="N114" s="261"/>
      <c r="O114" s="175"/>
      <c r="P114" s="175"/>
      <c r="Q114" s="175"/>
    </row>
    <row r="115" spans="6:19" ht="16.5" thickTop="1" thickBot="1" x14ac:dyDescent="0.3">
      <c r="F115" s="258"/>
      <c r="G115" s="181" t="s">
        <v>392</v>
      </c>
      <c r="H115" s="158"/>
      <c r="I115" s="158"/>
      <c r="J115" s="158"/>
      <c r="K115" s="181" t="s">
        <v>393</v>
      </c>
      <c r="L115" s="255" t="s">
        <v>394</v>
      </c>
      <c r="M115" s="256"/>
      <c r="N115" s="275" t="s">
        <v>395</v>
      </c>
      <c r="O115" s="276"/>
    </row>
    <row r="116" spans="6:19" ht="16.5" thickTop="1" thickBot="1" x14ac:dyDescent="0.3">
      <c r="F116" s="97" t="s">
        <v>70</v>
      </c>
      <c r="G116" s="181" t="s">
        <v>396</v>
      </c>
      <c r="H116" s="149"/>
      <c r="I116" s="182" t="s">
        <v>397</v>
      </c>
      <c r="J116" s="149"/>
      <c r="K116" s="183"/>
      <c r="L116" s="183"/>
      <c r="M116" s="184" t="s">
        <v>118</v>
      </c>
      <c r="N116" s="163" t="s">
        <v>187</v>
      </c>
      <c r="O116" s="162" t="s">
        <v>188</v>
      </c>
    </row>
    <row r="117" spans="6:19" ht="16.5" thickTop="1" thickBot="1" x14ac:dyDescent="0.3">
      <c r="G117" s="181" t="s">
        <v>398</v>
      </c>
      <c r="H117" s="268"/>
      <c r="I117" s="268"/>
      <c r="J117" s="268"/>
      <c r="K117" s="181" t="s">
        <v>399</v>
      </c>
      <c r="L117" s="149"/>
      <c r="M117" s="185" t="s">
        <v>400</v>
      </c>
      <c r="N117" s="268" t="s">
        <v>190</v>
      </c>
      <c r="O117" s="268"/>
    </row>
    <row r="118" spans="6:19" ht="16.5" thickTop="1" thickBot="1" x14ac:dyDescent="0.3">
      <c r="G118" s="181" t="s">
        <v>401</v>
      </c>
      <c r="H118" s="149"/>
      <c r="I118" s="181" t="s">
        <v>402</v>
      </c>
      <c r="J118" s="149" t="s">
        <v>99</v>
      </c>
      <c r="K118" s="181" t="s">
        <v>403</v>
      </c>
      <c r="L118" s="149" t="s">
        <v>99</v>
      </c>
      <c r="M118" s="186" t="s">
        <v>404</v>
      </c>
      <c r="N118" s="268"/>
      <c r="O118" s="268"/>
    </row>
    <row r="119" spans="6:19" ht="16.5" thickTop="1" thickBot="1" x14ac:dyDescent="0.3">
      <c r="G119" s="153" t="s">
        <v>405</v>
      </c>
      <c r="H119" s="153"/>
      <c r="I119" s="153"/>
      <c r="J119" s="153"/>
      <c r="K119" s="153"/>
      <c r="L119" s="153"/>
      <c r="M119" s="153"/>
      <c r="N119" s="153"/>
      <c r="O119" s="153"/>
      <c r="P119" s="153"/>
    </row>
    <row r="120" spans="6:19" ht="16.5" thickTop="1" thickBot="1" x14ac:dyDescent="0.3">
      <c r="G120" s="187" t="s">
        <v>406</v>
      </c>
      <c r="H120" s="187" t="s">
        <v>407</v>
      </c>
      <c r="I120" s="187" t="s">
        <v>408</v>
      </c>
      <c r="J120" s="187" t="s">
        <v>409</v>
      </c>
      <c r="K120" s="269" t="s">
        <v>410</v>
      </c>
      <c r="L120" s="270"/>
      <c r="M120" s="187" t="s">
        <v>411</v>
      </c>
      <c r="N120" s="187" t="s">
        <v>412</v>
      </c>
      <c r="O120" s="187" t="s">
        <v>413</v>
      </c>
    </row>
    <row r="121" spans="6:19" ht="16.5" thickTop="1" thickBot="1" x14ac:dyDescent="0.3">
      <c r="G121" s="149"/>
      <c r="H121" s="149"/>
      <c r="I121" s="149"/>
      <c r="J121" s="149"/>
      <c r="K121" s="255"/>
      <c r="L121" s="256"/>
      <c r="M121" s="149"/>
      <c r="N121" s="149"/>
      <c r="O121" s="149"/>
    </row>
    <row r="122" spans="6:19" ht="16.5" thickTop="1" thickBot="1" x14ac:dyDescent="0.3">
      <c r="G122" s="149"/>
      <c r="H122" s="149"/>
      <c r="I122" s="149"/>
      <c r="J122" s="149"/>
      <c r="K122" s="255"/>
      <c r="L122" s="256"/>
      <c r="M122" s="149"/>
      <c r="N122" s="149"/>
      <c r="O122" s="149"/>
    </row>
    <row r="123" spans="6:19" ht="16.5" thickTop="1" thickBot="1" x14ac:dyDescent="0.3">
      <c r="G123" s="149"/>
      <c r="H123" s="149"/>
      <c r="I123" s="149"/>
      <c r="J123" s="149"/>
      <c r="K123" s="255"/>
      <c r="L123" s="256"/>
      <c r="M123" s="149"/>
      <c r="N123" s="149"/>
      <c r="O123" s="149"/>
    </row>
    <row r="124" spans="6:19" ht="16.5" thickTop="1" thickBot="1" x14ac:dyDescent="0.3"/>
    <row r="125" spans="6:19" s="114" customFormat="1" ht="15.75" thickTop="1" x14ac:dyDescent="0.25">
      <c r="F125" s="133" t="s">
        <v>330</v>
      </c>
      <c r="G125" s="133" t="s">
        <v>331</v>
      </c>
      <c r="H125" s="97"/>
      <c r="I125" s="133" t="s">
        <v>332</v>
      </c>
      <c r="J125" s="97"/>
      <c r="K125" s="133" t="s">
        <v>333</v>
      </c>
      <c r="L125" s="97"/>
      <c r="M125" s="133" t="s">
        <v>334</v>
      </c>
      <c r="N125" s="167"/>
      <c r="O125" s="164"/>
      <c r="P125" s="165"/>
      <c r="Q125" s="166"/>
      <c r="R125" s="166"/>
      <c r="S125" s="166"/>
    </row>
    <row r="126" spans="6:19" x14ac:dyDescent="0.25">
      <c r="J126" s="188"/>
      <c r="K126" s="188"/>
      <c r="L126" s="188"/>
      <c r="M126" s="143"/>
    </row>
    <row r="127" spans="6:19" x14ac:dyDescent="0.25">
      <c r="H127" s="143"/>
      <c r="I127" s="143"/>
      <c r="J127" s="188"/>
      <c r="K127" s="188"/>
      <c r="L127" s="188"/>
    </row>
    <row r="128" spans="6:19" x14ac:dyDescent="0.25">
      <c r="J128" s="188"/>
      <c r="K128" s="188"/>
      <c r="L128" s="188"/>
    </row>
    <row r="131" spans="6:18" ht="15.75" thickBot="1" x14ac:dyDescent="0.3">
      <c r="G131" s="143" t="s">
        <v>414</v>
      </c>
      <c r="H131" s="143" t="s">
        <v>415</v>
      </c>
      <c r="I131" s="143" t="s">
        <v>416</v>
      </c>
      <c r="J131" s="143" t="s">
        <v>29</v>
      </c>
      <c r="K131" s="143"/>
      <c r="L131" s="143"/>
      <c r="M131" s="143" t="s">
        <v>30</v>
      </c>
      <c r="N131" s="143"/>
      <c r="O131" s="143"/>
    </row>
    <row r="132" spans="6:18" ht="16.5" thickTop="1" thickBot="1" x14ac:dyDescent="0.3">
      <c r="F132" s="257" t="s">
        <v>417</v>
      </c>
      <c r="G132" s="189"/>
      <c r="H132" s="259" t="s">
        <v>418</v>
      </c>
      <c r="I132" s="260"/>
      <c r="J132" s="260"/>
      <c r="K132" s="260"/>
      <c r="L132" s="260"/>
      <c r="M132" s="260"/>
      <c r="N132" s="260"/>
      <c r="O132" s="261"/>
    </row>
    <row r="133" spans="6:18" ht="16.5" thickTop="1" thickBot="1" x14ac:dyDescent="0.3">
      <c r="F133" s="258"/>
      <c r="G133" s="153">
        <v>200</v>
      </c>
      <c r="H133" s="153">
        <v>800</v>
      </c>
      <c r="I133" s="153">
        <v>6</v>
      </c>
      <c r="J133" s="153">
        <v>30</v>
      </c>
      <c r="K133" s="153"/>
      <c r="L133" s="153"/>
      <c r="M133" s="190">
        <v>0.03</v>
      </c>
      <c r="N133" s="191"/>
      <c r="O133" s="97" t="s">
        <v>31</v>
      </c>
    </row>
    <row r="134" spans="6:18" ht="15.75" thickTop="1" x14ac:dyDescent="0.25">
      <c r="R134" s="97" t="s">
        <v>32</v>
      </c>
    </row>
    <row r="135" spans="6:18" x14ac:dyDescent="0.25">
      <c r="G135" s="262" t="s">
        <v>419</v>
      </c>
      <c r="H135" s="262"/>
      <c r="I135" s="262"/>
      <c r="J135" s="262"/>
      <c r="K135" s="262"/>
      <c r="L135" s="262"/>
      <c r="M135" s="262"/>
      <c r="N135" s="262"/>
      <c r="O135" s="262"/>
    </row>
    <row r="136" spans="6:18" x14ac:dyDescent="0.25">
      <c r="G136" s="118" t="s">
        <v>420</v>
      </c>
      <c r="H136" s="118" t="s">
        <v>421</v>
      </c>
      <c r="I136" s="118"/>
      <c r="J136" s="118" t="s">
        <v>422</v>
      </c>
      <c r="K136" s="118" t="s">
        <v>423</v>
      </c>
      <c r="L136" s="118" t="s">
        <v>424</v>
      </c>
      <c r="M136" s="118" t="s">
        <v>425</v>
      </c>
      <c r="Q136" s="118"/>
    </row>
    <row r="137" spans="6:18" x14ac:dyDescent="0.25">
      <c r="G137" s="118">
        <v>1</v>
      </c>
      <c r="H137" s="118" t="s">
        <v>38</v>
      </c>
      <c r="I137" s="118"/>
      <c r="J137" s="192">
        <v>41668</v>
      </c>
      <c r="K137" s="192">
        <f>J137+30</f>
        <v>41698</v>
      </c>
      <c r="L137" s="118" t="s">
        <v>426</v>
      </c>
      <c r="M137" s="193">
        <f>(H133+(H133*((I133*(M133/12)))))/I133</f>
        <v>135.33333333333334</v>
      </c>
      <c r="Q137" s="193"/>
    </row>
    <row r="138" spans="6:18" x14ac:dyDescent="0.25">
      <c r="G138" s="118">
        <v>2</v>
      </c>
      <c r="H138" s="118" t="s">
        <v>38</v>
      </c>
      <c r="I138" s="118"/>
      <c r="J138" s="192">
        <v>41668</v>
      </c>
      <c r="K138" s="192">
        <f>J138+60</f>
        <v>41728</v>
      </c>
      <c r="L138" s="118" t="s">
        <v>44</v>
      </c>
      <c r="M138" s="193">
        <f>M137</f>
        <v>135.33333333333334</v>
      </c>
      <c r="Q138" s="193"/>
    </row>
    <row r="139" spans="6:18" x14ac:dyDescent="0.25">
      <c r="G139" s="118">
        <v>3</v>
      </c>
      <c r="H139" s="118" t="s">
        <v>38</v>
      </c>
      <c r="I139" s="118"/>
      <c r="J139" s="192">
        <v>41668</v>
      </c>
      <c r="K139" s="192">
        <f>J139+90</f>
        <v>41758</v>
      </c>
      <c r="L139" s="118" t="s">
        <v>44</v>
      </c>
      <c r="M139" s="193">
        <f>M138</f>
        <v>135.33333333333334</v>
      </c>
      <c r="Q139" s="193"/>
    </row>
    <row r="140" spans="6:18" x14ac:dyDescent="0.25">
      <c r="G140" s="118">
        <v>4</v>
      </c>
      <c r="H140" s="118" t="s">
        <v>38</v>
      </c>
      <c r="I140" s="118"/>
      <c r="J140" s="118" t="s">
        <v>39</v>
      </c>
      <c r="K140" s="118" t="s">
        <v>40</v>
      </c>
      <c r="L140" s="118" t="s">
        <v>44</v>
      </c>
      <c r="M140" s="193">
        <f>M139</f>
        <v>135.33333333333334</v>
      </c>
      <c r="Q140" s="193"/>
    </row>
    <row r="141" spans="6:18" x14ac:dyDescent="0.25">
      <c r="G141" s="118">
        <v>5</v>
      </c>
      <c r="H141" s="118" t="s">
        <v>38</v>
      </c>
      <c r="I141" s="118"/>
      <c r="J141" s="118" t="s">
        <v>39</v>
      </c>
      <c r="K141" s="118" t="s">
        <v>41</v>
      </c>
      <c r="L141" s="118" t="s">
        <v>44</v>
      </c>
      <c r="M141" s="193">
        <f>M140</f>
        <v>135.33333333333334</v>
      </c>
      <c r="Q141" s="193"/>
    </row>
    <row r="142" spans="6:18" x14ac:dyDescent="0.25">
      <c r="G142" s="118">
        <v>6</v>
      </c>
      <c r="H142" s="118" t="s">
        <v>38</v>
      </c>
      <c r="I142" s="118"/>
      <c r="J142" s="118" t="s">
        <v>39</v>
      </c>
      <c r="K142" s="118" t="s">
        <v>42</v>
      </c>
      <c r="L142" s="118" t="s">
        <v>44</v>
      </c>
      <c r="M142" s="193">
        <f>M141</f>
        <v>135.33333333333334</v>
      </c>
      <c r="Q142" s="193"/>
    </row>
    <row r="143" spans="6:18" x14ac:dyDescent="0.25">
      <c r="K143" s="118" t="s">
        <v>43</v>
      </c>
      <c r="L143" s="118" t="s">
        <v>44</v>
      </c>
    </row>
    <row r="147" spans="7:14" x14ac:dyDescent="0.25">
      <c r="M147" s="193">
        <f>SUM(M137:M142)</f>
        <v>812.00000000000011</v>
      </c>
    </row>
    <row r="148" spans="7:14" x14ac:dyDescent="0.25">
      <c r="G148" s="97" t="s">
        <v>427</v>
      </c>
      <c r="M148" s="193"/>
    </row>
    <row r="150" spans="7:14" ht="23.25" x14ac:dyDescent="0.25">
      <c r="G150" s="263" t="s">
        <v>428</v>
      </c>
      <c r="H150" s="264"/>
      <c r="I150" s="264"/>
      <c r="J150" s="264"/>
      <c r="K150" s="264"/>
      <c r="L150" s="264"/>
      <c r="M150" s="264"/>
      <c r="N150" s="264"/>
    </row>
    <row r="151" spans="7:14" x14ac:dyDescent="0.25">
      <c r="G151"/>
      <c r="H151"/>
      <c r="I151"/>
      <c r="J151"/>
      <c r="K151" s="194"/>
      <c r="L151"/>
      <c r="M151"/>
      <c r="N151"/>
    </row>
    <row r="152" spans="7:14" ht="15.75" thickBot="1" x14ac:dyDescent="0.3">
      <c r="G152"/>
      <c r="H152"/>
      <c r="I152"/>
      <c r="J152"/>
      <c r="K152" s="194"/>
      <c r="L152"/>
      <c r="M152"/>
      <c r="N152"/>
    </row>
    <row r="153" spans="7:14" ht="15.75" thickBot="1" x14ac:dyDescent="0.3">
      <c r="G153" s="195" t="s">
        <v>429</v>
      </c>
      <c r="H153" s="196"/>
      <c r="I153" s="196"/>
      <c r="J153" s="197"/>
      <c r="K153" s="198">
        <v>800</v>
      </c>
      <c r="L153"/>
      <c r="M153"/>
      <c r="N153"/>
    </row>
    <row r="154" spans="7:14" ht="15.75" thickBot="1" x14ac:dyDescent="0.3">
      <c r="G154" s="199" t="s">
        <v>430</v>
      </c>
      <c r="H154" s="200"/>
      <c r="I154" s="200"/>
      <c r="J154" s="201"/>
      <c r="K154" s="202">
        <v>6</v>
      </c>
      <c r="L154"/>
      <c r="M154"/>
      <c r="N154"/>
    </row>
    <row r="155" spans="7:14" ht="15.75" thickBot="1" x14ac:dyDescent="0.3">
      <c r="G155" s="199" t="s">
        <v>431</v>
      </c>
      <c r="H155" s="200"/>
      <c r="I155" s="200"/>
      <c r="J155" s="201"/>
      <c r="K155" s="203">
        <f>+K156/K157</f>
        <v>0.03</v>
      </c>
      <c r="L155"/>
      <c r="M155"/>
      <c r="N155"/>
    </row>
    <row r="156" spans="7:14" ht="15.75" thickBot="1" x14ac:dyDescent="0.3">
      <c r="G156" s="199" t="s">
        <v>432</v>
      </c>
      <c r="H156" s="200"/>
      <c r="I156" s="200"/>
      <c r="J156" s="201"/>
      <c r="K156" s="204">
        <v>0.36</v>
      </c>
      <c r="L156"/>
      <c r="M156"/>
      <c r="N156"/>
    </row>
    <row r="157" spans="7:14" ht="15.75" thickBot="1" x14ac:dyDescent="0.3">
      <c r="G157" s="199" t="s">
        <v>433</v>
      </c>
      <c r="H157" s="200"/>
      <c r="I157" s="200"/>
      <c r="J157" s="201"/>
      <c r="K157" s="205">
        <v>12</v>
      </c>
      <c r="L157"/>
      <c r="M157"/>
      <c r="N157"/>
    </row>
    <row r="158" spans="7:14" ht="15.75" thickBot="1" x14ac:dyDescent="0.3">
      <c r="G158" s="206" t="s">
        <v>434</v>
      </c>
      <c r="H158" s="207"/>
      <c r="I158" s="207"/>
      <c r="J158" s="208"/>
      <c r="K158" s="209">
        <f>+PMT(K155,K154,K153)</f>
        <v>-147.67800036014177</v>
      </c>
      <c r="L158" s="210"/>
      <c r="M158" s="210"/>
      <c r="N158"/>
    </row>
    <row r="159" spans="7:14" ht="15.75" thickBot="1" x14ac:dyDescent="0.3">
      <c r="G159" s="211"/>
      <c r="H159"/>
      <c r="I159"/>
      <c r="J159"/>
      <c r="K159"/>
      <c r="L159"/>
      <c r="M159"/>
      <c r="N159"/>
    </row>
    <row r="160" spans="7:14" ht="24" thickBot="1" x14ac:dyDescent="0.3">
      <c r="G160" s="265" t="s">
        <v>435</v>
      </c>
      <c r="H160" s="266"/>
      <c r="I160" s="266"/>
      <c r="J160" s="266"/>
      <c r="K160" s="266"/>
      <c r="L160" s="267"/>
      <c r="M160"/>
      <c r="N160"/>
    </row>
    <row r="161" spans="7:14" ht="15.75" thickBot="1" x14ac:dyDescent="0.3">
      <c r="G161" s="212" t="s">
        <v>436</v>
      </c>
      <c r="H161" s="212" t="s">
        <v>437</v>
      </c>
      <c r="I161" s="212" t="s">
        <v>438</v>
      </c>
      <c r="J161" s="212" t="s">
        <v>439</v>
      </c>
      <c r="K161" s="212" t="s">
        <v>440</v>
      </c>
      <c r="L161" s="212" t="s">
        <v>441</v>
      </c>
      <c r="M161"/>
      <c r="N161"/>
    </row>
    <row r="162" spans="7:14" x14ac:dyDescent="0.25">
      <c r="G162"/>
      <c r="H162"/>
      <c r="I162"/>
      <c r="J162"/>
      <c r="K162"/>
      <c r="L162"/>
      <c r="M162"/>
      <c r="N162"/>
    </row>
    <row r="163" spans="7:14" x14ac:dyDescent="0.25">
      <c r="G163"/>
      <c r="H163"/>
      <c r="I163"/>
      <c r="J163"/>
      <c r="K163"/>
      <c r="L163" s="213">
        <v>800</v>
      </c>
      <c r="M163"/>
      <c r="N163"/>
    </row>
    <row r="164" spans="7:14" x14ac:dyDescent="0.25">
      <c r="G164">
        <v>1</v>
      </c>
      <c r="H164" s="213">
        <f t="shared" ref="H164:H169" si="0">L163</f>
        <v>800</v>
      </c>
      <c r="I164" s="194">
        <f>K158</f>
        <v>-147.67800036014177</v>
      </c>
      <c r="J164" s="194">
        <f t="shared" ref="J164:J169" si="1">I164-K164</f>
        <v>-123.67800036014177</v>
      </c>
      <c r="K164" s="194">
        <f t="shared" ref="K164:K169" si="2">L163 * $K$155 *-1</f>
        <v>-24</v>
      </c>
      <c r="L164" s="213">
        <f t="shared" ref="L164:L169" si="3">L163 + J164</f>
        <v>676.32199963985818</v>
      </c>
      <c r="M164"/>
      <c r="N164"/>
    </row>
    <row r="165" spans="7:14" x14ac:dyDescent="0.25">
      <c r="G165">
        <v>2</v>
      </c>
      <c r="H165" s="213">
        <f t="shared" si="0"/>
        <v>676.32199963985818</v>
      </c>
      <c r="I165" s="194">
        <f>K158</f>
        <v>-147.67800036014177</v>
      </c>
      <c r="J165" s="194">
        <f t="shared" si="1"/>
        <v>-127.38834037094603</v>
      </c>
      <c r="K165" s="194">
        <f t="shared" si="2"/>
        <v>-20.289659989195744</v>
      </c>
      <c r="L165" s="213">
        <f t="shared" si="3"/>
        <v>548.93365926891215</v>
      </c>
      <c r="M165"/>
      <c r="N165"/>
    </row>
    <row r="166" spans="7:14" x14ac:dyDescent="0.25">
      <c r="G166">
        <v>3</v>
      </c>
      <c r="H166" s="213">
        <f t="shared" si="0"/>
        <v>548.93365926891215</v>
      </c>
      <c r="I166" s="194">
        <f>K158</f>
        <v>-147.67800036014177</v>
      </c>
      <c r="J166" s="194">
        <f t="shared" si="1"/>
        <v>-131.2099905820744</v>
      </c>
      <c r="K166" s="194">
        <f t="shared" si="2"/>
        <v>-16.468009778067366</v>
      </c>
      <c r="L166" s="213">
        <f t="shared" si="3"/>
        <v>417.72366868683775</v>
      </c>
      <c r="M166"/>
      <c r="N166"/>
    </row>
    <row r="167" spans="7:14" x14ac:dyDescent="0.25">
      <c r="G167">
        <v>4</v>
      </c>
      <c r="H167" s="213">
        <f t="shared" si="0"/>
        <v>417.72366868683775</v>
      </c>
      <c r="I167" s="194">
        <f>K158</f>
        <v>-147.67800036014177</v>
      </c>
      <c r="J167" s="194">
        <f t="shared" si="1"/>
        <v>-135.14629029953664</v>
      </c>
      <c r="K167" s="194">
        <f t="shared" si="2"/>
        <v>-12.531710060605132</v>
      </c>
      <c r="L167" s="213">
        <f t="shared" si="3"/>
        <v>282.57737838730111</v>
      </c>
      <c r="M167"/>
      <c r="N167"/>
    </row>
    <row r="168" spans="7:14" x14ac:dyDescent="0.25">
      <c r="G168">
        <v>5</v>
      </c>
      <c r="H168" s="213">
        <f t="shared" si="0"/>
        <v>282.57737838730111</v>
      </c>
      <c r="I168" s="194">
        <f>K158</f>
        <v>-147.67800036014177</v>
      </c>
      <c r="J168" s="194">
        <f t="shared" si="1"/>
        <v>-139.20067900852274</v>
      </c>
      <c r="K168" s="194">
        <f t="shared" si="2"/>
        <v>-8.4773213516190324</v>
      </c>
      <c r="L168" s="213">
        <f t="shared" si="3"/>
        <v>143.37669937877837</v>
      </c>
      <c r="M168"/>
      <c r="N168"/>
    </row>
    <row r="169" spans="7:14" x14ac:dyDescent="0.25">
      <c r="G169">
        <v>6</v>
      </c>
      <c r="H169" s="213">
        <f t="shared" si="0"/>
        <v>143.37669937877837</v>
      </c>
      <c r="I169" s="194">
        <f>K158</f>
        <v>-147.67800036014177</v>
      </c>
      <c r="J169" s="194">
        <f t="shared" si="1"/>
        <v>-143.37669937877843</v>
      </c>
      <c r="K169" s="194">
        <f t="shared" si="2"/>
        <v>-4.3013009813633509</v>
      </c>
      <c r="L169" s="213">
        <f t="shared" si="3"/>
        <v>0</v>
      </c>
      <c r="M169"/>
      <c r="N169"/>
    </row>
  </sheetData>
  <mergeCells count="98">
    <mergeCell ref="E26:F26"/>
    <mergeCell ref="E27:F27"/>
    <mergeCell ref="E21:F21"/>
    <mergeCell ref="E22:F22"/>
    <mergeCell ref="E23:F23"/>
    <mergeCell ref="E24:F24"/>
    <mergeCell ref="E25:F25"/>
    <mergeCell ref="B3:N3"/>
    <mergeCell ref="F4:I4"/>
    <mergeCell ref="L4:M4"/>
    <mergeCell ref="F5:I5"/>
    <mergeCell ref="L5:M6"/>
    <mergeCell ref="C6:I6"/>
    <mergeCell ref="K7:N7"/>
    <mergeCell ref="C8:F8"/>
    <mergeCell ref="K8:N8"/>
    <mergeCell ref="C9:F9"/>
    <mergeCell ref="C10:F10"/>
    <mergeCell ref="H10:N10"/>
    <mergeCell ref="B11:N11"/>
    <mergeCell ref="B13:N13"/>
    <mergeCell ref="K31:L31"/>
    <mergeCell ref="B14:N14"/>
    <mergeCell ref="H15:I15"/>
    <mergeCell ref="N15:N17"/>
    <mergeCell ref="H16:I16"/>
    <mergeCell ref="H17:I17"/>
    <mergeCell ref="B19:N19"/>
    <mergeCell ref="C20:D20"/>
    <mergeCell ref="C21:D21"/>
    <mergeCell ref="C22:D22"/>
    <mergeCell ref="C23:D23"/>
    <mergeCell ref="C24:D24"/>
    <mergeCell ref="C25:D25"/>
    <mergeCell ref="C26:D26"/>
    <mergeCell ref="C27:D27"/>
    <mergeCell ref="E20:F20"/>
    <mergeCell ref="F28:F29"/>
    <mergeCell ref="J28:J29"/>
    <mergeCell ref="H30:I30"/>
    <mergeCell ref="B31:C31"/>
    <mergeCell ref="F31:I31"/>
    <mergeCell ref="F58:F59"/>
    <mergeCell ref="K58:M58"/>
    <mergeCell ref="K59:M59"/>
    <mergeCell ref="K32:L32"/>
    <mergeCell ref="K33:L33"/>
    <mergeCell ref="K34:L34"/>
    <mergeCell ref="K35:L35"/>
    <mergeCell ref="K36:L36"/>
    <mergeCell ref="K37:L37"/>
    <mergeCell ref="G51:N51"/>
    <mergeCell ref="G53:M53"/>
    <mergeCell ref="F55:F56"/>
    <mergeCell ref="K55:M55"/>
    <mergeCell ref="K56:M56"/>
    <mergeCell ref="G78:N78"/>
    <mergeCell ref="G61:M61"/>
    <mergeCell ref="F62:F63"/>
    <mergeCell ref="H62:K62"/>
    <mergeCell ref="H63:K63"/>
    <mergeCell ref="G65:M65"/>
    <mergeCell ref="F66:F67"/>
    <mergeCell ref="I66:J66"/>
    <mergeCell ref="K66:L66"/>
    <mergeCell ref="K67:L67"/>
    <mergeCell ref="G69:M69"/>
    <mergeCell ref="F70:F71"/>
    <mergeCell ref="I70:K70"/>
    <mergeCell ref="I71:K71"/>
    <mergeCell ref="G77:N77"/>
    <mergeCell ref="F114:F115"/>
    <mergeCell ref="G114:N114"/>
    <mergeCell ref="L115:M115"/>
    <mergeCell ref="N115:O115"/>
    <mergeCell ref="F79:F80"/>
    <mergeCell ref="G82:N82"/>
    <mergeCell ref="F83:F84"/>
    <mergeCell ref="G89:N89"/>
    <mergeCell ref="F90:F91"/>
    <mergeCell ref="H90:M90"/>
    <mergeCell ref="H94:L94"/>
    <mergeCell ref="H96:M96"/>
    <mergeCell ref="H100:M100"/>
    <mergeCell ref="H102:M102"/>
    <mergeCell ref="H107:M107"/>
    <mergeCell ref="G160:L160"/>
    <mergeCell ref="H117:J117"/>
    <mergeCell ref="N117:O117"/>
    <mergeCell ref="N118:O118"/>
    <mergeCell ref="K120:L120"/>
    <mergeCell ref="K121:L121"/>
    <mergeCell ref="K122:L122"/>
    <mergeCell ref="K123:L123"/>
    <mergeCell ref="F132:F133"/>
    <mergeCell ref="H132:O132"/>
    <mergeCell ref="G135:O135"/>
    <mergeCell ref="G150:N150"/>
  </mergeCells>
  <dataValidations count="1">
    <dataValidation type="whole" operator="greaterThan" allowBlank="1" showInputMessage="1" showErrorMessage="1" sqref="K154">
      <formula1>0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Modulos Principales</vt:lpstr>
      <vt:lpstr>XX</vt:lpstr>
      <vt:lpstr>NOTA DE DEBITO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WinUser</dc:creator>
  <cp:lastModifiedBy>WinUser</cp:lastModifiedBy>
  <dcterms:created xsi:type="dcterms:W3CDTF">2015-03-24T04:15:24Z</dcterms:created>
  <dcterms:modified xsi:type="dcterms:W3CDTF">2019-10-12T03:52:29Z</dcterms:modified>
</cp:coreProperties>
</file>