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CDB775EB-6BAB-4BA1-B489-9B8A4024FFCC}"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I16" i="9" s="1"/>
  <c r="F14" i="9"/>
  <c r="I14" i="9" s="1"/>
  <c r="F9" i="9"/>
  <c r="I9" i="9" s="1"/>
  <c r="F39" i="9"/>
  <c r="I39" i="9" s="1"/>
  <c r="F74" i="9"/>
  <c r="I74" i="9" s="1"/>
  <c r="F44" i="9"/>
  <c r="I44" i="9" s="1"/>
  <c r="F63" i="9"/>
  <c r="I63" i="9" s="1"/>
  <c r="F61" i="9"/>
  <c r="I61" i="9" s="1"/>
  <c r="F59" i="9"/>
  <c r="I59" i="9" s="1"/>
  <c r="F57" i="9"/>
  <c r="I57" i="9" s="1"/>
  <c r="F55" i="9"/>
  <c r="I55" i="9" s="1"/>
  <c r="F53" i="9"/>
  <c r="I53" i="9" s="1"/>
  <c r="F51" i="9"/>
  <c r="I51" i="9" s="1"/>
  <c r="F49" i="9"/>
  <c r="I49" i="9" s="1"/>
  <c r="F67" i="9"/>
  <c r="I67" i="9" s="1"/>
  <c r="F68" i="9"/>
  <c r="I68" i="9" s="1"/>
  <c r="F46" i="9"/>
  <c r="I46" i="9" s="1"/>
  <c r="F43" i="9"/>
  <c r="I43" i="9" s="1"/>
  <c r="F42" i="9"/>
  <c r="I42" i="9" s="1"/>
  <c r="F41" i="9"/>
  <c r="I41" i="9" s="1"/>
  <c r="F40" i="9"/>
  <c r="I40" i="9" s="1"/>
  <c r="F72" i="9"/>
  <c r="I72" i="9" s="1"/>
  <c r="F71" i="9"/>
  <c r="I71" i="9" s="1"/>
  <c r="F73" i="9"/>
  <c r="I73" i="9" s="1"/>
  <c r="F70" i="9"/>
  <c r="I70" i="9" s="1"/>
  <c r="F69" i="9"/>
  <c r="I69" i="9" s="1"/>
  <c r="F66" i="9"/>
  <c r="F54" i="9"/>
  <c r="I54" i="9" s="1"/>
  <c r="F60" i="9"/>
  <c r="I60" i="9" s="1"/>
  <c r="F52" i="9"/>
  <c r="I52" i="9" s="1"/>
  <c r="F50" i="9"/>
  <c r="I50" i="9" s="1"/>
  <c r="F62" i="9"/>
  <c r="I62" i="9" s="1"/>
  <c r="F58" i="9"/>
  <c r="I58" i="9" s="1"/>
  <c r="F56" i="9"/>
  <c r="I56" i="9" s="1"/>
  <c r="F48" i="9"/>
  <c r="I48" i="9" s="1"/>
  <c r="F13" i="9"/>
  <c r="I13" i="9" s="1"/>
  <c r="F12" i="9"/>
  <c r="I12" i="9" s="1"/>
  <c r="F34" i="9"/>
  <c r="I34" i="9" s="1"/>
  <c r="F33" i="9"/>
  <c r="I33" i="9" s="1"/>
  <c r="F32" i="9"/>
  <c r="I32" i="9" s="1"/>
  <c r="F31" i="9"/>
  <c r="I31" i="9" s="1"/>
  <c r="F30" i="9"/>
  <c r="I30" i="9" s="1"/>
  <c r="F29" i="9"/>
  <c r="I29" i="9" s="1"/>
  <c r="F38" i="9"/>
  <c r="I38" i="9" s="1"/>
  <c r="F37" i="9"/>
  <c r="I37" i="9" s="1"/>
  <c r="F35" i="9"/>
  <c r="I35" i="9" s="1"/>
  <c r="F28" i="9"/>
  <c r="I28" i="9" s="1"/>
  <c r="F25" i="9"/>
  <c r="I25" i="9" s="1"/>
  <c r="F24" i="9"/>
  <c r="I24" i="9" s="1"/>
  <c r="F23" i="9"/>
  <c r="I23" i="9" s="1"/>
  <c r="F22" i="9"/>
  <c r="I22" i="9" s="1"/>
  <c r="F21" i="9"/>
  <c r="I21" i="9" s="1"/>
  <c r="F20" i="9"/>
  <c r="I20" i="9" s="1"/>
  <c r="F19" i="9"/>
  <c r="I19" i="9" s="1"/>
  <c r="F18" i="9"/>
  <c r="I18" i="9" s="1"/>
  <c r="F17" i="9"/>
  <c r="I17" i="9" s="1"/>
  <c r="F8" i="9" l="1"/>
  <c r="I8" i="9" s="1"/>
  <c r="F64" i="9"/>
  <c r="I64" i="9" s="1"/>
  <c r="F45" i="9"/>
  <c r="I45" i="9" s="1"/>
  <c r="F26" i="9"/>
  <c r="I26" i="9" s="1"/>
  <c r="F10" i="9" l="1"/>
  <c r="K6" i="9"/>
  <c r="F15" i="9" l="1"/>
  <c r="I15" i="9" s="1"/>
  <c r="I10" i="9"/>
  <c r="K7" i="9"/>
  <c r="K4" i="9"/>
  <c r="A8" i="9"/>
  <c r="A9" i="9" s="1"/>
  <c r="F11" i="9" l="1"/>
  <c r="I11" i="9" s="1"/>
  <c r="L6" i="9" l="1"/>
  <c r="F27" i="9" l="1"/>
  <c r="I27" i="9" s="1"/>
  <c r="I66" i="9"/>
  <c r="F65" i="9"/>
  <c r="I65" i="9" s="1"/>
  <c r="M6" i="9"/>
  <c r="N6" i="9" l="1"/>
  <c r="O6" i="9" l="1"/>
  <c r="K5" i="9"/>
  <c r="F47" i="9" l="1"/>
  <c r="I47"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A26" i="9" s="1"/>
  <c r="A27" i="9" s="1"/>
  <c r="A28" i="9" s="1"/>
  <c r="A29" i="9" s="1"/>
  <c r="A30" i="9" s="1"/>
  <c r="A31" i="9" s="1"/>
  <c r="A32" i="9" s="1"/>
  <c r="A33" i="9" s="1"/>
  <c r="A34" i="9" s="1"/>
  <c r="A35" i="9" s="1"/>
  <c r="F36" i="9"/>
  <c r="A36" i="9" l="1"/>
  <c r="A37" i="9" s="1"/>
  <c r="I36" i="9"/>
  <c r="A38" i="9" l="1"/>
  <c r="A39" i="9" l="1"/>
  <c r="A40" i="9" s="1"/>
  <c r="A41" i="9" s="1"/>
  <c r="A42" i="9" s="1"/>
  <c r="A43" i="9" s="1"/>
  <c r="A44" i="9" s="1"/>
  <c r="A45" i="9" s="1"/>
  <c r="A46" i="9" s="1"/>
  <c r="A47" i="9" l="1"/>
  <c r="A48" i="9" s="1"/>
  <c r="A49" i="9" s="1"/>
  <c r="A50" i="9" l="1"/>
  <c r="A51" i="9" l="1"/>
  <c r="A52" i="9" s="1"/>
  <c r="A53" i="9" l="1"/>
  <c r="A54" i="9" s="1"/>
  <c r="A55" i="9" l="1"/>
  <c r="A56" i="9" s="1"/>
  <c r="A57" i="9" l="1"/>
  <c r="A58" i="9" s="1"/>
  <c r="A59" i="9" l="1"/>
  <c r="A60" i="9" s="1"/>
  <c r="A61" i="9" l="1"/>
  <c r="A62" i="9" s="1"/>
  <c r="A63" i="9" l="1"/>
  <c r="A64" i="9" s="1"/>
  <c r="A65" i="9" s="1"/>
  <c r="A66" i="9" s="1"/>
  <c r="A67" i="9" s="1"/>
  <c r="A68" i="9" s="1"/>
  <c r="A69" i="9" s="1"/>
  <c r="A70" i="9" s="1"/>
  <c r="A71" i="9" s="1"/>
  <c r="A72" i="9" s="1"/>
  <c r="A73" i="9" s="1"/>
  <c r="A7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<sst xmlns="http://schemas.openxmlformats.org/spreadsheetml/2006/main" count="144" uniqueCount="63">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</sst>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4"/>
  <sheetViews>
    <sheetView showGridLines="0" tabSelected="1" zoomScale="80" zoomScaleNormal="80" workbookViewId="0">
      <pane ySplit="7" topLeftCell="A11" activePane="bottomLeft" state="frozen"/>
      <selection pane="bottomLeft" activeCell="E26" sqref="E26"/>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0" t="s">
        <v>12</v>
      </c>
      <c r="L1" s="70"/>
      <c r="M1" s="70"/>
      <c r="N1" s="70"/>
      <c r="O1" s="70"/>
      <c r="P1" s="70"/>
      <c r="Q1" s="70"/>
      <c r="R1" s="70"/>
      <c r="S1" s="70"/>
      <c r="T1" s="70"/>
      <c r="U1" s="70"/>
      <c r="V1" s="70"/>
      <c r="W1" s="70"/>
      <c r="X1" s="70"/>
      <c r="Y1" s="70"/>
      <c r="Z1" s="70"/>
      <c r="AA1" s="70"/>
      <c r="AB1" s="70"/>
      <c r="AC1" s="70"/>
      <c r="AD1" s="70"/>
      <c r="AE1" s="70"/>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5">
        <v>44459</v>
      </c>
      <c r="D4" s="75"/>
      <c r="E4" s="75"/>
      <c r="F4" s="46"/>
      <c r="G4" s="49" t="s">
        <v>9</v>
      </c>
      <c r="H4" s="64">
        <v>1</v>
      </c>
      <c r="I4" s="47"/>
      <c r="J4" s="13"/>
      <c r="K4" s="72" t="str">
        <f>"Week "&amp;(K6-($C$4-WEEKDAY($C$4,1)+2))/7+1</f>
        <v>Week 1</v>
      </c>
      <c r="L4" s="73"/>
      <c r="M4" s="73"/>
      <c r="N4" s="73"/>
      <c r="O4" s="73"/>
      <c r="P4" s="73"/>
      <c r="Q4" s="74"/>
      <c r="R4" s="72" t="str">
        <f>"Week "&amp;(R6-($C$4-WEEKDAY($C$4,1)+2))/7+1</f>
        <v>Week 2</v>
      </c>
      <c r="S4" s="73"/>
      <c r="T4" s="73"/>
      <c r="U4" s="73"/>
      <c r="V4" s="73"/>
      <c r="W4" s="73"/>
      <c r="X4" s="74"/>
      <c r="Y4" s="72" t="str">
        <f>"Week "&amp;(Y6-($C$4-WEEKDAY($C$4,1)+2))/7+1</f>
        <v>Week 3</v>
      </c>
      <c r="Z4" s="73"/>
      <c r="AA4" s="73"/>
      <c r="AB4" s="73"/>
      <c r="AC4" s="73"/>
      <c r="AD4" s="73"/>
      <c r="AE4" s="74"/>
      <c r="AF4" s="72" t="str">
        <f>"Week "&amp;(AF6-($C$4-WEEKDAY($C$4,1)+2))/7+1</f>
        <v>Week 4</v>
      </c>
      <c r="AG4" s="73"/>
      <c r="AH4" s="73"/>
      <c r="AI4" s="73"/>
      <c r="AJ4" s="73"/>
      <c r="AK4" s="73"/>
      <c r="AL4" s="74"/>
      <c r="AM4" s="72" t="str">
        <f>"Week "&amp;(AM6-($C$4-WEEKDAY($C$4,1)+2))/7+1</f>
        <v>Week 5</v>
      </c>
      <c r="AN4" s="73"/>
      <c r="AO4" s="73"/>
      <c r="AP4" s="73"/>
      <c r="AQ4" s="73"/>
      <c r="AR4" s="73"/>
      <c r="AS4" s="74"/>
      <c r="AT4" s="72" t="str">
        <f>"Week "&amp;(AT6-($C$4-WEEKDAY($C$4,1)+2))/7+1</f>
        <v>Week 6</v>
      </c>
      <c r="AU4" s="73"/>
      <c r="AV4" s="73"/>
      <c r="AW4" s="73"/>
      <c r="AX4" s="73"/>
      <c r="AY4" s="73"/>
      <c r="AZ4" s="74"/>
      <c r="BA4" s="72" t="str">
        <f>"Week "&amp;(BA6-($C$4-WEEKDAY($C$4,1)+2))/7+1</f>
        <v>Week 7</v>
      </c>
      <c r="BB4" s="73"/>
      <c r="BC4" s="73"/>
      <c r="BD4" s="73"/>
      <c r="BE4" s="73"/>
      <c r="BF4" s="73"/>
      <c r="BG4" s="74"/>
      <c r="BH4" s="72" t="str">
        <f>"Week "&amp;(BH6-($C$4-WEEKDAY($C$4,1)+2))/7+1</f>
        <v>Week 8</v>
      </c>
      <c r="BI4" s="73"/>
      <c r="BJ4" s="73"/>
      <c r="BK4" s="73"/>
      <c r="BL4" s="73"/>
      <c r="BM4" s="73"/>
      <c r="BN4" s="74"/>
    </row>
    <row r="5" spans="1:66" ht="17.25" customHeight="1" x14ac:dyDescent="0.25">
      <c r="A5" s="45"/>
      <c r="B5" s="49" t="s">
        <v>11</v>
      </c>
      <c r="C5" s="71" t="s">
        <v>13</v>
      </c>
      <c r="D5" s="71"/>
      <c r="E5" s="71"/>
      <c r="F5" s="48"/>
      <c r="G5" s="48"/>
      <c r="H5" s="48"/>
      <c r="I5" s="48"/>
      <c r="J5" s="13"/>
      <c r="K5" s="76">
        <f>K6</f>
        <v>44459</v>
      </c>
      <c r="L5" s="77"/>
      <c r="M5" s="77"/>
      <c r="N5" s="77"/>
      <c r="O5" s="77"/>
      <c r="P5" s="77"/>
      <c r="Q5" s="78"/>
      <c r="R5" s="76">
        <f>R6</f>
        <v>44466</v>
      </c>
      <c r="S5" s="77"/>
      <c r="T5" s="77"/>
      <c r="U5" s="77"/>
      <c r="V5" s="77"/>
      <c r="W5" s="77"/>
      <c r="X5" s="78"/>
      <c r="Y5" s="76">
        <f>Y6</f>
        <v>44473</v>
      </c>
      <c r="Z5" s="77"/>
      <c r="AA5" s="77"/>
      <c r="AB5" s="77"/>
      <c r="AC5" s="77"/>
      <c r="AD5" s="77"/>
      <c r="AE5" s="78"/>
      <c r="AF5" s="76">
        <f>AF6</f>
        <v>44480</v>
      </c>
      <c r="AG5" s="77"/>
      <c r="AH5" s="77"/>
      <c r="AI5" s="77"/>
      <c r="AJ5" s="77"/>
      <c r="AK5" s="77"/>
      <c r="AL5" s="78"/>
      <c r="AM5" s="76">
        <f>AM6</f>
        <v>44487</v>
      </c>
      <c r="AN5" s="77"/>
      <c r="AO5" s="77"/>
      <c r="AP5" s="77"/>
      <c r="AQ5" s="77"/>
      <c r="AR5" s="77"/>
      <c r="AS5" s="78"/>
      <c r="AT5" s="76">
        <f>AT6</f>
        <v>44494</v>
      </c>
      <c r="AU5" s="77"/>
      <c r="AV5" s="77"/>
      <c r="AW5" s="77"/>
      <c r="AX5" s="77"/>
      <c r="AY5" s="77"/>
      <c r="AZ5" s="78"/>
      <c r="BA5" s="76">
        <f>BA6</f>
        <v>44501</v>
      </c>
      <c r="BB5" s="77"/>
      <c r="BC5" s="77"/>
      <c r="BD5" s="77"/>
      <c r="BE5" s="77"/>
      <c r="BF5" s="77"/>
      <c r="BG5" s="78"/>
      <c r="BH5" s="76">
        <f>BH6</f>
        <v>44508</v>
      </c>
      <c r="BI5" s="77"/>
      <c r="BJ5" s="77"/>
      <c r="BK5" s="77"/>
      <c r="BL5" s="77"/>
      <c r="BM5" s="77"/>
      <c r="BN5" s="78"/>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6"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44460</v>
      </c>
      <c r="F9" s="69">
        <f t="shared" ref="F9" si="5">IF(ISBLANK(E9)," - ",IF(G9=0,E9,E9+G9-1))</f>
        <v>44461</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6"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0</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0</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0</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0</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0</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0</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44471</v>
      </c>
      <c r="G25" s="25">
        <v>3</v>
      </c>
      <c r="H25" s="26">
        <v>0</v>
      </c>
      <c r="I25" s="27">
        <f t="shared" ref="I25" si="20">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18" customFormat="1" ht="17.399999999999999" x14ac:dyDescent="0.25">
      <c r="A26" s="16" t="str">
        <f>IF(ISERROR(VALUE(SUBSTITUTE(prevWBS,".",""))),"1",IF(ISERROR(FIND("`",SUBSTITUTE(prevWBS,".","`",1))),TEXT(VALUE(prevWBS)+1,"#"),TEXT(VALUE(LEFT(prevWBS,FIND("`",SUBSTITUTE(prevWBS,".","`",1))-1))+1,"#")))</f>
        <v>3</v>
      </c>
      <c r="B26" s="17" t="s">
        <v>46</v>
      </c>
      <c r="D26" s="19"/>
      <c r="E26" s="68"/>
      <c r="F26" s="68" t="str">
        <f t="shared" si="8"/>
        <v xml:space="preserve"> - </v>
      </c>
      <c r="G26" s="20"/>
      <c r="H26" s="21"/>
      <c r="I26" s="22" t="str">
        <f t="shared" si="4"/>
        <v xml:space="preserve"> - </v>
      </c>
      <c r="J26" s="4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row>
    <row r="27" spans="1:66" s="24" customFormat="1" ht="17.399999999999999" x14ac:dyDescent="0.25">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61" t="s">
        <v>47</v>
      </c>
      <c r="C27" s="24" t="s">
        <v>16</v>
      </c>
      <c r="D27" s="62"/>
      <c r="E27" s="67">
        <v>44473</v>
      </c>
      <c r="F27" s="69">
        <f t="shared" si="8"/>
        <v>44475</v>
      </c>
      <c r="G27" s="25">
        <v>3</v>
      </c>
      <c r="H27" s="26">
        <v>0</v>
      </c>
      <c r="I27" s="27">
        <f t="shared" si="4"/>
        <v>3</v>
      </c>
      <c r="J27" s="40"/>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s="24" customFormat="1" ht="22.8" x14ac:dyDescent="0.25">
      <c r="A2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63" t="s">
        <v>33</v>
      </c>
      <c r="C28" s="24" t="s">
        <v>16</v>
      </c>
      <c r="D28" s="62"/>
      <c r="E28" s="67">
        <v>44473</v>
      </c>
      <c r="F28" s="69">
        <f t="shared" si="8"/>
        <v>44473</v>
      </c>
      <c r="G28" s="25">
        <v>1</v>
      </c>
      <c r="H28" s="26">
        <v>0</v>
      </c>
      <c r="I28" s="27">
        <f t="shared" si="4"/>
        <v>1</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 t="shared" ref="A29:A35" si="2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9" s="63" t="s">
        <v>17</v>
      </c>
      <c r="C29" s="24" t="s">
        <v>16</v>
      </c>
      <c r="D29" s="62"/>
      <c r="E29" s="67">
        <v>44474</v>
      </c>
      <c r="F29" s="69">
        <f t="shared" si="8"/>
        <v>44474</v>
      </c>
      <c r="G29" s="25">
        <v>1</v>
      </c>
      <c r="H29" s="26">
        <v>0</v>
      </c>
      <c r="I29" s="27">
        <f t="shared" si="4"/>
        <v>1</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17.399999999999999" x14ac:dyDescent="0.25">
      <c r="A30" s="23" t="str">
        <f t="shared" si="21"/>
        <v>3.1.1.2</v>
      </c>
      <c r="B30" s="63" t="s">
        <v>18</v>
      </c>
      <c r="C30" s="24" t="s">
        <v>16</v>
      </c>
      <c r="D30" s="62"/>
      <c r="E30" s="67">
        <v>44474</v>
      </c>
      <c r="F30" s="69">
        <f t="shared" si="8"/>
        <v>44474</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si="21"/>
        <v>3.1.1.3</v>
      </c>
      <c r="B31" s="63" t="s">
        <v>19</v>
      </c>
      <c r="C31" s="24" t="s">
        <v>16</v>
      </c>
      <c r="D31" s="62"/>
      <c r="E31" s="67">
        <v>44474</v>
      </c>
      <c r="F31" s="69">
        <f t="shared" si="8"/>
        <v>44474</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1"/>
        <v>3.1.1.4</v>
      </c>
      <c r="B32" s="63" t="s">
        <v>21</v>
      </c>
      <c r="C32" s="24" t="s">
        <v>16</v>
      </c>
      <c r="D32" s="62"/>
      <c r="E32" s="67">
        <v>44475</v>
      </c>
      <c r="F32" s="69">
        <f t="shared" si="8"/>
        <v>44475</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1"/>
        <v>3.1.1.5</v>
      </c>
      <c r="B33" s="63" t="s">
        <v>22</v>
      </c>
      <c r="C33" s="24" t="s">
        <v>16</v>
      </c>
      <c r="D33" s="62"/>
      <c r="E33" s="67">
        <v>44475</v>
      </c>
      <c r="F33" s="69">
        <f t="shared" si="8"/>
        <v>44475</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22.8" x14ac:dyDescent="0.25">
      <c r="A34" s="23" t="str">
        <f t="shared" si="21"/>
        <v>3.1.1.6</v>
      </c>
      <c r="B34" s="63" t="s">
        <v>23</v>
      </c>
      <c r="C34" s="24" t="s">
        <v>16</v>
      </c>
      <c r="D34" s="62"/>
      <c r="E34" s="67">
        <v>44475</v>
      </c>
      <c r="F34" s="69">
        <f t="shared" si="8"/>
        <v>44475</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22.8" x14ac:dyDescent="0.25">
      <c r="A35" s="23" t="str">
        <f t="shared" si="21"/>
        <v>3.1.1.7</v>
      </c>
      <c r="B35" s="63" t="s">
        <v>29</v>
      </c>
      <c r="C35" s="24" t="s">
        <v>16</v>
      </c>
      <c r="D35" s="62"/>
      <c r="E35" s="67">
        <v>44475</v>
      </c>
      <c r="F35" s="69">
        <f t="shared" ref="F35" si="22">IF(ISBLANK(E35)," - ",IF(G35=0,E35,E35+G35-1))</f>
        <v>44475</v>
      </c>
      <c r="G35" s="25">
        <v>1</v>
      </c>
      <c r="H35" s="26">
        <v>0</v>
      </c>
      <c r="I35" s="27">
        <f t="shared" ref="I35" si="23">IF(OR(F35=0,E35=0)," - ",NETWORKDAYS(E35,F35))</f>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6" s="61" t="s">
        <v>30</v>
      </c>
      <c r="C36" s="24" t="s">
        <v>16</v>
      </c>
      <c r="D36" s="62"/>
      <c r="E36" s="67">
        <v>44475</v>
      </c>
      <c r="F36" s="69">
        <f t="shared" si="8"/>
        <v>44475</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17.399999999999999" x14ac:dyDescent="0.25">
      <c r="A3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7" s="63" t="s">
        <v>31</v>
      </c>
      <c r="C37" s="24" t="s">
        <v>16</v>
      </c>
      <c r="D37" s="62"/>
      <c r="E37" s="67">
        <v>44475</v>
      </c>
      <c r="F37" s="69">
        <f t="shared" ref="F37" si="24">IF(ISBLANK(E37)," - ",IF(G37=0,E37,E37+G37-1))</f>
        <v>44475</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8" s="63" t="s">
        <v>32</v>
      </c>
      <c r="C38" s="24" t="s">
        <v>16</v>
      </c>
      <c r="D38" s="62"/>
      <c r="E38" s="67">
        <v>44475</v>
      </c>
      <c r="F38" s="69">
        <f t="shared" ref="F38" si="26">IF(ISBLANK(E38)," - ",IF(G38=0,E38,E38+G38-1))</f>
        <v>44475</v>
      </c>
      <c r="G38" s="25">
        <v>1</v>
      </c>
      <c r="H38" s="26">
        <v>0</v>
      </c>
      <c r="I38" s="27">
        <f t="shared" ref="I38" si="27">IF(OR(F38=0,E38=0)," - ",NETWORKDAYS(E38,F38))</f>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9" s="61" t="s">
        <v>57</v>
      </c>
      <c r="C39" s="24" t="s">
        <v>16</v>
      </c>
      <c r="D39" s="62"/>
      <c r="E39" s="67">
        <v>44476</v>
      </c>
      <c r="F39" s="69">
        <f>IF(ISBLANK(E39)," - ",IF(G39=0,E39,E39+G39-1))</f>
        <v>44478</v>
      </c>
      <c r="G39" s="25">
        <v>3</v>
      </c>
      <c r="H39" s="26">
        <v>0</v>
      </c>
      <c r="I39" s="27">
        <f>IF(OR(F39=0,E39=0)," - ",NETWORKDAYS(E39,F39))</f>
        <v>2</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0" s="61" t="s">
        <v>49</v>
      </c>
      <c r="C40" s="24" t="s">
        <v>16</v>
      </c>
      <c r="D40" s="62"/>
      <c r="E40" s="67">
        <v>44481</v>
      </c>
      <c r="F40" s="69">
        <f>IF(ISBLANK(E40)," - ",IF(G40=0,E40,E40+G40-1))</f>
        <v>44484</v>
      </c>
      <c r="G40" s="25">
        <v>4</v>
      </c>
      <c r="H40" s="26">
        <v>0</v>
      </c>
      <c r="I40" s="27">
        <f>IF(OR(F40=0,E40=0)," - ",NETWORKDAYS(E40,F40))</f>
        <v>4</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1" s="63" t="s">
        <v>35</v>
      </c>
      <c r="C41" s="24" t="s">
        <v>16</v>
      </c>
      <c r="D41" s="62"/>
      <c r="E41" s="67">
        <v>44481</v>
      </c>
      <c r="F41" s="69">
        <f t="shared" ref="F41:F43" si="28">IF(ISBLANK(E41)," - ",IF(G41=0,E41,E41+G41-1))</f>
        <v>44481</v>
      </c>
      <c r="G41" s="25">
        <v>1</v>
      </c>
      <c r="H41" s="26">
        <v>0</v>
      </c>
      <c r="I41" s="27">
        <f t="shared" ref="I41:I43" si="29">IF(OR(F41=0,E41=0)," - ",NETWORKDAYS(E41,F41))</f>
        <v>1</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34.200000000000003" x14ac:dyDescent="0.25">
      <c r="A4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2" s="63" t="s">
        <v>36</v>
      </c>
      <c r="C42" s="24" t="s">
        <v>16</v>
      </c>
      <c r="D42" s="62"/>
      <c r="E42" s="67">
        <v>44482</v>
      </c>
      <c r="F42" s="69">
        <f t="shared" si="28"/>
        <v>44482</v>
      </c>
      <c r="G42" s="25">
        <v>1</v>
      </c>
      <c r="H42" s="26">
        <v>0</v>
      </c>
      <c r="I42" s="27">
        <f t="shared" si="29"/>
        <v>1</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3" s="63" t="s">
        <v>37</v>
      </c>
      <c r="C43" s="24" t="s">
        <v>16</v>
      </c>
      <c r="D43" s="62"/>
      <c r="E43" s="67">
        <v>44483</v>
      </c>
      <c r="F43" s="69">
        <f t="shared" si="28"/>
        <v>44484</v>
      </c>
      <c r="G43" s="25">
        <v>2</v>
      </c>
      <c r="H43" s="26">
        <v>0</v>
      </c>
      <c r="I43" s="27">
        <f t="shared" si="29"/>
        <v>2</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17.399999999999999" x14ac:dyDescent="0.25">
      <c r="A4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4" s="61" t="s">
        <v>55</v>
      </c>
      <c r="C44" s="24" t="s">
        <v>16</v>
      </c>
      <c r="D44" s="62"/>
      <c r="E44" s="67">
        <v>44483</v>
      </c>
      <c r="F44" s="69">
        <f>IF(ISBLANK(E44)," - ",IF(G44=0,E44,E44+G44-1))</f>
        <v>44483</v>
      </c>
      <c r="G44" s="25">
        <v>1</v>
      </c>
      <c r="H44" s="26">
        <v>0</v>
      </c>
      <c r="I44" s="27">
        <f>IF(OR(F44=0,E44=0)," - ",NETWORKDAYS(E44,F44))</f>
        <v>1</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18" customFormat="1" ht="17.399999999999999" x14ac:dyDescent="0.25">
      <c r="A45" s="16" t="str">
        <f>IF(ISERROR(VALUE(SUBSTITUTE(prevWBS,".",""))),"1",IF(ISERROR(FIND("`",SUBSTITUTE(prevWBS,".","`",1))),TEXT(VALUE(prevWBS)+1,"#"),TEXT(VALUE(LEFT(prevWBS,FIND("`",SUBSTITUTE(prevWBS,".","`",1))-1))+1,"#")))</f>
        <v>4</v>
      </c>
      <c r="B45" s="17" t="s">
        <v>38</v>
      </c>
      <c r="D45" s="19"/>
      <c r="E45" s="68"/>
      <c r="F45" s="68" t="str">
        <f>IF(ISBLANK(E45)," - ",IF(G45=0,E45,E45+G45-1))</f>
        <v xml:space="preserve"> - </v>
      </c>
      <c r="G45" s="20"/>
      <c r="H45" s="21"/>
      <c r="I45" s="22" t="str">
        <f>IF(OR(F45=0,E45=0)," - ",NETWORKDAYS(E45,F45))</f>
        <v xml:space="preserve"> - </v>
      </c>
      <c r="J45" s="41"/>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row>
    <row r="46" spans="1:66" s="24" customFormat="1" ht="17.399999999999999" x14ac:dyDescent="0.25">
      <c r="A4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6" s="63" t="s">
        <v>39</v>
      </c>
      <c r="C46" s="24" t="s">
        <v>16</v>
      </c>
      <c r="D46" s="62"/>
      <c r="E46" s="67">
        <v>44484</v>
      </c>
      <c r="F46" s="69">
        <f t="shared" ref="F46" si="30">IF(ISBLANK(E46)," - ",IF(G46=0,E46,E46+G46-1))</f>
        <v>44484</v>
      </c>
      <c r="G46" s="25">
        <v>1</v>
      </c>
      <c r="H46" s="26">
        <v>0</v>
      </c>
      <c r="I46" s="27">
        <f t="shared" ref="I46" si="31">IF(OR(F46=0,E46=0)," - ",NETWORKDAYS(E46,F46))</f>
        <v>1</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24" customFormat="1" ht="22.8" x14ac:dyDescent="0.25">
      <c r="A4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7" s="61" t="s">
        <v>48</v>
      </c>
      <c r="C47" s="24" t="s">
        <v>16</v>
      </c>
      <c r="D47" s="62"/>
      <c r="E47" s="67">
        <v>44484</v>
      </c>
      <c r="F47" s="69">
        <f>IF(ISBLANK(E47)," - ",IF(G47=0,E47,E47+G47-1))</f>
        <v>44497</v>
      </c>
      <c r="G47" s="25">
        <v>14</v>
      </c>
      <c r="H47" s="26">
        <v>0</v>
      </c>
      <c r="I47" s="27">
        <f>IF(OR(F47=0,E47=0)," - ",NETWORKDAYS(E47,F47))</f>
        <v>10</v>
      </c>
      <c r="J47" s="40"/>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24" customFormat="1" ht="17.399999999999999" x14ac:dyDescent="0.25">
      <c r="A48" s="23" t="str">
        <f t="shared" ref="A48:A62"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8" s="63" t="s">
        <v>17</v>
      </c>
      <c r="C48" s="24" t="s">
        <v>16</v>
      </c>
      <c r="D48" s="62"/>
      <c r="E48" s="67">
        <v>44484</v>
      </c>
      <c r="F48" s="69">
        <f t="shared" ref="F48:F63" si="33">IF(ISBLANK(E48)," - ",IF(G48=0,E48,E48+G48-1))</f>
        <v>44485</v>
      </c>
      <c r="G48" s="25">
        <v>2</v>
      </c>
      <c r="H48" s="26">
        <v>0</v>
      </c>
      <c r="I48" s="27">
        <f t="shared" ref="I48:I63" si="34">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17.399999999999999" x14ac:dyDescent="0.25">
      <c r="A49" s="23" t="str">
        <f t="shared" ref="A49:A63" si="35">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9" s="63" t="s">
        <v>54</v>
      </c>
      <c r="C49" s="24" t="s">
        <v>16</v>
      </c>
      <c r="D49" s="62"/>
      <c r="E49" s="67">
        <v>44485</v>
      </c>
      <c r="F49" s="69">
        <f t="shared" si="33"/>
        <v>44485</v>
      </c>
      <c r="G49" s="25">
        <v>1</v>
      </c>
      <c r="H49" s="26">
        <v>0</v>
      </c>
      <c r="I49" s="27">
        <f t="shared" si="34"/>
        <v>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si="32"/>
        <v>4.2.2</v>
      </c>
      <c r="B50" s="63" t="s">
        <v>18</v>
      </c>
      <c r="C50" s="24" t="s">
        <v>16</v>
      </c>
      <c r="D50" s="62"/>
      <c r="E50" s="67">
        <v>44485</v>
      </c>
      <c r="F50" s="69">
        <f>IF(ISBLANK(E50)," - ",IF(G50=0,E50,E50+G50-1))</f>
        <v>44486</v>
      </c>
      <c r="G50" s="25">
        <v>2</v>
      </c>
      <c r="H50" s="26">
        <v>0</v>
      </c>
      <c r="I50" s="27">
        <f t="shared" si="34"/>
        <v>0</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si="35"/>
        <v>4.2.2.1</v>
      </c>
      <c r="B51" s="63" t="s">
        <v>54</v>
      </c>
      <c r="C51" s="24" t="s">
        <v>16</v>
      </c>
      <c r="D51" s="62"/>
      <c r="E51" s="67">
        <v>44486</v>
      </c>
      <c r="F51" s="69">
        <f t="shared" ref="F51" si="36">IF(ISBLANK(E51)," - ",IF(G51=0,E51,E51+G51-1))</f>
        <v>44486</v>
      </c>
      <c r="G51" s="25">
        <v>1</v>
      </c>
      <c r="H51" s="26">
        <v>0</v>
      </c>
      <c r="I51" s="27">
        <f t="shared" ref="I51" si="37">IF(OR(F51=0,E51=0)," - ",NETWORKDAYS(E51,F51))</f>
        <v>0</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2"/>
        <v>4.2.3</v>
      </c>
      <c r="B52" s="63" t="s">
        <v>19</v>
      </c>
      <c r="C52" s="24" t="s">
        <v>16</v>
      </c>
      <c r="D52" s="62"/>
      <c r="E52" s="67">
        <v>44486</v>
      </c>
      <c r="F52" s="69">
        <f t="shared" si="33"/>
        <v>44487</v>
      </c>
      <c r="G52" s="25">
        <v>2</v>
      </c>
      <c r="H52" s="26">
        <v>0</v>
      </c>
      <c r="I52" s="27">
        <f t="shared" si="34"/>
        <v>1</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5"/>
        <v>4.2.3.1</v>
      </c>
      <c r="B53" s="63" t="s">
        <v>54</v>
      </c>
      <c r="C53" s="24" t="s">
        <v>16</v>
      </c>
      <c r="D53" s="62"/>
      <c r="E53" s="67">
        <v>44487</v>
      </c>
      <c r="F53" s="69">
        <f t="shared" si="33"/>
        <v>44487</v>
      </c>
      <c r="G53" s="25">
        <v>1</v>
      </c>
      <c r="H53" s="26">
        <v>0</v>
      </c>
      <c r="I53" s="27">
        <f t="shared" si="34"/>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2"/>
        <v>4.2.4</v>
      </c>
      <c r="B54" s="63" t="s">
        <v>22</v>
      </c>
      <c r="C54" s="24" t="s">
        <v>16</v>
      </c>
      <c r="D54" s="62"/>
      <c r="E54" s="67">
        <v>44487</v>
      </c>
      <c r="F54" s="69">
        <f t="shared" ref="F54:F55" si="38">IF(ISBLANK(E54)," - ",IF(G54=0,E54,E54+G54-1))</f>
        <v>44487</v>
      </c>
      <c r="G54" s="25">
        <v>1</v>
      </c>
      <c r="H54" s="26">
        <v>0</v>
      </c>
      <c r="I54" s="27">
        <f t="shared" ref="I54:I55" si="39">IF(OR(F54=0,E54=0)," - ",NETWORKDAYS(E54,F54))</f>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5"/>
        <v>4.2.4.1</v>
      </c>
      <c r="B55" s="63" t="s">
        <v>54</v>
      </c>
      <c r="C55" s="24" t="s">
        <v>16</v>
      </c>
      <c r="D55" s="62"/>
      <c r="E55" s="67">
        <v>44487</v>
      </c>
      <c r="F55" s="69">
        <f t="shared" si="38"/>
        <v>44487</v>
      </c>
      <c r="G55" s="25">
        <v>1</v>
      </c>
      <c r="H55" s="26">
        <v>0</v>
      </c>
      <c r="I55" s="27">
        <f t="shared" si="39"/>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2"/>
        <v>4.2.5</v>
      </c>
      <c r="B56" s="63" t="s">
        <v>21</v>
      </c>
      <c r="C56" s="24" t="s">
        <v>16</v>
      </c>
      <c r="D56" s="62"/>
      <c r="E56" s="67">
        <v>44488</v>
      </c>
      <c r="F56" s="69">
        <f t="shared" si="33"/>
        <v>44490</v>
      </c>
      <c r="G56" s="25">
        <v>3</v>
      </c>
      <c r="H56" s="26">
        <v>0</v>
      </c>
      <c r="I56" s="27">
        <f t="shared" si="34"/>
        <v>3</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5"/>
        <v>4.2.5.1</v>
      </c>
      <c r="B57" s="63" t="s">
        <v>54</v>
      </c>
      <c r="C57" s="24" t="s">
        <v>16</v>
      </c>
      <c r="D57" s="62"/>
      <c r="E57" s="67">
        <v>44490</v>
      </c>
      <c r="F57" s="69">
        <f t="shared" si="33"/>
        <v>44490</v>
      </c>
      <c r="G57" s="25">
        <v>1</v>
      </c>
      <c r="H57" s="26">
        <v>0</v>
      </c>
      <c r="I57" s="27">
        <f t="shared" si="34"/>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22.8" x14ac:dyDescent="0.25">
      <c r="A58" s="23" t="str">
        <f t="shared" si="32"/>
        <v>4.2.6</v>
      </c>
      <c r="B58" s="63" t="s">
        <v>23</v>
      </c>
      <c r="C58" s="24" t="s">
        <v>16</v>
      </c>
      <c r="D58" s="62"/>
      <c r="E58" s="67">
        <v>44490</v>
      </c>
      <c r="F58" s="69">
        <f t="shared" si="33"/>
        <v>44491</v>
      </c>
      <c r="G58" s="25">
        <v>2</v>
      </c>
      <c r="H58" s="26">
        <v>0</v>
      </c>
      <c r="I58" s="27">
        <f t="shared" si="34"/>
        <v>2</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5"/>
        <v>4.2.6.1</v>
      </c>
      <c r="B59" s="63" t="s">
        <v>54</v>
      </c>
      <c r="C59" s="24" t="s">
        <v>16</v>
      </c>
      <c r="D59" s="62"/>
      <c r="E59" s="67">
        <v>44491</v>
      </c>
      <c r="F59" s="69">
        <f t="shared" ref="F59" si="40">IF(ISBLANK(E59)," - ",IF(G59=0,E59,E59+G59-1))</f>
        <v>44491</v>
      </c>
      <c r="G59" s="25">
        <v>1</v>
      </c>
      <c r="H59" s="26">
        <v>0</v>
      </c>
      <c r="I59" s="27">
        <f t="shared" ref="I59" si="41">IF(OR(F59=0,E59=0)," - ",NETWORKDAYS(E59,F59))</f>
        <v>1</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2"/>
        <v>4.2.7</v>
      </c>
      <c r="B60" s="63" t="s">
        <v>20</v>
      </c>
      <c r="C60" s="24" t="s">
        <v>16</v>
      </c>
      <c r="D60" s="62"/>
      <c r="E60" s="67">
        <v>44492</v>
      </c>
      <c r="F60" s="69">
        <f t="shared" ref="F60:F61" si="42">IF(ISBLANK(E60)," - ",IF(G60=0,E60,E60+G60-1))</f>
        <v>44494</v>
      </c>
      <c r="G60" s="25">
        <v>3</v>
      </c>
      <c r="H60" s="26">
        <v>0</v>
      </c>
      <c r="I60" s="27">
        <f t="shared" ref="I60:I61" si="43">IF(OR(F60=0,E60=0)," - ",NETWORKDAYS(E60,F60))</f>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5"/>
        <v>4.2.7.1</v>
      </c>
      <c r="B61" s="63" t="s">
        <v>54</v>
      </c>
      <c r="C61" s="24" t="s">
        <v>16</v>
      </c>
      <c r="D61" s="62"/>
      <c r="E61" s="67">
        <v>44494</v>
      </c>
      <c r="F61" s="69">
        <f t="shared" si="42"/>
        <v>44494</v>
      </c>
      <c r="G61" s="25">
        <v>1</v>
      </c>
      <c r="H61" s="26">
        <v>0</v>
      </c>
      <c r="I61" s="27">
        <f t="shared" si="43"/>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2"/>
        <v>4.2.8</v>
      </c>
      <c r="B62" s="63" t="s">
        <v>24</v>
      </c>
      <c r="C62" s="24" t="s">
        <v>16</v>
      </c>
      <c r="D62" s="62"/>
      <c r="E62" s="67">
        <v>44495</v>
      </c>
      <c r="F62" s="69">
        <f t="shared" si="33"/>
        <v>44497</v>
      </c>
      <c r="G62" s="25">
        <v>3</v>
      </c>
      <c r="H62" s="26">
        <v>0</v>
      </c>
      <c r="I62" s="27">
        <f t="shared" si="34"/>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5"/>
        <v>4.2.8.1</v>
      </c>
      <c r="B63" s="63" t="s">
        <v>54</v>
      </c>
      <c r="C63" s="24" t="s">
        <v>16</v>
      </c>
      <c r="D63" s="62"/>
      <c r="E63" s="67">
        <v>44497</v>
      </c>
      <c r="F63" s="69">
        <f t="shared" si="33"/>
        <v>44497</v>
      </c>
      <c r="G63" s="25">
        <v>1</v>
      </c>
      <c r="H63" s="26">
        <v>0</v>
      </c>
      <c r="I63" s="27">
        <f t="shared" si="34"/>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18" customFormat="1" ht="17.399999999999999" x14ac:dyDescent="0.25">
      <c r="A64" s="16" t="str">
        <f>IF(ISERROR(VALUE(SUBSTITUTE(prevWBS,".",""))),"1",IF(ISERROR(FIND("`",SUBSTITUTE(prevWBS,".","`",1))),TEXT(VALUE(prevWBS)+1,"#"),TEXT(VALUE(LEFT(prevWBS,FIND("`",SUBSTITUTE(prevWBS,".","`",1))-1))+1,"#")))</f>
        <v>5</v>
      </c>
      <c r="B64" s="17" t="s">
        <v>40</v>
      </c>
      <c r="D64" s="19"/>
      <c r="E64" s="68"/>
      <c r="F64" s="68" t="str">
        <f t="shared" ref="F64:F70" si="44">IF(ISBLANK(E64)," - ",IF(G64=0,E64,E64+G64-1))</f>
        <v xml:space="preserve"> - </v>
      </c>
      <c r="G64" s="20"/>
      <c r="H64" s="21"/>
      <c r="I64" s="22" t="str">
        <f t="shared" ref="I64:I70" si="45">IF(OR(F64=0,E64=0)," - ",NETWORKDAYS(E64,F64))</f>
        <v xml:space="preserve"> - </v>
      </c>
      <c r="J64" s="41"/>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row>
    <row r="65" spans="1:66" s="24" customFormat="1" ht="17.399999999999999" x14ac:dyDescent="0.25">
      <c r="A6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5" s="61" t="s">
        <v>50</v>
      </c>
      <c r="C65" s="24" t="s">
        <v>16</v>
      </c>
      <c r="D65" s="62"/>
      <c r="E65" s="67">
        <v>44501</v>
      </c>
      <c r="F65" s="69">
        <f t="shared" si="44"/>
        <v>44501</v>
      </c>
      <c r="G65" s="25">
        <v>1</v>
      </c>
      <c r="H65" s="26">
        <v>0</v>
      </c>
      <c r="I65" s="27">
        <f t="shared" si="45"/>
        <v>1</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24" customFormat="1" ht="17.399999999999999" x14ac:dyDescent="0.25">
      <c r="A6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6" s="61" t="s">
        <v>51</v>
      </c>
      <c r="C66" s="24" t="s">
        <v>16</v>
      </c>
      <c r="D66" s="62"/>
      <c r="E66" s="67">
        <v>44502</v>
      </c>
      <c r="F66" s="69">
        <f t="shared" si="44"/>
        <v>44503</v>
      </c>
      <c r="G66" s="25">
        <v>2</v>
      </c>
      <c r="H66" s="26">
        <v>0</v>
      </c>
      <c r="I66" s="27">
        <f t="shared" si="45"/>
        <v>2</v>
      </c>
      <c r="J66" s="40"/>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7" s="61" t="s">
        <v>53</v>
      </c>
      <c r="C67" s="24" t="s">
        <v>16</v>
      </c>
      <c r="D67" s="62"/>
      <c r="E67" s="67">
        <v>44503</v>
      </c>
      <c r="F67" s="69">
        <f t="shared" si="44"/>
        <v>44504</v>
      </c>
      <c r="G67" s="25">
        <v>2</v>
      </c>
      <c r="H67" s="26">
        <v>0</v>
      </c>
      <c r="I67" s="27">
        <f t="shared" si="45"/>
        <v>2</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68" s="61" t="s">
        <v>52</v>
      </c>
      <c r="C68" s="24" t="s">
        <v>16</v>
      </c>
      <c r="D68" s="62"/>
      <c r="E68" s="67">
        <v>44505</v>
      </c>
      <c r="F68" s="69">
        <f t="shared" si="44"/>
        <v>44506</v>
      </c>
      <c r="G68" s="25">
        <v>2</v>
      </c>
      <c r="H68" s="26">
        <v>0</v>
      </c>
      <c r="I68" s="27">
        <f t="shared" si="45"/>
        <v>1</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18" customFormat="1" ht="17.399999999999999" x14ac:dyDescent="0.25">
      <c r="A69" s="16" t="str">
        <f>IF(ISERROR(VALUE(SUBSTITUTE(prevWBS,".",""))),"1",IF(ISERROR(FIND("`",SUBSTITUTE(prevWBS,".","`",1))),TEXT(VALUE(prevWBS)+1,"#"),TEXT(VALUE(LEFT(prevWBS,FIND("`",SUBSTITUTE(prevWBS,".","`",1))-1))+1,"#")))</f>
        <v>6</v>
      </c>
      <c r="B69" s="17" t="s">
        <v>41</v>
      </c>
      <c r="D69" s="19"/>
      <c r="E69" s="68"/>
      <c r="F69" s="68" t="str">
        <f t="shared" si="44"/>
        <v xml:space="preserve"> - </v>
      </c>
      <c r="G69" s="20"/>
      <c r="H69" s="21"/>
      <c r="I69" s="22" t="str">
        <f t="shared" si="45"/>
        <v xml:space="preserve"> - </v>
      </c>
      <c r="J69" s="41"/>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0" s="61" t="s">
        <v>42</v>
      </c>
      <c r="C70" s="24" t="s">
        <v>16</v>
      </c>
      <c r="D70" s="62"/>
      <c r="E70" s="67">
        <v>44505</v>
      </c>
      <c r="F70" s="69">
        <f t="shared" si="44"/>
        <v>44508</v>
      </c>
      <c r="G70" s="25">
        <v>4</v>
      </c>
      <c r="H70" s="26">
        <v>0</v>
      </c>
      <c r="I70" s="27">
        <f t="shared" si="45"/>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24" customFormat="1" ht="22.8" x14ac:dyDescent="0.25">
      <c r="A7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1" s="63" t="s">
        <v>43</v>
      </c>
      <c r="C71" s="24" t="s">
        <v>16</v>
      </c>
      <c r="D71" s="62"/>
      <c r="E71" s="67">
        <v>44505</v>
      </c>
      <c r="F71" s="69">
        <f t="shared" ref="F71:F72" si="46">IF(ISBLANK(E71)," - ",IF(G71=0,E71,E71+G71-1))</f>
        <v>44506</v>
      </c>
      <c r="G71" s="25">
        <v>2</v>
      </c>
      <c r="H71" s="26">
        <v>0</v>
      </c>
      <c r="I71" s="27">
        <f t="shared" ref="I71:I72" si="47">IF(OR(F71=0,E71=0)," - ",NETWORKDAYS(E71,F71))</f>
        <v>1</v>
      </c>
      <c r="J71" s="40"/>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s="24" customFormat="1" ht="17.399999999999999" x14ac:dyDescent="0.25">
      <c r="A7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2" s="63" t="s">
        <v>44</v>
      </c>
      <c r="C72" s="24" t="s">
        <v>16</v>
      </c>
      <c r="D72" s="62"/>
      <c r="E72" s="67">
        <v>44507</v>
      </c>
      <c r="F72" s="69">
        <f t="shared" si="46"/>
        <v>44508</v>
      </c>
      <c r="G72" s="25">
        <v>2</v>
      </c>
      <c r="H72" s="26">
        <v>0</v>
      </c>
      <c r="I72" s="27">
        <f t="shared" si="47"/>
        <v>1</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17.399999999999999" x14ac:dyDescent="0.25">
      <c r="A7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3" s="61" t="s">
        <v>45</v>
      </c>
      <c r="C73" s="24" t="s">
        <v>16</v>
      </c>
      <c r="D73" s="62"/>
      <c r="E73" s="67">
        <v>44509</v>
      </c>
      <c r="F73" s="69">
        <f>IF(ISBLANK(E73)," - ",IF(G73=0,E73,E73+G73-1))</f>
        <v>44512</v>
      </c>
      <c r="G73" s="25">
        <v>4</v>
      </c>
      <c r="H73" s="26">
        <v>0</v>
      </c>
      <c r="I73" s="27">
        <f>IF(OR(F73=0,E73=0)," - ",NETWORKDAYS(E73,F73))</f>
        <v>4</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22.8" x14ac:dyDescent="0.25">
      <c r="A7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4" s="61" t="s">
        <v>56</v>
      </c>
      <c r="C74" s="24" t="s">
        <v>16</v>
      </c>
      <c r="D74" s="62"/>
      <c r="E74" s="67">
        <v>44513</v>
      </c>
      <c r="F74" s="69">
        <f>IF(ISBLANK(E74)," - ",IF(G74=0,E74,E74+G74-1))</f>
        <v>44519</v>
      </c>
      <c r="G74" s="25">
        <v>7</v>
      </c>
      <c r="H74" s="26">
        <v>0</v>
      </c>
      <c r="I74" s="27">
        <f>IF(OR(F74=0,E74=0)," - ",NETWORKDAYS(E74,F74))</f>
        <v>5</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36 H15 H45 H64:H66 H47 H10:H11 H26:H27">
    <cfRule type="dataBar" priority="25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6" priority="296">
      <formula>K$6=TODAY()</formula>
    </cfRule>
  </conditionalFormatting>
  <conditionalFormatting sqref="K8:BN8 K15:BN15 K10:BN11 K17:BN74">
    <cfRule type="expression" dxfId="65" priority="299">
      <formula>AND($E8&lt;=K$6,ROUNDDOWN(($F8-$E8+1)*$H8,0)+$E8-1&gt;=K$6)</formula>
    </cfRule>
    <cfRule type="expression" dxfId="64" priority="300">
      <formula>AND(NOT(ISBLANK($E8)),$E8&lt;=K$6,$F8&gt;=K$6)</formula>
    </cfRule>
  </conditionalFormatting>
  <conditionalFormatting sqref="K6:BN8 K36:BN36 K15:BN15 K45:BN45 K64:BN66 K47:BN47 K10:BN11 K26:BN27">
    <cfRule type="expression" dxfId="63" priority="259">
      <formula>K$6=TODAY()</formula>
    </cfRule>
  </conditionalFormatting>
  <conditionalFormatting sqref="H17">
    <cfRule type="dataBar" priority="248">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2" priority="249">
      <formula>K$6=TODAY()</formula>
    </cfRule>
  </conditionalFormatting>
  <conditionalFormatting sqref="H18">
    <cfRule type="dataBar" priority="244">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1" priority="245">
      <formula>K$6=TODAY()</formula>
    </cfRule>
  </conditionalFormatting>
  <conditionalFormatting sqref="H19">
    <cfRule type="dataBar" priority="240">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0" priority="241">
      <formula>K$6=TODAY()</formula>
    </cfRule>
  </conditionalFormatting>
  <conditionalFormatting sqref="H20">
    <cfRule type="dataBar" priority="236">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59" priority="237">
      <formula>K$6=TODAY()</formula>
    </cfRule>
  </conditionalFormatting>
  <conditionalFormatting sqref="H21">
    <cfRule type="dataBar" priority="232">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58" priority="233">
      <formula>K$6=TODAY()</formula>
    </cfRule>
  </conditionalFormatting>
  <conditionalFormatting sqref="H22">
    <cfRule type="dataBar" priority="228">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57" priority="229">
      <formula>K$6=TODAY()</formula>
    </cfRule>
  </conditionalFormatting>
  <conditionalFormatting sqref="H24">
    <cfRule type="dataBar" priority="216">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56" priority="217">
      <formula>K$6=TODAY()</formula>
    </cfRule>
  </conditionalFormatting>
  <conditionalFormatting sqref="H23">
    <cfRule type="dataBar" priority="220">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55" priority="221">
      <formula>K$6=TODAY()</formula>
    </cfRule>
  </conditionalFormatting>
  <conditionalFormatting sqref="H25">
    <cfRule type="dataBar" priority="196">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54" priority="197">
      <formula>K$6=TODAY()</formula>
    </cfRule>
  </conditionalFormatting>
  <conditionalFormatting sqref="H28">
    <cfRule type="dataBar" priority="192">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28:BN28">
    <cfRule type="expression" dxfId="53" priority="193">
      <formula>K$6=TODAY()</formula>
    </cfRule>
  </conditionalFormatting>
  <conditionalFormatting sqref="H35">
    <cfRule type="dataBar" priority="188">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5:BN35">
    <cfRule type="expression" dxfId="52" priority="189">
      <formula>K$6=TODAY()</formula>
    </cfRule>
  </conditionalFormatting>
  <conditionalFormatting sqref="H37">
    <cfRule type="dataBar" priority="184">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7:BN37">
    <cfRule type="expression" dxfId="51" priority="185">
      <formula>K$6=TODAY()</formula>
    </cfRule>
  </conditionalFormatting>
  <conditionalFormatting sqref="H38">
    <cfRule type="dataBar" priority="180">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38:BN38">
    <cfRule type="expression" dxfId="50" priority="181">
      <formula>K$6=TODAY()</formula>
    </cfRule>
  </conditionalFormatting>
  <conditionalFormatting sqref="H29">
    <cfRule type="dataBar" priority="176">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29:BN29">
    <cfRule type="expression" dxfId="49" priority="177">
      <formula>K$6=TODAY()</formula>
    </cfRule>
  </conditionalFormatting>
  <conditionalFormatting sqref="H30">
    <cfRule type="dataBar" priority="174">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0:BN30">
    <cfRule type="expression" dxfId="48" priority="175">
      <formula>K$6=TODAY()</formula>
    </cfRule>
  </conditionalFormatting>
  <conditionalFormatting sqref="H31">
    <cfRule type="dataBar" priority="172">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1:BN31">
    <cfRule type="expression" dxfId="47" priority="173">
      <formula>K$6=TODAY()</formula>
    </cfRule>
  </conditionalFormatting>
  <conditionalFormatting sqref="H32">
    <cfRule type="dataBar" priority="168">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2:BN32">
    <cfRule type="expression" dxfId="46" priority="169">
      <formula>K$6=TODAY()</formula>
    </cfRule>
  </conditionalFormatting>
  <conditionalFormatting sqref="H33">
    <cfRule type="dataBar" priority="166">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3:BN33">
    <cfRule type="expression" dxfId="45" priority="167">
      <formula>K$6=TODAY()</formula>
    </cfRule>
  </conditionalFormatting>
  <conditionalFormatting sqref="H34">
    <cfRule type="dataBar" priority="164">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4:BN34">
    <cfRule type="expression" dxfId="44" priority="165">
      <formula>K$6=TODAY()</formula>
    </cfRule>
  </conditionalFormatting>
  <conditionalFormatting sqref="H12">
    <cfRule type="dataBar" priority="160">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3" priority="162">
      <formula>AND($E12&lt;=K$6,ROUNDDOWN(($F12-$E12+1)*$H12,0)+$E12-1&gt;=K$6)</formula>
    </cfRule>
    <cfRule type="expression" dxfId="42" priority="163">
      <formula>AND(NOT(ISBLANK($E12)),$E12&lt;=K$6,$F12&gt;=K$6)</formula>
    </cfRule>
  </conditionalFormatting>
  <conditionalFormatting sqref="K12:BN12">
    <cfRule type="expression" dxfId="41" priority="161">
      <formula>K$6=TODAY()</formula>
    </cfRule>
  </conditionalFormatting>
  <conditionalFormatting sqref="H13">
    <cfRule type="dataBar" priority="156">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0" priority="158">
      <formula>AND($E13&lt;=K$6,ROUNDDOWN(($F13-$E13+1)*$H13,0)+$E13-1&gt;=K$6)</formula>
    </cfRule>
    <cfRule type="expression" dxfId="39" priority="159">
      <formula>AND(NOT(ISBLANK($E13)),$E13&lt;=K$6,$F13&gt;=K$6)</formula>
    </cfRule>
  </conditionalFormatting>
  <conditionalFormatting sqref="K13:BN13">
    <cfRule type="expression" dxfId="38" priority="157">
      <formula>K$6=TODAY()</formula>
    </cfRule>
  </conditionalFormatting>
  <conditionalFormatting sqref="H48">
    <cfRule type="dataBar" priority="132">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48:BN48">
    <cfRule type="expression" dxfId="37" priority="133">
      <formula>K$6=TODAY()</formula>
    </cfRule>
  </conditionalFormatting>
  <conditionalFormatting sqref="H50">
    <cfRule type="dataBar" priority="130">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0:BN50">
    <cfRule type="expression" dxfId="36" priority="131">
      <formula>K$6=TODAY()</formula>
    </cfRule>
  </conditionalFormatting>
  <conditionalFormatting sqref="H52">
    <cfRule type="dataBar" priority="128">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2:BN52">
    <cfRule type="expression" dxfId="35" priority="129">
      <formula>K$6=TODAY()</formula>
    </cfRule>
  </conditionalFormatting>
  <conditionalFormatting sqref="H56">
    <cfRule type="dataBar" priority="124">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6:BN56">
    <cfRule type="expression" dxfId="34" priority="125">
      <formula>K$6=TODAY()</formula>
    </cfRule>
  </conditionalFormatting>
  <conditionalFormatting sqref="H62">
    <cfRule type="dataBar" priority="118">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2:BN62">
    <cfRule type="expression" dxfId="33" priority="119">
      <formula>K$6=TODAY()</formula>
    </cfRule>
  </conditionalFormatting>
  <conditionalFormatting sqref="H58">
    <cfRule type="dataBar" priority="120">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58:BN58">
    <cfRule type="expression" dxfId="32" priority="121">
      <formula>K$6=TODAY()</formula>
    </cfRule>
  </conditionalFormatting>
  <conditionalFormatting sqref="H60">
    <cfRule type="dataBar" priority="114">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0:BN60">
    <cfRule type="expression" dxfId="31" priority="115">
      <formula>K$6=TODAY()</formula>
    </cfRule>
  </conditionalFormatting>
  <conditionalFormatting sqref="H54">
    <cfRule type="dataBar" priority="110">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4:BN54">
    <cfRule type="expression" dxfId="30" priority="111">
      <formula>K$6=TODAY()</formula>
    </cfRule>
  </conditionalFormatting>
  <conditionalFormatting sqref="H69:H70 H73">
    <cfRule type="dataBar" priority="89">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69:BN70 K73:BN73">
    <cfRule type="expression" dxfId="29" priority="90">
      <formula>K$6=TODAY()</formula>
    </cfRule>
  </conditionalFormatting>
  <conditionalFormatting sqref="H71">
    <cfRule type="dataBar" priority="85">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1:BN71">
    <cfRule type="expression" dxfId="28" priority="86">
      <formula>K$6=TODAY()</formula>
    </cfRule>
  </conditionalFormatting>
  <conditionalFormatting sqref="H72">
    <cfRule type="dataBar" priority="81">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2:BN72">
    <cfRule type="expression" dxfId="27" priority="82">
      <formula>K$6=TODAY()</formula>
    </cfRule>
  </conditionalFormatting>
  <conditionalFormatting sqref="H40">
    <cfRule type="dataBar" priority="77">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0:BN40">
    <cfRule type="expression" dxfId="26" priority="78">
      <formula>K$6=TODAY()</formula>
    </cfRule>
  </conditionalFormatting>
  <conditionalFormatting sqref="H41">
    <cfRule type="dataBar" priority="75">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1:BN41">
    <cfRule type="expression" dxfId="25" priority="76">
      <formula>K$6=TODAY()</formula>
    </cfRule>
  </conditionalFormatting>
  <conditionalFormatting sqref="H42">
    <cfRule type="dataBar" priority="73">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2:BN42">
    <cfRule type="expression" dxfId="24" priority="74">
      <formula>K$6=TODAY()</formula>
    </cfRule>
  </conditionalFormatting>
  <conditionalFormatting sqref="H43">
    <cfRule type="dataBar" priority="71">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3:BN43">
    <cfRule type="expression" dxfId="23" priority="72">
      <formula>K$6=TODAY()</formula>
    </cfRule>
  </conditionalFormatting>
  <conditionalFormatting sqref="H46">
    <cfRule type="dataBar" priority="67">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6:BN46">
    <cfRule type="expression" dxfId="22" priority="68">
      <formula>K$6=TODAY()</formula>
    </cfRule>
  </conditionalFormatting>
  <conditionalFormatting sqref="H68">
    <cfRule type="dataBar" priority="63">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68:BN68">
    <cfRule type="expression" dxfId="21" priority="64">
      <formula>K$6=TODAY()</formula>
    </cfRule>
  </conditionalFormatting>
  <conditionalFormatting sqref="H67">
    <cfRule type="dataBar" priority="59">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7:BN67">
    <cfRule type="expression" dxfId="20" priority="60">
      <formula>K$6=TODAY()</formula>
    </cfRule>
  </conditionalFormatting>
  <conditionalFormatting sqref="H49">
    <cfRule type="dataBar" priority="55">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49:BN49">
    <cfRule type="expression" dxfId="19" priority="56">
      <formula>K$6=TODAY()</formula>
    </cfRule>
  </conditionalFormatting>
  <conditionalFormatting sqref="H51">
    <cfRule type="dataBar" priority="49">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1:BN51">
    <cfRule type="expression" dxfId="18" priority="50">
      <formula>K$6=TODAY()</formula>
    </cfRule>
  </conditionalFormatting>
  <conditionalFormatting sqref="H53">
    <cfRule type="dataBar" priority="45">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3:BN53">
    <cfRule type="expression" dxfId="17" priority="46">
      <formula>K$6=TODAY()</formula>
    </cfRule>
  </conditionalFormatting>
  <conditionalFormatting sqref="H55">
    <cfRule type="dataBar" priority="41">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5:BN55">
    <cfRule type="expression" dxfId="16" priority="42">
      <formula>K$6=TODAY()</formula>
    </cfRule>
  </conditionalFormatting>
  <conditionalFormatting sqref="H57">
    <cfRule type="dataBar" priority="37">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7:BN57">
    <cfRule type="expression" dxfId="15" priority="38">
      <formula>K$6=TODAY()</formula>
    </cfRule>
  </conditionalFormatting>
  <conditionalFormatting sqref="H59">
    <cfRule type="dataBar" priority="33">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59:BN59">
    <cfRule type="expression" dxfId="14" priority="34">
      <formula>K$6=TODAY()</formula>
    </cfRule>
  </conditionalFormatting>
  <conditionalFormatting sqref="H61">
    <cfRule type="dataBar" priority="29">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1:BN61">
    <cfRule type="expression" dxfId="13" priority="30">
      <formula>K$6=TODAY()</formula>
    </cfRule>
  </conditionalFormatting>
  <conditionalFormatting sqref="H63">
    <cfRule type="dataBar" priority="25">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3:BN63">
    <cfRule type="expression" dxfId="12" priority="26">
      <formula>K$6=TODAY()</formula>
    </cfRule>
  </conditionalFormatting>
  <conditionalFormatting sqref="H44">
    <cfRule type="dataBar" priority="21">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4:BN44">
    <cfRule type="expression" dxfId="11" priority="22">
      <formula>K$6=TODAY()</formula>
    </cfRule>
  </conditionalFormatting>
  <conditionalFormatting sqref="H74">
    <cfRule type="dataBar" priority="17">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4:BN74">
    <cfRule type="expression" dxfId="10" priority="18">
      <formula>K$6=TODAY()</formula>
    </cfRule>
  </conditionalFormatting>
  <conditionalFormatting sqref="H39">
    <cfRule type="dataBar" priority="13">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39:BN39">
    <cfRule type="expression" dxfId="9" priority="14">
      <formula>K$6=TODAY()</formula>
    </cfRule>
  </conditionalFormatting>
  <conditionalFormatting sqref="H9">
    <cfRule type="dataBar" priority="9">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8" priority="11">
      <formula>AND($E9&lt;=K$6,ROUNDDOWN(($F9-$E9+1)*$H9,0)+$E9-1&gt;=K$6)</formula>
    </cfRule>
    <cfRule type="expression" dxfId="7" priority="12">
      <formula>AND(NOT(ISBLANK($E9)),$E9&lt;=K$6,$F9&gt;=K$6)</formula>
    </cfRule>
  </conditionalFormatting>
  <conditionalFormatting sqref="K9:BN9">
    <cfRule type="expression" dxfId="6" priority="10">
      <formula>K$6=TODAY()</formula>
    </cfRule>
  </conditionalFormatting>
  <conditionalFormatting sqref="H14">
    <cfRule type="dataBar" priority="5">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5" priority="7">
      <formula>AND($E14&lt;=K$6,ROUNDDOWN(($F14-$E14+1)*$H14,0)+$E14-1&gt;=K$6)</formula>
    </cfRule>
    <cfRule type="expression" dxfId="4" priority="8">
      <formula>AND(NOT(ISBLANK($E14)),$E14&lt;=K$6,$F14&gt;=K$6)</formula>
    </cfRule>
  </conditionalFormatting>
  <conditionalFormatting sqref="K14:BN14">
    <cfRule type="expression" dxfId="3" priority="6">
      <formula>K$6=TODAY()</formula>
    </cfRule>
  </conditionalFormatting>
  <conditionalFormatting sqref="H16">
    <cfRule type="dataBar" priority="1">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2" priority="3">
      <formula>AND($E16&lt;=K$6,ROUNDDOWN(($F16-$E16+1)*$H16,0)+$E16-1&gt;=K$6)</formula>
    </cfRule>
    <cfRule type="expression" dxfId="1" priority="4">
      <formula>AND(NOT(ISBLANK($E16)),$E16&lt;=K$6,$F16&gt;=K$6)</formula>
    </cfRule>
  </conditionalFormatting>
  <conditionalFormatting sqref="K16:BN1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6 E45 E64 G26:H26 G45:H45 G64:H65 H36 H27 H66" unlockedFormula="1"/>
    <ignoredError sqref="A64 A45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H36 H15 H45 H64:H66 H47 H10:H11 H26:H27</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H69:H70 H73</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2021-09-28T04:12:12Z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