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430"/>
  <workbookPr codeName="ThisWorkbook"/>
  <mc:AlternateContent xmlns:mc="http://schemas.openxmlformats.org/markup-compatibility/2006">
    <mc:Choice Requires="x15">
      <x15ac:absPath xmlns:x15ac="http://schemas.microsoft.com/office/spreadsheetml/2010/11/ac" url="C:\Users\jorge\OneDrive\Desktop\Assessment 5607\"/>
    </mc:Choice>
  </mc:AlternateContent>
  <xr:revisionPtr revIDLastSave="0" documentId="13_ncr:1_{D75F0D1B-E097-4ED8-B659-AF3A25D12510}" xr6:coauthVersionLast="47" xr6:coauthVersionMax="47" xr10:uidLastSave="{00000000-0000-0000-0000-000000000000}"/>
  <bookViews>
    <workbookView xWindow="-108" yWindow="-108" windowWidth="23256" windowHeight="12576" xr2:uid="{00000000-000D-0000-FFFF-FFFF00000000}"/>
  </bookViews>
  <sheets>
    <sheet name="GanttChart" sheetId="9" r:id="rId1"/>
  </sheets>
  <definedNames>
    <definedName name="prevWBS" localSheetId="0">GanttChart!$A1048576</definedName>
    <definedName name="_xlnm.Print_Area" localSheetId="0">GanttChart!$A$1:$BN$68</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8" i="9" l="1"/>
  <c r="I28" i="9" s="1"/>
  <c r="A28" i="9"/>
  <c r="F26" i="9"/>
  <c r="I26" i="9" s="1"/>
  <c r="F16" i="9"/>
  <c r="I16" i="9" s="1"/>
  <c r="F14" i="9"/>
  <c r="I14" i="9" s="1"/>
  <c r="F9" i="9"/>
  <c r="I9" i="9" s="1"/>
  <c r="F41" i="9"/>
  <c r="I41" i="9" s="1"/>
  <c r="F76" i="9"/>
  <c r="I76" i="9" s="1"/>
  <c r="F46" i="9"/>
  <c r="I46" i="9" s="1"/>
  <c r="F65" i="9"/>
  <c r="I65" i="9" s="1"/>
  <c r="F63" i="9"/>
  <c r="I63" i="9" s="1"/>
  <c r="F61" i="9"/>
  <c r="I61" i="9" s="1"/>
  <c r="F59" i="9"/>
  <c r="I59" i="9" s="1"/>
  <c r="F57" i="9"/>
  <c r="I57" i="9" s="1"/>
  <c r="F55" i="9"/>
  <c r="I55" i="9" s="1"/>
  <c r="F53" i="9"/>
  <c r="I53" i="9" s="1"/>
  <c r="F51" i="9"/>
  <c r="I51" i="9" s="1"/>
  <c r="F69" i="9"/>
  <c r="I69" i="9" s="1"/>
  <c r="F70" i="9"/>
  <c r="I70" i="9" s="1"/>
  <c r="F48" i="9"/>
  <c r="I48" i="9" s="1"/>
  <c r="F45" i="9"/>
  <c r="I45" i="9" s="1"/>
  <c r="F44" i="9"/>
  <c r="I44" i="9" s="1"/>
  <c r="F43" i="9"/>
  <c r="I43" i="9" s="1"/>
  <c r="F42" i="9"/>
  <c r="I42" i="9" s="1"/>
  <c r="F74" i="9"/>
  <c r="I74" i="9" s="1"/>
  <c r="F73" i="9"/>
  <c r="I73" i="9" s="1"/>
  <c r="F75" i="9"/>
  <c r="I75" i="9" s="1"/>
  <c r="F72" i="9"/>
  <c r="I72" i="9" s="1"/>
  <c r="F71" i="9"/>
  <c r="I71" i="9" s="1"/>
  <c r="F68" i="9"/>
  <c r="F56" i="9"/>
  <c r="I56" i="9" s="1"/>
  <c r="F62" i="9"/>
  <c r="I62" i="9" s="1"/>
  <c r="F54" i="9"/>
  <c r="I54" i="9" s="1"/>
  <c r="F52" i="9"/>
  <c r="I52" i="9" s="1"/>
  <c r="F64" i="9"/>
  <c r="I64" i="9" s="1"/>
  <c r="F60" i="9"/>
  <c r="I60" i="9" s="1"/>
  <c r="F58" i="9"/>
  <c r="I58" i="9" s="1"/>
  <c r="F50" i="9"/>
  <c r="I50" i="9" s="1"/>
  <c r="F13" i="9"/>
  <c r="I13" i="9" s="1"/>
  <c r="F12" i="9"/>
  <c r="I12" i="9" s="1"/>
  <c r="F36" i="9"/>
  <c r="I36" i="9" s="1"/>
  <c r="F35" i="9"/>
  <c r="I35" i="9" s="1"/>
  <c r="F34" i="9"/>
  <c r="I34" i="9" s="1"/>
  <c r="F33" i="9"/>
  <c r="I33" i="9" s="1"/>
  <c r="F32" i="9"/>
  <c r="I32" i="9" s="1"/>
  <c r="F31" i="9"/>
  <c r="I31" i="9" s="1"/>
  <c r="F40" i="9"/>
  <c r="I40" i="9" s="1"/>
  <c r="F39" i="9"/>
  <c r="I39" i="9" s="1"/>
  <c r="F37" i="9"/>
  <c r="I37" i="9" s="1"/>
  <c r="F30" i="9"/>
  <c r="I30" i="9" s="1"/>
  <c r="F25" i="9"/>
  <c r="I25" i="9" s="1"/>
  <c r="F24" i="9"/>
  <c r="I24" i="9" s="1"/>
  <c r="F23" i="9"/>
  <c r="I23" i="9" s="1"/>
  <c r="F22" i="9"/>
  <c r="I22" i="9" s="1"/>
  <c r="F21" i="9"/>
  <c r="I21" i="9" s="1"/>
  <c r="F20" i="9"/>
  <c r="I20" i="9" s="1"/>
  <c r="F19" i="9"/>
  <c r="I19" i="9" s="1"/>
  <c r="F18" i="9"/>
  <c r="I18" i="9" s="1"/>
  <c r="F17" i="9"/>
  <c r="I17" i="9" s="1"/>
  <c r="F8" i="9" l="1"/>
  <c r="I8" i="9" s="1"/>
  <c r="F66" i="9"/>
  <c r="I66" i="9" s="1"/>
  <c r="F47" i="9"/>
  <c r="I47" i="9" s="1"/>
  <c r="F27" i="9"/>
  <c r="I27" i="9" s="1"/>
  <c r="F10" i="9" l="1"/>
  <c r="K6" i="9"/>
  <c r="F15" i="9" l="1"/>
  <c r="I15" i="9" s="1"/>
  <c r="I10" i="9"/>
  <c r="K7" i="9"/>
  <c r="K4" i="9"/>
  <c r="A8" i="9"/>
  <c r="A9" i="9" s="1"/>
  <c r="F11" i="9" l="1"/>
  <c r="I11" i="9" s="1"/>
  <c r="L6" i="9" l="1"/>
  <c r="F29" i="9" l="1"/>
  <c r="I29" i="9" s="1"/>
  <c r="I68" i="9"/>
  <c r="F67" i="9"/>
  <c r="I67" i="9" s="1"/>
  <c r="M6" i="9"/>
  <c r="N6" i="9" l="1"/>
  <c r="O6" i="9" l="1"/>
  <c r="K5" i="9"/>
  <c r="F49" i="9" l="1"/>
  <c r="I49" i="9" s="1"/>
  <c r="P6" i="9"/>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10" i="9" l="1"/>
  <c r="A11" i="9" l="1"/>
  <c r="A12" i="9" l="1"/>
  <c r="A13" i="9" s="1"/>
  <c r="A14" i="9" l="1"/>
  <c r="A15" i="9" l="1"/>
  <c r="A16" i="9" s="1"/>
  <c r="A17" i="9" s="1"/>
  <c r="A18" i="9" s="1"/>
  <c r="A19" i="9" s="1"/>
  <c r="A20" i="9" s="1"/>
  <c r="A21" i="9" s="1"/>
  <c r="A22" i="9" s="1"/>
  <c r="A23" i="9" s="1"/>
  <c r="A24" i="9" s="1"/>
  <c r="A25" i="9" s="1"/>
  <c r="F38" i="9"/>
  <c r="A26" i="9" l="1"/>
  <c r="A27" i="9" s="1"/>
  <c r="A29" i="9" s="1"/>
  <c r="A30" i="9" s="1"/>
  <c r="A31" i="9" s="1"/>
  <c r="A32" i="9" s="1"/>
  <c r="A33" i="9" s="1"/>
  <c r="A34" i="9" s="1"/>
  <c r="A35" i="9" s="1"/>
  <c r="A36" i="9" s="1"/>
  <c r="A37" i="9" s="1"/>
  <c r="A38" i="9" s="1"/>
  <c r="A39" i="9" s="1"/>
  <c r="I38" i="9"/>
  <c r="A40" i="9" l="1"/>
  <c r="A41" i="9" l="1"/>
  <c r="A42" i="9" s="1"/>
  <c r="A43" i="9" s="1"/>
  <c r="A44" i="9" s="1"/>
  <c r="A45" i="9" s="1"/>
  <c r="A46" i="9" s="1"/>
  <c r="A47" i="9" s="1"/>
  <c r="A48" i="9" s="1"/>
  <c r="A49" i="9" l="1"/>
  <c r="A50" i="9" s="1"/>
  <c r="A51" i="9" s="1"/>
  <c r="A52" i="9" l="1"/>
  <c r="A53" i="9" l="1"/>
  <c r="A54" i="9" s="1"/>
  <c r="A55" i="9" l="1"/>
  <c r="A56" i="9" s="1"/>
  <c r="A57" i="9" l="1"/>
  <c r="A58" i="9" s="1"/>
  <c r="A59" i="9" l="1"/>
  <c r="A60" i="9" s="1"/>
  <c r="A61" i="9" l="1"/>
  <c r="A62" i="9" s="1"/>
  <c r="A63" i="9" l="1"/>
  <c r="A64" i="9" s="1"/>
  <c r="A65" i="9" l="1"/>
  <c r="A66" i="9" s="1"/>
  <c r="A67" i="9" s="1"/>
  <c r="A68" i="9" s="1"/>
  <c r="A69" i="9" s="1"/>
  <c r="A70" i="9" s="1"/>
  <c r="A71" i="9" s="1"/>
  <c r="A72" i="9" s="1"/>
  <c r="A73" i="9" s="1"/>
  <c r="A74" i="9" s="1"/>
  <c r="A75" i="9" s="1"/>
  <c r="A76"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sharedStrings.xml><?xml version="1.0" encoding="utf-8"?>
<sst xmlns="http://schemas.openxmlformats.org/spreadsheetml/2006/main" count="148" uniqueCount="65">
  <si>
    <t>WBS</t>
  </si>
  <si>
    <t>TASK</t>
  </si>
  <si>
    <t>LEAD</t>
  </si>
  <si>
    <t>START</t>
  </si>
  <si>
    <t>END</t>
  </si>
  <si>
    <t>DAYS</t>
  </si>
  <si>
    <t>% DONE</t>
  </si>
  <si>
    <t>WORK DAYS</t>
  </si>
  <si>
    <t>PREDECESSOR</t>
  </si>
  <si>
    <t xml:space="preserve">Display Week </t>
  </si>
  <si>
    <t xml:space="preserve">Project Start Date </t>
  </si>
  <si>
    <t xml:space="preserve">Project Lead </t>
  </si>
  <si>
    <r>
      <rPr>
        <i/>
        <u/>
        <sz val="8"/>
        <color theme="1" tint="0.34998626667073579"/>
        <rFont val="Arial"/>
        <family val="2"/>
      </rPr>
      <t>Gantt Chart Template</t>
    </r>
    <r>
      <rPr>
        <i/>
        <sz val="8"/>
        <color theme="1" tint="0.34998626667073579"/>
        <rFont val="Arial"/>
        <family val="2"/>
      </rPr>
      <t xml:space="preserve"> © 2006-2018 by Vertex42.com.</t>
    </r>
  </si>
  <si>
    <t>Jorge Campero</t>
  </si>
  <si>
    <t>Saint Albert Hospital Requirements</t>
  </si>
  <si>
    <t>Saint Albert Hospital</t>
  </si>
  <si>
    <t>Jorge C.</t>
  </si>
  <si>
    <t>Add Admission</t>
  </si>
  <si>
    <t>Update Admission</t>
  </si>
  <si>
    <t>Delete Admission</t>
  </si>
  <si>
    <t>Produce Admissions Report</t>
  </si>
  <si>
    <t>Remove Prescription</t>
  </si>
  <si>
    <t>Add Research Project</t>
  </si>
  <si>
    <t>Remove Research Project</t>
  </si>
  <si>
    <t>Produce Research Projects Report</t>
  </si>
  <si>
    <t>Use case analysis</t>
  </si>
  <si>
    <t>Identify the high priority use cases</t>
  </si>
  <si>
    <t>Make use case activity diagrams</t>
  </si>
  <si>
    <t>Gantt chart</t>
  </si>
  <si>
    <t>Draft the design of the reports</t>
  </si>
  <si>
    <t>Define the tools that will be used</t>
  </si>
  <si>
    <t xml:space="preserve">Language </t>
  </si>
  <si>
    <t>Coding app</t>
  </si>
  <si>
    <t>Draft of how the forms will look like</t>
  </si>
  <si>
    <t xml:space="preserve">Risk management </t>
  </si>
  <si>
    <t xml:space="preserve">Get sample data </t>
  </si>
  <si>
    <t>Analyse that the data respects the business rules</t>
  </si>
  <si>
    <t xml:space="preserve">Organise the data </t>
  </si>
  <si>
    <t>Development</t>
  </si>
  <si>
    <t>Database testing</t>
  </si>
  <si>
    <t>Deployment</t>
  </si>
  <si>
    <t>Maintenance</t>
  </si>
  <si>
    <t xml:space="preserve">User training </t>
  </si>
  <si>
    <t>Write the script of the video</t>
  </si>
  <si>
    <t>Record the training</t>
  </si>
  <si>
    <t>User acceptance testing</t>
  </si>
  <si>
    <t>Design</t>
  </si>
  <si>
    <t>User Interface</t>
  </si>
  <si>
    <t>Development (Forms functionalities)</t>
  </si>
  <si>
    <t xml:space="preserve">Database </t>
  </si>
  <si>
    <t>Hardware configuration</t>
  </si>
  <si>
    <t>Software configuration</t>
  </si>
  <si>
    <t>Deployment diagram</t>
  </si>
  <si>
    <t>Network configuration</t>
  </si>
  <si>
    <t xml:space="preserve">    Testing</t>
  </si>
  <si>
    <t xml:space="preserve">Start technical report </t>
  </si>
  <si>
    <t>Conclude Technical report</t>
  </si>
  <si>
    <t xml:space="preserve">Draw sequence diagram </t>
  </si>
  <si>
    <t>Technology review</t>
  </si>
  <si>
    <t xml:space="preserve">Information Gathering </t>
  </si>
  <si>
    <t xml:space="preserve">Analysis </t>
  </si>
  <si>
    <t>Use case diagram</t>
  </si>
  <si>
    <t>Use case description</t>
  </si>
  <si>
    <t>Make class diagram</t>
  </si>
  <si>
    <t>Make Use case design narrative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</si>
</sst>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m/d/yyyy\ \(dddd\)"/>
    <numFmt numFmtId="165" formatCode="ddd\ m/dd/yy"/>
    <numFmt numFmtId="166" formatCode="d"/>
    <numFmt numFmtId="167" formatCode="d\ mmm\ yyyy"/>
    <numFmt numFmtId="168" formatCode="ddd\ dd/m/yy"/>
  </numFmts>
  <fonts count="45"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i/>
      <sz val="8"/>
      <color theme="1" tint="0.34998626667073579"/>
      <name val="Arial"/>
      <family val="2"/>
    </font>
    <font>
      <i/>
      <u/>
      <sz val="8"/>
      <color theme="1" tint="0.34998626667073579"/>
      <name val="Arial"/>
      <family val="2"/>
    </font>
  </fonts>
  <fills count="24">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9" fillId="2" borderId="0" applyNumberFormat="0" applyBorder="0" applyAlignment="0" applyProtection="0"/>
    <xf numFmtId="0" fontId="9" fillId="3" borderId="0" applyNumberFormat="0" applyBorder="0" applyAlignment="0" applyProtection="0"/>
    <xf numFmtId="0" fontId="9" fillId="3" borderId="0" applyNumberFormat="0" applyBorder="0" applyAlignment="0" applyProtection="0"/>
    <xf numFmtId="0" fontId="9" fillId="2"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7" borderId="0" applyNumberFormat="0" applyBorder="0" applyAlignment="0" applyProtection="0"/>
    <xf numFmtId="0" fontId="9" fillId="6" borderId="0" applyNumberFormat="0" applyBorder="0" applyAlignment="0" applyProtection="0"/>
    <xf numFmtId="0" fontId="9" fillId="4" borderId="0" applyNumberFormat="0" applyBorder="0" applyAlignment="0" applyProtection="0"/>
    <xf numFmtId="0" fontId="9" fillId="5" borderId="0" applyNumberFormat="0" applyBorder="0" applyAlignment="0" applyProtection="0"/>
    <xf numFmtId="0" fontId="10" fillId="8" borderId="0" applyNumberFormat="0" applyBorder="0" applyAlignment="0" applyProtection="0"/>
    <xf numFmtId="0" fontId="10" fillId="9" borderId="0" applyNumberFormat="0" applyBorder="0" applyAlignment="0" applyProtection="0"/>
    <xf numFmtId="0" fontId="10" fillId="9" borderId="0" applyNumberFormat="0" applyBorder="0" applyAlignment="0" applyProtection="0"/>
    <xf numFmtId="0" fontId="10" fillId="8" borderId="0" applyNumberFormat="0" applyBorder="0" applyAlignment="0" applyProtection="0"/>
    <xf numFmtId="0" fontId="10" fillId="10" borderId="0" applyNumberFormat="0" applyBorder="0" applyAlignment="0" applyProtection="0"/>
    <xf numFmtId="0" fontId="10" fillId="11" borderId="0" applyNumberFormat="0" applyBorder="0" applyAlignment="0" applyProtection="0"/>
    <xf numFmtId="0" fontId="10" fillId="10" borderId="0" applyNumberFormat="0" applyBorder="0" applyAlignment="0" applyProtection="0"/>
    <xf numFmtId="0" fontId="10" fillId="12" borderId="0" applyNumberFormat="0" applyBorder="0" applyAlignment="0" applyProtection="0"/>
    <xf numFmtId="0" fontId="10" fillId="9"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11" fillId="16" borderId="0" applyNumberFormat="0" applyBorder="0" applyAlignment="0" applyProtection="0"/>
    <xf numFmtId="0" fontId="12" fillId="17" borderId="1" applyNumberFormat="0" applyAlignment="0" applyProtection="0"/>
    <xf numFmtId="0" fontId="13" fillId="18" borderId="2" applyNumberFormat="0" applyAlignment="0" applyProtection="0"/>
    <xf numFmtId="0" fontId="14" fillId="0" borderId="0" applyNumberFormat="0" applyFill="0" applyBorder="0" applyAlignment="0" applyProtection="0"/>
    <xf numFmtId="0" fontId="15" fillId="19" borderId="0" applyNumberFormat="0" applyBorder="0" applyAlignment="0" applyProtection="0"/>
    <xf numFmtId="0" fontId="16" fillId="0" borderId="3" applyNumberFormat="0" applyFill="0" applyAlignment="0" applyProtection="0"/>
    <xf numFmtId="0" fontId="17" fillId="0" borderId="4" applyNumberFormat="0" applyFill="0" applyAlignment="0" applyProtection="0"/>
    <xf numFmtId="0" fontId="18" fillId="0" borderId="5" applyNumberFormat="0" applyFill="0" applyAlignment="0" applyProtection="0"/>
    <xf numFmtId="0" fontId="18" fillId="0" borderId="0" applyNumberFormat="0" applyFill="0" applyBorder="0" applyAlignment="0" applyProtection="0"/>
    <xf numFmtId="0" fontId="2" fillId="0" borderId="0" applyNumberFormat="0" applyFill="0" applyBorder="0" applyAlignment="0" applyProtection="0">
      <alignment vertical="top"/>
      <protection locked="0"/>
    </xf>
    <xf numFmtId="0" fontId="19" fillId="11" borderId="1" applyNumberFormat="0" applyAlignment="0" applyProtection="0"/>
    <xf numFmtId="0" fontId="20" fillId="0" borderId="6" applyNumberFormat="0" applyFill="0" applyAlignment="0" applyProtection="0"/>
    <xf numFmtId="0" fontId="21" fillId="5" borderId="0" applyNumberFormat="0" applyBorder="0" applyAlignment="0" applyProtection="0"/>
    <xf numFmtId="0" fontId="5" fillId="5" borderId="7" applyNumberFormat="0" applyFont="0" applyAlignment="0" applyProtection="0"/>
    <xf numFmtId="0" fontId="22" fillId="17" borderId="8" applyNumberFormat="0" applyAlignment="0" applyProtection="0"/>
    <xf numFmtId="9" fontId="1" fillId="0" borderId="0" applyFont="0" applyFill="0" applyBorder="0" applyAlignment="0" applyProtection="0"/>
    <xf numFmtId="0" fontId="23" fillId="0" borderId="0" applyNumberFormat="0" applyFill="0" applyBorder="0" applyAlignment="0" applyProtection="0"/>
    <xf numFmtId="0" fontId="24" fillId="0" borderId="9" applyNumberFormat="0" applyFill="0" applyAlignment="0" applyProtection="0"/>
    <xf numFmtId="0" fontId="25" fillId="0" borderId="0" applyNumberFormat="0" applyFill="0" applyBorder="0" applyAlignment="0" applyProtection="0"/>
  </cellStyleXfs>
  <cellXfs count="79">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7" fillId="0" borderId="0" xfId="0" applyNumberFormat="1" applyFont="1" applyAlignment="1" applyProtection="1">
      <protection locked="0"/>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6" fillId="0" borderId="0" xfId="0" applyNumberFormat="1" applyFont="1" applyFill="1" applyBorder="1" applyAlignment="1" applyProtection="1">
      <alignment vertical="center"/>
      <protection locked="0"/>
    </xf>
    <xf numFmtId="0" fontId="1" fillId="0" borderId="0" xfId="0" applyFont="1" applyFill="1" applyAlignment="1" applyProtection="1"/>
    <xf numFmtId="0" fontId="31" fillId="0" borderId="0" xfId="0" applyNumberFormat="1" applyFont="1" applyFill="1" applyBorder="1" applyProtection="1"/>
    <xf numFmtId="0" fontId="31" fillId="0" borderId="0" xfId="0" applyFont="1" applyProtection="1"/>
    <xf numFmtId="0" fontId="31" fillId="0" borderId="0" xfId="0" applyNumberFormat="1" applyFont="1" applyProtection="1"/>
    <xf numFmtId="0" fontId="32" fillId="0" borderId="0" xfId="0" applyNumberFormat="1" applyFont="1" applyAlignment="1" applyProtection="1">
      <alignment vertical="center"/>
      <protection locked="0"/>
    </xf>
    <xf numFmtId="0" fontId="34" fillId="21" borderId="10" xfId="0" applyNumberFormat="1" applyFont="1" applyFill="1" applyBorder="1" applyAlignment="1" applyProtection="1">
      <alignment horizontal="left" vertical="center"/>
    </xf>
    <xf numFmtId="0" fontId="34" fillId="21" borderId="10" xfId="0" applyFont="1" applyFill="1" applyBorder="1" applyAlignment="1" applyProtection="1">
      <alignment vertical="center"/>
    </xf>
    <xf numFmtId="0" fontId="30" fillId="21" borderId="10" xfId="0" applyFont="1" applyFill="1" applyBorder="1" applyAlignment="1" applyProtection="1">
      <alignment vertical="center"/>
    </xf>
    <xf numFmtId="0" fontId="30" fillId="21" borderId="10" xfId="0" applyNumberFormat="1" applyFont="1" applyFill="1" applyBorder="1" applyAlignment="1" applyProtection="1">
      <alignment horizontal="center" vertical="center"/>
    </xf>
    <xf numFmtId="1" fontId="30" fillId="21" borderId="10" xfId="40" applyNumberFormat="1" applyFont="1" applyFill="1" applyBorder="1" applyAlignment="1" applyProtection="1">
      <alignment horizontal="center" vertical="center"/>
    </xf>
    <xf numFmtId="9" fontId="30" fillId="21" borderId="10" xfId="40" applyFont="1" applyFill="1" applyBorder="1" applyAlignment="1" applyProtection="1">
      <alignment horizontal="center" vertical="center"/>
    </xf>
    <xf numFmtId="1" fontId="30" fillId="21" borderId="10" xfId="0" applyNumberFormat="1" applyFont="1" applyFill="1" applyBorder="1" applyAlignment="1" applyProtection="1">
      <alignment horizontal="center" vertical="center"/>
    </xf>
    <xf numFmtId="0" fontId="30" fillId="0" borderId="10" xfId="0" applyNumberFormat="1" applyFont="1" applyFill="1" applyBorder="1" applyAlignment="1" applyProtection="1">
      <alignment horizontal="left" vertical="center"/>
    </xf>
    <xf numFmtId="0" fontId="30" fillId="0" borderId="10" xfId="0" applyFont="1" applyFill="1" applyBorder="1" applyAlignment="1" applyProtection="1">
      <alignment vertical="center"/>
    </xf>
    <xf numFmtId="1" fontId="35" fillId="23" borderId="11" xfId="0" applyNumberFormat="1" applyFont="1" applyFill="1" applyBorder="1" applyAlignment="1" applyProtection="1">
      <alignment horizontal="center" vertical="center"/>
    </xf>
    <xf numFmtId="9" fontId="35" fillId="23" borderId="11" xfId="40" applyFont="1" applyFill="1" applyBorder="1" applyAlignment="1" applyProtection="1">
      <alignment horizontal="center" vertical="center"/>
    </xf>
    <xf numFmtId="1" fontId="35" fillId="0" borderId="11" xfId="0" applyNumberFormat="1" applyFont="1" applyBorder="1" applyAlignment="1" applyProtection="1">
      <alignment horizontal="center" vertical="center"/>
    </xf>
    <xf numFmtId="166" fontId="3" fillId="0" borderId="12" xfId="0" applyNumberFormat="1" applyFont="1" applyFill="1" applyBorder="1" applyAlignment="1" applyProtection="1">
      <alignment horizontal="center" vertical="center" shrinkToFit="1"/>
    </xf>
    <xf numFmtId="0" fontId="34" fillId="21" borderId="13" xfId="0" applyNumberFormat="1" applyFont="1" applyFill="1" applyBorder="1" applyAlignment="1" applyProtection="1">
      <alignment horizontal="left" vertical="center"/>
    </xf>
    <xf numFmtId="0" fontId="34" fillId="21" borderId="13" xfId="0" applyFont="1" applyFill="1" applyBorder="1" applyAlignment="1" applyProtection="1">
      <alignment vertical="center"/>
    </xf>
    <xf numFmtId="0" fontId="30" fillId="21" borderId="13" xfId="0" applyFont="1" applyFill="1" applyBorder="1" applyAlignment="1" applyProtection="1">
      <alignment vertical="center"/>
    </xf>
    <xf numFmtId="0" fontId="30" fillId="21" borderId="13" xfId="0" applyNumberFormat="1" applyFont="1" applyFill="1" applyBorder="1" applyAlignment="1" applyProtection="1">
      <alignment horizontal="center" vertical="center"/>
    </xf>
    <xf numFmtId="165" fontId="30" fillId="21" borderId="13" xfId="0" applyNumberFormat="1" applyFont="1" applyFill="1" applyBorder="1" applyAlignment="1" applyProtection="1">
      <alignment horizontal="right" vertical="center"/>
    </xf>
    <xf numFmtId="1" fontId="30" fillId="21" borderId="13" xfId="40" applyNumberFormat="1" applyFont="1" applyFill="1" applyBorder="1" applyAlignment="1" applyProtection="1">
      <alignment horizontal="center" vertical="center"/>
    </xf>
    <xf numFmtId="9" fontId="30" fillId="21" borderId="13" xfId="40" applyFont="1" applyFill="1" applyBorder="1" applyAlignment="1" applyProtection="1">
      <alignment horizontal="center" vertical="center"/>
    </xf>
    <xf numFmtId="1" fontId="30" fillId="21" borderId="13" xfId="0" applyNumberFormat="1" applyFont="1" applyFill="1" applyBorder="1" applyAlignment="1" applyProtection="1">
      <alignment horizontal="center" vertical="center"/>
    </xf>
    <xf numFmtId="166" fontId="3" fillId="0" borderId="15" xfId="0" applyNumberFormat="1" applyFont="1" applyFill="1" applyBorder="1" applyAlignment="1" applyProtection="1">
      <alignment horizontal="center" vertical="center" shrinkToFit="1"/>
    </xf>
    <xf numFmtId="166" fontId="3" fillId="0" borderId="16" xfId="0" applyNumberFormat="1" applyFont="1" applyFill="1" applyBorder="1" applyAlignment="1" applyProtection="1">
      <alignment horizontal="center" vertical="center" shrinkToFit="1"/>
    </xf>
    <xf numFmtId="1" fontId="37" fillId="21" borderId="13" xfId="0" applyNumberFormat="1" applyFont="1" applyFill="1" applyBorder="1" applyAlignment="1" applyProtection="1">
      <alignment horizontal="center" vertical="center"/>
    </xf>
    <xf numFmtId="1" fontId="38" fillId="0" borderId="11" xfId="0" applyNumberFormat="1" applyFont="1" applyBorder="1" applyAlignment="1" applyProtection="1">
      <alignment horizontal="center" vertical="center"/>
    </xf>
    <xf numFmtId="1" fontId="37" fillId="21" borderId="10" xfId="0" applyNumberFormat="1" applyFont="1" applyFill="1" applyBorder="1" applyAlignment="1" applyProtection="1">
      <alignment horizontal="center" vertical="center"/>
    </xf>
    <xf numFmtId="0" fontId="30" fillId="21" borderId="13" xfId="0" applyFont="1" applyFill="1" applyBorder="1" applyAlignment="1" applyProtection="1">
      <alignment horizontal="left" vertical="center"/>
    </xf>
    <xf numFmtId="0" fontId="30" fillId="0" borderId="10" xfId="0" applyFont="1" applyFill="1" applyBorder="1" applyAlignment="1" applyProtection="1">
      <alignment horizontal="left" vertical="center"/>
    </xf>
    <xf numFmtId="0" fontId="30" fillId="21" borderId="10" xfId="0" applyFont="1" applyFill="1" applyBorder="1" applyAlignment="1" applyProtection="1">
      <alignment horizontal="left" vertical="center"/>
    </xf>
    <xf numFmtId="0" fontId="39" fillId="0" borderId="0" xfId="0" applyNumberFormat="1" applyFont="1" applyFill="1" applyBorder="1" applyProtection="1"/>
    <xf numFmtId="0" fontId="39" fillId="0" borderId="0" xfId="0" applyFont="1" applyFill="1" applyBorder="1" applyProtection="1"/>
    <xf numFmtId="0" fontId="1" fillId="0" borderId="0" xfId="0" applyFont="1" applyFill="1" applyBorder="1" applyProtection="1"/>
    <xf numFmtId="0" fontId="39" fillId="0" borderId="0" xfId="0" applyFont="1" applyProtection="1"/>
    <xf numFmtId="0" fontId="39" fillId="0" borderId="0" xfId="0" applyFont="1" applyFill="1" applyAlignment="1" applyProtection="1">
      <alignment horizontal="right" vertical="center"/>
    </xf>
    <xf numFmtId="165" fontId="30" fillId="21" borderId="13" xfId="0" applyNumberFormat="1" applyFont="1" applyFill="1" applyBorder="1" applyAlignment="1" applyProtection="1">
      <alignment horizontal="center" vertical="center"/>
    </xf>
    <xf numFmtId="0" fontId="40" fillId="0" borderId="17" xfId="0" applyNumberFormat="1" applyFont="1" applyFill="1" applyBorder="1" applyAlignment="1" applyProtection="1">
      <alignment horizontal="left" vertical="center"/>
    </xf>
    <xf numFmtId="0" fontId="40" fillId="0" borderId="17" xfId="0" applyFont="1" applyFill="1" applyBorder="1" applyAlignment="1" applyProtection="1">
      <alignment horizontal="left" vertical="center"/>
    </xf>
    <xf numFmtId="0" fontId="40" fillId="0" borderId="17" xfId="0" applyFont="1" applyFill="1" applyBorder="1" applyAlignment="1" applyProtection="1">
      <alignment horizontal="center" vertical="center" wrapText="1"/>
    </xf>
    <xf numFmtId="0" fontId="41" fillId="0" borderId="17" xfId="0" applyNumberFormat="1" applyFont="1" applyFill="1" applyBorder="1" applyAlignment="1" applyProtection="1">
      <alignment horizontal="center" vertical="center" wrapText="1"/>
    </xf>
    <xf numFmtId="0" fontId="40" fillId="0" borderId="17" xfId="0" applyFont="1" applyFill="1" applyBorder="1" applyAlignment="1" applyProtection="1">
      <alignment horizontal="center" vertical="center"/>
    </xf>
    <xf numFmtId="0" fontId="30" fillId="0" borderId="18" xfId="0" applyNumberFormat="1" applyFont="1" applyFill="1" applyBorder="1" applyAlignment="1" applyProtection="1">
      <alignment horizontal="center" vertical="center" shrinkToFit="1"/>
    </xf>
    <xf numFmtId="0" fontId="30" fillId="0" borderId="19" xfId="0" applyNumberFormat="1" applyFont="1" applyFill="1" applyBorder="1" applyAlignment="1" applyProtection="1">
      <alignment horizontal="center" vertical="center" shrinkToFit="1"/>
    </xf>
    <xf numFmtId="0" fontId="30" fillId="0" borderId="20"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42" fillId="0" borderId="0" xfId="0" applyNumberFormat="1" applyFont="1" applyFill="1" applyBorder="1" applyAlignment="1" applyProtection="1">
      <alignment vertical="center"/>
      <protection locked="0"/>
    </xf>
    <xf numFmtId="0" fontId="30" fillId="0" borderId="10" xfId="0" applyFont="1" applyFill="1" applyBorder="1" applyAlignment="1" applyProtection="1">
      <alignment vertical="center" wrapText="1"/>
    </xf>
    <xf numFmtId="0" fontId="35" fillId="0" borderId="11" xfId="0" applyFont="1" applyFill="1" applyBorder="1" applyAlignment="1" applyProtection="1">
      <alignment horizontal="center" vertical="center"/>
    </xf>
    <xf numFmtId="0" fontId="30" fillId="0" borderId="10" xfId="0" applyFont="1" applyFill="1" applyBorder="1" applyAlignment="1" applyProtection="1">
      <alignment horizontal="left" vertical="center" wrapText="1" indent="1"/>
    </xf>
    <xf numFmtId="0" fontId="33" fillId="0" borderId="21" xfId="0" applyNumberFormat="1" applyFont="1" applyFill="1" applyBorder="1" applyAlignment="1" applyProtection="1">
      <alignment horizontal="center" vertical="center"/>
      <protection locked="0"/>
    </xf>
    <xf numFmtId="0" fontId="1" fillId="0" borderId="0" xfId="0" applyFont="1" applyAlignment="1" applyProtection="1">
      <alignment horizontal="right" vertical="center"/>
    </xf>
    <xf numFmtId="0" fontId="8" fillId="0" borderId="0" xfId="0" applyFont="1" applyAlignment="1" applyProtection="1">
      <protection locked="0"/>
    </xf>
    <xf numFmtId="168" fontId="35" fillId="22" borderId="11" xfId="0" applyNumberFormat="1" applyFont="1" applyFill="1" applyBorder="1" applyAlignment="1" applyProtection="1">
      <alignment horizontal="center" vertical="center"/>
    </xf>
    <xf numFmtId="168" fontId="30" fillId="21" borderId="10" xfId="0" applyNumberFormat="1" applyFont="1" applyFill="1" applyBorder="1" applyAlignment="1" applyProtection="1">
      <alignment horizontal="center" vertical="center"/>
    </xf>
    <xf numFmtId="168" fontId="35" fillId="0" borderId="11" xfId="0" applyNumberFormat="1" applyFont="1" applyBorder="1" applyAlignment="1" applyProtection="1">
      <alignment horizontal="center" vertical="center"/>
    </xf>
    <xf numFmtId="0" fontId="36" fillId="0" borderId="15" xfId="0" applyNumberFormat="1" applyFont="1" applyFill="1" applyBorder="1" applyAlignment="1" applyProtection="1">
      <alignment horizontal="center" vertical="center"/>
    </xf>
    <xf numFmtId="0" fontId="36" fillId="0" borderId="12" xfId="0" applyNumberFormat="1" applyFont="1" applyFill="1" applyBorder="1" applyAlignment="1" applyProtection="1">
      <alignment horizontal="center" vertical="center"/>
    </xf>
    <xf numFmtId="0" fontId="36" fillId="0" borderId="16" xfId="0" applyNumberFormat="1" applyFont="1" applyFill="1" applyBorder="1" applyAlignment="1" applyProtection="1">
      <alignment horizontal="center" vertical="center"/>
    </xf>
    <xf numFmtId="167" fontId="33" fillId="0" borderId="15" xfId="0" applyNumberFormat="1" applyFont="1" applyFill="1" applyBorder="1" applyAlignment="1" applyProtection="1">
      <alignment horizontal="center" vertical="center"/>
    </xf>
    <xf numFmtId="167" fontId="33" fillId="0" borderId="12" xfId="0" applyNumberFormat="1" applyFont="1" applyFill="1" applyBorder="1" applyAlignment="1" applyProtection="1">
      <alignment horizontal="center" vertical="center"/>
    </xf>
    <xf numFmtId="167" fontId="33" fillId="0" borderId="16" xfId="0" applyNumberFormat="1" applyFont="1" applyFill="1" applyBorder="1" applyAlignment="1" applyProtection="1">
      <alignment horizontal="center" vertical="center"/>
    </xf>
    <xf numFmtId="0" fontId="43" fillId="0" borderId="0" xfId="34" applyFont="1" applyBorder="1" applyAlignment="1" applyProtection="1">
      <alignment horizontal="left" vertical="center"/>
    </xf>
    <xf numFmtId="164" fontId="33" fillId="0" borderId="14" xfId="0" applyNumberFormat="1" applyFont="1" applyFill="1" applyBorder="1" applyAlignment="1" applyProtection="1">
      <alignment horizontal="center" vertical="center" shrinkToFit="1"/>
      <protection locked="0"/>
    </xf>
    <xf numFmtId="164" fontId="33" fillId="0" borderId="21" xfId="0" applyNumberFormat="1" applyFont="1" applyFill="1" applyBorder="1" applyAlignment="1" applyProtection="1">
      <alignment horizontal="center" vertical="center" shrinkToFit="1"/>
      <protection locked="0"/>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73">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croll" dx="22" fmlaLink="$H$4" horiz="1" max="100" min="1" page="0"/>
</file>

<file path=xl/drawings/drawing1.xml><?xml version="1.0" encoding="utf-8"?>
<xdr:wsDr xmlns:xdr="http://schemas.openxmlformats.org/drawingml/2006/spreadsheetDrawing" xmlns:a="http://schemas.openxmlformats.org/drawingml/2006/main">
  <xdr:twoCellAnchor editAs="absolute">
    <xdr:from>
      <xdr:col>8</xdr:col>
      <xdr:colOff>266700</xdr:colOff>
      <xdr:row>5</xdr:row>
      <xdr:rowOff>142875</xdr:rowOff>
    </xdr:from>
    <xdr:to>
      <xdr:col>29</xdr:col>
      <xdr:colOff>57150</xdr:colOff>
      <xdr:row>10</xdr:row>
      <xdr:rowOff>78528</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99060</xdr:colOff>
          <xdr:row>1</xdr:row>
          <xdr:rowOff>121920</xdr:rowOff>
        </xdr:from>
        <xdr:to>
          <xdr:col>27</xdr:col>
          <xdr:colOff>106680</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76"/>
  <sheetViews>
    <sheetView showGridLines="0" tabSelected="1" zoomScale="80" zoomScaleNormal="80" workbookViewId="0">
      <pane ySplit="7" topLeftCell="A22" activePane="bottomLeft" state="frozen"/>
      <selection pane="bottomLeft" activeCell="H43" sqref="H43"/>
    </sheetView>
  </sheetViews>
  <sheetFormatPr defaultColWidth="9.109375" defaultRowHeight="13.2" x14ac:dyDescent="0.25"/>
  <cols>
    <col min="1" max="1" width="6.88671875" style="5" customWidth="1"/>
    <col min="2" max="2" width="19" style="1" customWidth="1"/>
    <col min="3" max="3" width="7.6640625" style="1" customWidth="1"/>
    <col min="4" max="4" width="6.88671875" style="6" hidden="1" customWidth="1"/>
    <col min="5" max="6" width="12" style="1" customWidth="1"/>
    <col min="7" max="7" width="6" style="1" customWidth="1"/>
    <col min="8" max="8" width="6.6640625" style="1" customWidth="1"/>
    <col min="9" max="9" width="6.44140625" style="1" customWidth="1"/>
    <col min="10" max="10" width="1.88671875" style="1" customWidth="1"/>
    <col min="11" max="66" width="2.44140625" style="1" customWidth="1"/>
    <col min="67" max="16384" width="9.109375" style="3"/>
  </cols>
  <sheetData>
    <row r="1" spans="1:66" ht="30" customHeight="1" x14ac:dyDescent="0.25">
      <c r="A1" s="60" t="s">
        <v>14</v>
      </c>
      <c r="B1" s="10"/>
      <c r="C1" s="10"/>
      <c r="D1" s="10"/>
      <c r="E1" s="10"/>
      <c r="F1" s="10"/>
      <c r="I1" s="65"/>
      <c r="K1" s="76" t="s">
        <v>12</v>
      </c>
      <c r="L1" s="76"/>
      <c r="M1" s="76"/>
      <c r="N1" s="76"/>
      <c r="O1" s="76"/>
      <c r="P1" s="76"/>
      <c r="Q1" s="76"/>
      <c r="R1" s="76"/>
      <c r="S1" s="76"/>
      <c r="T1" s="76"/>
      <c r="U1" s="76"/>
      <c r="V1" s="76"/>
      <c r="W1" s="76"/>
      <c r="X1" s="76"/>
      <c r="Y1" s="76"/>
      <c r="Z1" s="76"/>
      <c r="AA1" s="76"/>
      <c r="AB1" s="76"/>
      <c r="AC1" s="76"/>
      <c r="AD1" s="76"/>
      <c r="AE1" s="76"/>
    </row>
    <row r="2" spans="1:66" ht="18" customHeight="1" x14ac:dyDescent="0.25">
      <c r="A2" s="15" t="s">
        <v>15</v>
      </c>
      <c r="B2" s="7"/>
      <c r="C2" s="7"/>
      <c r="D2" s="9"/>
      <c r="E2" s="66"/>
      <c r="F2" s="66"/>
      <c r="H2" s="2"/>
    </row>
    <row r="3" spans="1:66" ht="13.8" x14ac:dyDescent="0.25">
      <c r="A3" s="15"/>
      <c r="B3" s="11"/>
      <c r="C3" s="4"/>
      <c r="D3" s="4"/>
      <c r="E3" s="4"/>
      <c r="F3" s="4"/>
      <c r="G3" s="4"/>
      <c r="H3" s="2"/>
      <c r="K3" s="8"/>
      <c r="L3" s="8"/>
      <c r="M3" s="8"/>
      <c r="N3" s="8"/>
      <c r="O3" s="8"/>
      <c r="P3" s="8"/>
      <c r="Q3" s="8"/>
      <c r="R3" s="8"/>
      <c r="S3" s="8"/>
      <c r="T3" s="8"/>
      <c r="U3" s="8"/>
      <c r="V3" s="8"/>
      <c r="W3" s="8"/>
      <c r="X3" s="8"/>
      <c r="Y3" s="8"/>
      <c r="Z3" s="8"/>
      <c r="AA3" s="8"/>
    </row>
    <row r="4" spans="1:66" ht="17.25" customHeight="1" x14ac:dyDescent="0.25">
      <c r="A4" s="45"/>
      <c r="B4" s="49" t="s">
        <v>10</v>
      </c>
      <c r="C4" s="78">
        <v>44459</v>
      </c>
      <c r="D4" s="78"/>
      <c r="E4" s="78"/>
      <c r="F4" s="46"/>
      <c r="G4" s="49" t="s">
        <v>9</v>
      </c>
      <c r="H4" s="64">
        <v>1</v>
      </c>
      <c r="I4" s="47"/>
      <c r="J4" s="13"/>
      <c r="K4" s="70" t="str">
        <f>"Week "&amp;(K6-($C$4-WEEKDAY($C$4,1)+2))/7+1</f>
        <v>Week 1</v>
      </c>
      <c r="L4" s="71"/>
      <c r="M4" s="71"/>
      <c r="N4" s="71"/>
      <c r="O4" s="71"/>
      <c r="P4" s="71"/>
      <c r="Q4" s="72"/>
      <c r="R4" s="70" t="str">
        <f>"Week "&amp;(R6-($C$4-WEEKDAY($C$4,1)+2))/7+1</f>
        <v>Week 2</v>
      </c>
      <c r="S4" s="71"/>
      <c r="T4" s="71"/>
      <c r="U4" s="71"/>
      <c r="V4" s="71"/>
      <c r="W4" s="71"/>
      <c r="X4" s="72"/>
      <c r="Y4" s="70" t="str">
        <f>"Week "&amp;(Y6-($C$4-WEEKDAY($C$4,1)+2))/7+1</f>
        <v>Week 3</v>
      </c>
      <c r="Z4" s="71"/>
      <c r="AA4" s="71"/>
      <c r="AB4" s="71"/>
      <c r="AC4" s="71"/>
      <c r="AD4" s="71"/>
      <c r="AE4" s="72"/>
      <c r="AF4" s="70" t="str">
        <f>"Week "&amp;(AF6-($C$4-WEEKDAY($C$4,1)+2))/7+1</f>
        <v>Week 4</v>
      </c>
      <c r="AG4" s="71"/>
      <c r="AH4" s="71"/>
      <c r="AI4" s="71"/>
      <c r="AJ4" s="71"/>
      <c r="AK4" s="71"/>
      <c r="AL4" s="72"/>
      <c r="AM4" s="70" t="str">
        <f>"Week "&amp;(AM6-($C$4-WEEKDAY($C$4,1)+2))/7+1</f>
        <v>Week 5</v>
      </c>
      <c r="AN4" s="71"/>
      <c r="AO4" s="71"/>
      <c r="AP4" s="71"/>
      <c r="AQ4" s="71"/>
      <c r="AR4" s="71"/>
      <c r="AS4" s="72"/>
      <c r="AT4" s="70" t="str">
        <f>"Week "&amp;(AT6-($C$4-WEEKDAY($C$4,1)+2))/7+1</f>
        <v>Week 6</v>
      </c>
      <c r="AU4" s="71"/>
      <c r="AV4" s="71"/>
      <c r="AW4" s="71"/>
      <c r="AX4" s="71"/>
      <c r="AY4" s="71"/>
      <c r="AZ4" s="72"/>
      <c r="BA4" s="70" t="str">
        <f>"Week "&amp;(BA6-($C$4-WEEKDAY($C$4,1)+2))/7+1</f>
        <v>Week 7</v>
      </c>
      <c r="BB4" s="71"/>
      <c r="BC4" s="71"/>
      <c r="BD4" s="71"/>
      <c r="BE4" s="71"/>
      <c r="BF4" s="71"/>
      <c r="BG4" s="72"/>
      <c r="BH4" s="70" t="str">
        <f>"Week "&amp;(BH6-($C$4-WEEKDAY($C$4,1)+2))/7+1</f>
        <v>Week 8</v>
      </c>
      <c r="BI4" s="71"/>
      <c r="BJ4" s="71"/>
      <c r="BK4" s="71"/>
      <c r="BL4" s="71"/>
      <c r="BM4" s="71"/>
      <c r="BN4" s="72"/>
    </row>
    <row r="5" spans="1:66" ht="17.25" customHeight="1" x14ac:dyDescent="0.25">
      <c r="A5" s="45"/>
      <c r="B5" s="49" t="s">
        <v>11</v>
      </c>
      <c r="C5" s="77" t="s">
        <v>13</v>
      </c>
      <c r="D5" s="77"/>
      <c r="E5" s="77"/>
      <c r="F5" s="48"/>
      <c r="G5" s="48"/>
      <c r="H5" s="48"/>
      <c r="I5" s="48"/>
      <c r="J5" s="13"/>
      <c r="K5" s="73">
        <f>K6</f>
        <v>44459</v>
      </c>
      <c r="L5" s="74"/>
      <c r="M5" s="74"/>
      <c r="N5" s="74"/>
      <c r="O5" s="74"/>
      <c r="P5" s="74"/>
      <c r="Q5" s="75"/>
      <c r="R5" s="73">
        <f>R6</f>
        <v>44466</v>
      </c>
      <c r="S5" s="74"/>
      <c r="T5" s="74"/>
      <c r="U5" s="74"/>
      <c r="V5" s="74"/>
      <c r="W5" s="74"/>
      <c r="X5" s="75"/>
      <c r="Y5" s="73">
        <f>Y6</f>
        <v>44473</v>
      </c>
      <c r="Z5" s="74"/>
      <c r="AA5" s="74"/>
      <c r="AB5" s="74"/>
      <c r="AC5" s="74"/>
      <c r="AD5" s="74"/>
      <c r="AE5" s="75"/>
      <c r="AF5" s="73">
        <f>AF6</f>
        <v>44480</v>
      </c>
      <c r="AG5" s="74"/>
      <c r="AH5" s="74"/>
      <c r="AI5" s="74"/>
      <c r="AJ5" s="74"/>
      <c r="AK5" s="74"/>
      <c r="AL5" s="75"/>
      <c r="AM5" s="73">
        <f>AM6</f>
        <v>44487</v>
      </c>
      <c r="AN5" s="74"/>
      <c r="AO5" s="74"/>
      <c r="AP5" s="74"/>
      <c r="AQ5" s="74"/>
      <c r="AR5" s="74"/>
      <c r="AS5" s="75"/>
      <c r="AT5" s="73">
        <f>AT6</f>
        <v>44494</v>
      </c>
      <c r="AU5" s="74"/>
      <c r="AV5" s="74"/>
      <c r="AW5" s="74"/>
      <c r="AX5" s="74"/>
      <c r="AY5" s="74"/>
      <c r="AZ5" s="75"/>
      <c r="BA5" s="73">
        <f>BA6</f>
        <v>44501</v>
      </c>
      <c r="BB5" s="74"/>
      <c r="BC5" s="74"/>
      <c r="BD5" s="74"/>
      <c r="BE5" s="74"/>
      <c r="BF5" s="74"/>
      <c r="BG5" s="75"/>
      <c r="BH5" s="73">
        <f>BH6</f>
        <v>44508</v>
      </c>
      <c r="BI5" s="74"/>
      <c r="BJ5" s="74"/>
      <c r="BK5" s="74"/>
      <c r="BL5" s="74"/>
      <c r="BM5" s="74"/>
      <c r="BN5" s="75"/>
    </row>
    <row r="6" spans="1:66" x14ac:dyDescent="0.25">
      <c r="A6" s="12"/>
      <c r="B6" s="13"/>
      <c r="C6" s="13"/>
      <c r="D6" s="14"/>
      <c r="E6" s="13"/>
      <c r="F6" s="13"/>
      <c r="G6" s="13"/>
      <c r="H6" s="13"/>
      <c r="I6" s="13"/>
      <c r="J6" s="13"/>
      <c r="K6" s="37">
        <f>C4-WEEKDAY(C4,1)+2+7*(H4-1)</f>
        <v>44459</v>
      </c>
      <c r="L6" s="28">
        <f t="shared" ref="L6:AQ6" si="0">K6+1</f>
        <v>44460</v>
      </c>
      <c r="M6" s="28">
        <f t="shared" si="0"/>
        <v>44461</v>
      </c>
      <c r="N6" s="28">
        <f t="shared" si="0"/>
        <v>44462</v>
      </c>
      <c r="O6" s="28">
        <f t="shared" si="0"/>
        <v>44463</v>
      </c>
      <c r="P6" s="28">
        <f t="shared" si="0"/>
        <v>44464</v>
      </c>
      <c r="Q6" s="38">
        <f t="shared" si="0"/>
        <v>44465</v>
      </c>
      <c r="R6" s="37">
        <f t="shared" si="0"/>
        <v>44466</v>
      </c>
      <c r="S6" s="28">
        <f t="shared" si="0"/>
        <v>44467</v>
      </c>
      <c r="T6" s="28">
        <f t="shared" si="0"/>
        <v>44468</v>
      </c>
      <c r="U6" s="28">
        <f t="shared" si="0"/>
        <v>44469</v>
      </c>
      <c r="V6" s="28">
        <f t="shared" si="0"/>
        <v>44470</v>
      </c>
      <c r="W6" s="28">
        <f t="shared" si="0"/>
        <v>44471</v>
      </c>
      <c r="X6" s="38">
        <f t="shared" si="0"/>
        <v>44472</v>
      </c>
      <c r="Y6" s="37">
        <f t="shared" si="0"/>
        <v>44473</v>
      </c>
      <c r="Z6" s="28">
        <f t="shared" si="0"/>
        <v>44474</v>
      </c>
      <c r="AA6" s="28">
        <f t="shared" si="0"/>
        <v>44475</v>
      </c>
      <c r="AB6" s="28">
        <f t="shared" si="0"/>
        <v>44476</v>
      </c>
      <c r="AC6" s="28">
        <f t="shared" si="0"/>
        <v>44477</v>
      </c>
      <c r="AD6" s="28">
        <f t="shared" si="0"/>
        <v>44478</v>
      </c>
      <c r="AE6" s="38">
        <f t="shared" si="0"/>
        <v>44479</v>
      </c>
      <c r="AF6" s="37">
        <f t="shared" si="0"/>
        <v>44480</v>
      </c>
      <c r="AG6" s="28">
        <f t="shared" si="0"/>
        <v>44481</v>
      </c>
      <c r="AH6" s="28">
        <f t="shared" si="0"/>
        <v>44482</v>
      </c>
      <c r="AI6" s="28">
        <f t="shared" si="0"/>
        <v>44483</v>
      </c>
      <c r="AJ6" s="28">
        <f t="shared" si="0"/>
        <v>44484</v>
      </c>
      <c r="AK6" s="28">
        <f t="shared" si="0"/>
        <v>44485</v>
      </c>
      <c r="AL6" s="38">
        <f t="shared" si="0"/>
        <v>44486</v>
      </c>
      <c r="AM6" s="37">
        <f t="shared" si="0"/>
        <v>44487</v>
      </c>
      <c r="AN6" s="28">
        <f t="shared" si="0"/>
        <v>44488</v>
      </c>
      <c r="AO6" s="28">
        <f t="shared" si="0"/>
        <v>44489</v>
      </c>
      <c r="AP6" s="28">
        <f t="shared" si="0"/>
        <v>44490</v>
      </c>
      <c r="AQ6" s="28">
        <f t="shared" si="0"/>
        <v>44491</v>
      </c>
      <c r="AR6" s="28">
        <f t="shared" ref="AR6:BN6" si="1">AQ6+1</f>
        <v>44492</v>
      </c>
      <c r="AS6" s="38">
        <f t="shared" si="1"/>
        <v>44493</v>
      </c>
      <c r="AT6" s="37">
        <f t="shared" si="1"/>
        <v>44494</v>
      </c>
      <c r="AU6" s="28">
        <f t="shared" si="1"/>
        <v>44495</v>
      </c>
      <c r="AV6" s="28">
        <f t="shared" si="1"/>
        <v>44496</v>
      </c>
      <c r="AW6" s="28">
        <f t="shared" si="1"/>
        <v>44497</v>
      </c>
      <c r="AX6" s="28">
        <f t="shared" si="1"/>
        <v>44498</v>
      </c>
      <c r="AY6" s="28">
        <f t="shared" si="1"/>
        <v>44499</v>
      </c>
      <c r="AZ6" s="38">
        <f t="shared" si="1"/>
        <v>44500</v>
      </c>
      <c r="BA6" s="37">
        <f t="shared" si="1"/>
        <v>44501</v>
      </c>
      <c r="BB6" s="28">
        <f t="shared" si="1"/>
        <v>44502</v>
      </c>
      <c r="BC6" s="28">
        <f t="shared" si="1"/>
        <v>44503</v>
      </c>
      <c r="BD6" s="28">
        <f t="shared" si="1"/>
        <v>44504</v>
      </c>
      <c r="BE6" s="28">
        <f t="shared" si="1"/>
        <v>44505</v>
      </c>
      <c r="BF6" s="28">
        <f t="shared" si="1"/>
        <v>44506</v>
      </c>
      <c r="BG6" s="38">
        <f t="shared" si="1"/>
        <v>44507</v>
      </c>
      <c r="BH6" s="37">
        <f t="shared" si="1"/>
        <v>44508</v>
      </c>
      <c r="BI6" s="28">
        <f t="shared" si="1"/>
        <v>44509</v>
      </c>
      <c r="BJ6" s="28">
        <f t="shared" si="1"/>
        <v>44510</v>
      </c>
      <c r="BK6" s="28">
        <f t="shared" si="1"/>
        <v>44511</v>
      </c>
      <c r="BL6" s="28">
        <f t="shared" si="1"/>
        <v>44512</v>
      </c>
      <c r="BM6" s="28">
        <f t="shared" si="1"/>
        <v>44513</v>
      </c>
      <c r="BN6" s="38">
        <f t="shared" si="1"/>
        <v>44514</v>
      </c>
    </row>
    <row r="7" spans="1:66" s="59" customFormat="1" ht="24.6" thickBot="1" x14ac:dyDescent="0.3">
      <c r="A7" s="51" t="s">
        <v>0</v>
      </c>
      <c r="B7" s="52" t="s">
        <v>1</v>
      </c>
      <c r="C7" s="53" t="s">
        <v>2</v>
      </c>
      <c r="D7" s="54" t="s">
        <v>8</v>
      </c>
      <c r="E7" s="55" t="s">
        <v>3</v>
      </c>
      <c r="F7" s="55" t="s">
        <v>4</v>
      </c>
      <c r="G7" s="53" t="s">
        <v>5</v>
      </c>
      <c r="H7" s="53" t="s">
        <v>6</v>
      </c>
      <c r="I7" s="53" t="s">
        <v>7</v>
      </c>
      <c r="J7" s="53"/>
      <c r="K7" s="56" t="str">
        <f t="shared" ref="K7:AP7" si="2">CHOOSE(WEEKDAY(K6,1),"S","M","T","W","T","F","S")</f>
        <v>M</v>
      </c>
      <c r="L7" s="57" t="str">
        <f t="shared" si="2"/>
        <v>T</v>
      </c>
      <c r="M7" s="57" t="str">
        <f t="shared" si="2"/>
        <v>W</v>
      </c>
      <c r="N7" s="57" t="str">
        <f t="shared" si="2"/>
        <v>T</v>
      </c>
      <c r="O7" s="57" t="str">
        <f t="shared" si="2"/>
        <v>F</v>
      </c>
      <c r="P7" s="57" t="str">
        <f t="shared" si="2"/>
        <v>S</v>
      </c>
      <c r="Q7" s="58" t="str">
        <f t="shared" si="2"/>
        <v>S</v>
      </c>
      <c r="R7" s="56" t="str">
        <f t="shared" si="2"/>
        <v>M</v>
      </c>
      <c r="S7" s="57" t="str">
        <f t="shared" si="2"/>
        <v>T</v>
      </c>
      <c r="T7" s="57" t="str">
        <f t="shared" si="2"/>
        <v>W</v>
      </c>
      <c r="U7" s="57" t="str">
        <f t="shared" si="2"/>
        <v>T</v>
      </c>
      <c r="V7" s="57" t="str">
        <f t="shared" si="2"/>
        <v>F</v>
      </c>
      <c r="W7" s="57" t="str">
        <f t="shared" si="2"/>
        <v>S</v>
      </c>
      <c r="X7" s="58" t="str">
        <f t="shared" si="2"/>
        <v>S</v>
      </c>
      <c r="Y7" s="56" t="str">
        <f t="shared" si="2"/>
        <v>M</v>
      </c>
      <c r="Z7" s="57" t="str">
        <f t="shared" si="2"/>
        <v>T</v>
      </c>
      <c r="AA7" s="57" t="str">
        <f t="shared" si="2"/>
        <v>W</v>
      </c>
      <c r="AB7" s="57" t="str">
        <f t="shared" si="2"/>
        <v>T</v>
      </c>
      <c r="AC7" s="57" t="str">
        <f t="shared" si="2"/>
        <v>F</v>
      </c>
      <c r="AD7" s="57" t="str">
        <f t="shared" si="2"/>
        <v>S</v>
      </c>
      <c r="AE7" s="58" t="str">
        <f t="shared" si="2"/>
        <v>S</v>
      </c>
      <c r="AF7" s="56" t="str">
        <f t="shared" si="2"/>
        <v>M</v>
      </c>
      <c r="AG7" s="57" t="str">
        <f t="shared" si="2"/>
        <v>T</v>
      </c>
      <c r="AH7" s="57" t="str">
        <f t="shared" si="2"/>
        <v>W</v>
      </c>
      <c r="AI7" s="57" t="str">
        <f t="shared" si="2"/>
        <v>T</v>
      </c>
      <c r="AJ7" s="57" t="str">
        <f t="shared" si="2"/>
        <v>F</v>
      </c>
      <c r="AK7" s="57" t="str">
        <f t="shared" si="2"/>
        <v>S</v>
      </c>
      <c r="AL7" s="58" t="str">
        <f t="shared" si="2"/>
        <v>S</v>
      </c>
      <c r="AM7" s="56" t="str">
        <f t="shared" si="2"/>
        <v>M</v>
      </c>
      <c r="AN7" s="57" t="str">
        <f t="shared" si="2"/>
        <v>T</v>
      </c>
      <c r="AO7" s="57" t="str">
        <f t="shared" si="2"/>
        <v>W</v>
      </c>
      <c r="AP7" s="57" t="str">
        <f t="shared" si="2"/>
        <v>T</v>
      </c>
      <c r="AQ7" s="57" t="str">
        <f t="shared" ref="AQ7:BN7" si="3">CHOOSE(WEEKDAY(AQ6,1),"S","M","T","W","T","F","S")</f>
        <v>F</v>
      </c>
      <c r="AR7" s="57" t="str">
        <f t="shared" si="3"/>
        <v>S</v>
      </c>
      <c r="AS7" s="58" t="str">
        <f t="shared" si="3"/>
        <v>S</v>
      </c>
      <c r="AT7" s="56" t="str">
        <f t="shared" si="3"/>
        <v>M</v>
      </c>
      <c r="AU7" s="57" t="str">
        <f t="shared" si="3"/>
        <v>T</v>
      </c>
      <c r="AV7" s="57" t="str">
        <f t="shared" si="3"/>
        <v>W</v>
      </c>
      <c r="AW7" s="57" t="str">
        <f t="shared" si="3"/>
        <v>T</v>
      </c>
      <c r="AX7" s="57" t="str">
        <f t="shared" si="3"/>
        <v>F</v>
      </c>
      <c r="AY7" s="57" t="str">
        <f t="shared" si="3"/>
        <v>S</v>
      </c>
      <c r="AZ7" s="58" t="str">
        <f t="shared" si="3"/>
        <v>S</v>
      </c>
      <c r="BA7" s="56" t="str">
        <f t="shared" si="3"/>
        <v>M</v>
      </c>
      <c r="BB7" s="57" t="str">
        <f t="shared" si="3"/>
        <v>T</v>
      </c>
      <c r="BC7" s="57" t="str">
        <f t="shared" si="3"/>
        <v>W</v>
      </c>
      <c r="BD7" s="57" t="str">
        <f t="shared" si="3"/>
        <v>T</v>
      </c>
      <c r="BE7" s="57" t="str">
        <f t="shared" si="3"/>
        <v>F</v>
      </c>
      <c r="BF7" s="57" t="str">
        <f t="shared" si="3"/>
        <v>S</v>
      </c>
      <c r="BG7" s="58" t="str">
        <f t="shared" si="3"/>
        <v>S</v>
      </c>
      <c r="BH7" s="56" t="str">
        <f t="shared" si="3"/>
        <v>M</v>
      </c>
      <c r="BI7" s="57" t="str">
        <f t="shared" si="3"/>
        <v>T</v>
      </c>
      <c r="BJ7" s="57" t="str">
        <f t="shared" si="3"/>
        <v>W</v>
      </c>
      <c r="BK7" s="57" t="str">
        <f t="shared" si="3"/>
        <v>T</v>
      </c>
      <c r="BL7" s="57" t="str">
        <f t="shared" si="3"/>
        <v>F</v>
      </c>
      <c r="BM7" s="57" t="str">
        <f t="shared" si="3"/>
        <v>S</v>
      </c>
      <c r="BN7" s="58" t="str">
        <f t="shared" si="3"/>
        <v>S</v>
      </c>
    </row>
    <row r="8" spans="1:66" s="18" customFormat="1" ht="17.399999999999999" x14ac:dyDescent="0.25">
      <c r="A8" s="29" t="str">
        <f>IF(ISERROR(VALUE(SUBSTITUTE(prevWBS,".",""))),"1",IF(ISERROR(FIND("`",SUBSTITUTE(prevWBS,".","`",1))),TEXT(VALUE(prevWBS)+1,"#"),TEXT(VALUE(LEFT(prevWBS,FIND("`",SUBSTITUTE(prevWBS,".","`",1))-1))+1,"#")))</f>
        <v>1</v>
      </c>
      <c r="B8" s="30" t="s">
        <v>59</v>
      </c>
      <c r="C8" s="31"/>
      <c r="D8" s="32"/>
      <c r="E8" s="33"/>
      <c r="F8" s="50" t="str">
        <f>IF(ISBLANK(E8)," - ",IF(G8=0,E8,E8+G8-1))</f>
        <v xml:space="preserve"> - </v>
      </c>
      <c r="G8" s="34"/>
      <c r="H8" s="35"/>
      <c r="I8" s="36" t="str">
        <f t="shared" ref="I8:I38" si="4">IF(OR(F8=0,E8=0)," - ",NETWORKDAYS(E8,F8))</f>
        <v xml:space="preserve"> - </v>
      </c>
      <c r="J8" s="39"/>
      <c r="K8" s="42"/>
      <c r="L8" s="42"/>
      <c r="M8" s="42"/>
      <c r="N8" s="42"/>
      <c r="O8" s="42"/>
      <c r="P8" s="42"/>
      <c r="Q8" s="42"/>
      <c r="R8" s="42"/>
      <c r="S8" s="42"/>
      <c r="T8" s="42"/>
      <c r="U8" s="42"/>
      <c r="V8" s="42"/>
      <c r="W8" s="42"/>
      <c r="X8" s="42"/>
      <c r="Y8" s="42"/>
      <c r="Z8" s="42"/>
      <c r="AA8" s="42"/>
      <c r="AB8" s="42"/>
      <c r="AC8" s="42"/>
      <c r="AD8" s="42"/>
      <c r="AE8" s="42"/>
      <c r="AF8" s="42"/>
      <c r="AG8" s="42"/>
      <c r="AH8" s="42"/>
      <c r="AI8" s="42"/>
      <c r="AJ8" s="42"/>
      <c r="AK8" s="42"/>
      <c r="AL8" s="42"/>
      <c r="AM8" s="42"/>
      <c r="AN8" s="42"/>
      <c r="AO8" s="42"/>
      <c r="AP8" s="42"/>
      <c r="AQ8" s="42"/>
      <c r="AR8" s="42"/>
      <c r="AS8" s="42"/>
      <c r="AT8" s="42"/>
      <c r="AU8" s="42"/>
      <c r="AV8" s="42"/>
      <c r="AW8" s="42"/>
      <c r="AX8" s="42"/>
      <c r="AY8" s="42"/>
      <c r="AZ8" s="42"/>
      <c r="BA8" s="42"/>
      <c r="BB8" s="42"/>
      <c r="BC8" s="42"/>
      <c r="BD8" s="42"/>
      <c r="BE8" s="42"/>
      <c r="BF8" s="42"/>
      <c r="BG8" s="42"/>
      <c r="BH8" s="42"/>
      <c r="BI8" s="42"/>
      <c r="BJ8" s="42"/>
      <c r="BK8" s="42"/>
      <c r="BL8" s="42"/>
      <c r="BM8" s="42"/>
      <c r="BN8" s="42"/>
    </row>
    <row r="9" spans="1:66" s="24" customFormat="1" ht="17.399999999999999" x14ac:dyDescent="0.25">
      <c r="A9"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61" t="s">
        <v>28</v>
      </c>
      <c r="C9" s="24" t="s">
        <v>16</v>
      </c>
      <c r="D9" s="62"/>
      <c r="E9" s="67">
        <v>44459</v>
      </c>
      <c r="F9" s="69">
        <f t="shared" ref="F9" si="5">IF(ISBLANK(E9)," - ",IF(G9=0,E9,E9+G9-1))</f>
        <v>44460</v>
      </c>
      <c r="G9" s="25">
        <v>2</v>
      </c>
      <c r="H9" s="26">
        <v>1</v>
      </c>
      <c r="I9" s="27">
        <f t="shared" ref="I9" si="6">IF(OR(F9=0,E9=0)," - ",NETWORKDAYS(E9,F9))</f>
        <v>2</v>
      </c>
      <c r="J9" s="40"/>
      <c r="K9" s="43"/>
      <c r="L9" s="43"/>
      <c r="M9" s="43"/>
      <c r="N9" s="43"/>
      <c r="O9" s="43"/>
      <c r="P9" s="43"/>
      <c r="Q9" s="43"/>
      <c r="R9" s="43"/>
      <c r="S9" s="43"/>
      <c r="T9" s="43"/>
      <c r="U9" s="43"/>
      <c r="V9" s="43"/>
      <c r="W9" s="43"/>
      <c r="X9" s="43"/>
      <c r="Y9" s="43"/>
      <c r="Z9" s="43"/>
      <c r="AA9" s="43"/>
      <c r="AB9" s="43"/>
      <c r="AC9" s="43"/>
      <c r="AD9" s="43"/>
      <c r="AE9" s="43"/>
      <c r="AF9" s="43"/>
      <c r="AG9" s="43"/>
      <c r="AH9" s="43"/>
      <c r="AI9" s="43"/>
      <c r="AJ9" s="43"/>
      <c r="AK9" s="43"/>
      <c r="AL9" s="43"/>
      <c r="AM9" s="43"/>
      <c r="AN9" s="43"/>
      <c r="AO9" s="43"/>
      <c r="AP9" s="43"/>
      <c r="AQ9" s="43"/>
      <c r="AR9" s="43"/>
      <c r="AS9" s="43"/>
      <c r="AT9" s="43"/>
      <c r="AU9" s="43"/>
      <c r="AV9" s="43"/>
      <c r="AW9" s="43"/>
      <c r="AX9" s="43"/>
      <c r="AY9" s="43"/>
      <c r="AZ9" s="43"/>
      <c r="BA9" s="43"/>
      <c r="BB9" s="43"/>
      <c r="BC9" s="43"/>
      <c r="BD9" s="43"/>
      <c r="BE9" s="43"/>
      <c r="BF9" s="43"/>
      <c r="BG9" s="43"/>
      <c r="BH9" s="43"/>
      <c r="BI9" s="43"/>
      <c r="BJ9" s="43"/>
      <c r="BK9" s="43"/>
      <c r="BL9" s="43"/>
      <c r="BM9" s="43"/>
      <c r="BN9" s="43"/>
    </row>
    <row r="10" spans="1:66" s="24" customFormat="1" ht="17.399999999999999" x14ac:dyDescent="0.25">
      <c r="A10" s="23" t="str">
        <f t="shared" ref="A10:A13" si="7">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B10" s="61" t="s">
        <v>25</v>
      </c>
      <c r="C10" s="24" t="s">
        <v>16</v>
      </c>
      <c r="D10" s="62"/>
      <c r="E10" s="67">
        <v>44459</v>
      </c>
      <c r="F10" s="69">
        <f>IF(ISBLANK(E10)," - ",IF(G10=0,E10,E10+G10-1))</f>
        <v>44461</v>
      </c>
      <c r="G10" s="25">
        <v>3</v>
      </c>
      <c r="H10" s="26">
        <v>1</v>
      </c>
      <c r="I10" s="27">
        <f t="shared" si="4"/>
        <v>3</v>
      </c>
      <c r="J10" s="40"/>
      <c r="K10" s="43"/>
      <c r="L10" s="43"/>
      <c r="M10" s="43"/>
      <c r="N10" s="43"/>
      <c r="O10" s="43"/>
      <c r="P10" s="43"/>
      <c r="Q10" s="43"/>
      <c r="R10" s="43"/>
      <c r="S10" s="43"/>
      <c r="T10" s="43"/>
      <c r="U10" s="43"/>
      <c r="V10" s="43"/>
      <c r="W10" s="43"/>
      <c r="X10" s="43"/>
      <c r="Y10" s="43"/>
      <c r="Z10" s="43"/>
      <c r="AA10" s="43"/>
      <c r="AB10" s="43"/>
      <c r="AC10" s="43"/>
      <c r="AD10" s="43"/>
      <c r="AE10" s="43"/>
      <c r="AF10" s="43"/>
      <c r="AG10" s="43"/>
      <c r="AH10" s="43"/>
      <c r="AI10" s="43"/>
      <c r="AJ10" s="43"/>
      <c r="AK10" s="43"/>
      <c r="AL10" s="43"/>
      <c r="AM10" s="43"/>
      <c r="AN10" s="43"/>
      <c r="AO10" s="43"/>
      <c r="AP10" s="43"/>
      <c r="AQ10" s="43"/>
      <c r="AR10" s="43"/>
      <c r="AS10" s="43"/>
      <c r="AT10" s="43"/>
      <c r="AU10" s="43"/>
      <c r="AV10" s="43"/>
      <c r="AW10" s="43"/>
      <c r="AX10" s="43"/>
      <c r="AY10" s="43"/>
      <c r="AZ10" s="43"/>
      <c r="BA10" s="43"/>
      <c r="BB10" s="43"/>
      <c r="BC10" s="43"/>
      <c r="BD10" s="43"/>
      <c r="BE10" s="43"/>
      <c r="BF10" s="43"/>
      <c r="BG10" s="43"/>
      <c r="BH10" s="43"/>
      <c r="BI10" s="43"/>
      <c r="BJ10" s="43"/>
      <c r="BK10" s="43"/>
      <c r="BL10" s="43"/>
      <c r="BM10" s="43"/>
      <c r="BN10" s="43"/>
    </row>
    <row r="11" spans="1:66" s="24" customFormat="1" ht="22.8" x14ac:dyDescent="0.25">
      <c r="A11"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1.2.1</v>
      </c>
      <c r="B11" s="63" t="s">
        <v>26</v>
      </c>
      <c r="C11" s="24" t="s">
        <v>16</v>
      </c>
      <c r="D11" s="62"/>
      <c r="E11" s="67">
        <v>44459</v>
      </c>
      <c r="F11" s="69">
        <f t="shared" ref="F11:F38" si="8">IF(ISBLANK(E11)," - ",IF(G11=0,E11,E11+G11-1))</f>
        <v>44461</v>
      </c>
      <c r="G11" s="25">
        <v>3</v>
      </c>
      <c r="H11" s="26">
        <v>1</v>
      </c>
      <c r="I11" s="27">
        <f t="shared" si="4"/>
        <v>3</v>
      </c>
      <c r="J11" s="40"/>
      <c r="K11" s="43"/>
      <c r="L11" s="43"/>
      <c r="M11" s="43"/>
      <c r="N11" s="43"/>
      <c r="O11" s="43"/>
      <c r="P11" s="43"/>
      <c r="Q11" s="43"/>
      <c r="R11" s="43"/>
      <c r="S11" s="43"/>
      <c r="T11" s="43"/>
      <c r="U11" s="43"/>
      <c r="V11" s="43"/>
      <c r="W11" s="43"/>
      <c r="X11" s="43"/>
      <c r="Y11" s="43"/>
      <c r="Z11" s="43"/>
      <c r="AA11" s="43"/>
      <c r="AB11" s="43"/>
      <c r="AC11" s="43"/>
      <c r="AD11" s="43"/>
      <c r="AE11" s="43"/>
      <c r="AF11" s="43"/>
      <c r="AG11" s="43"/>
      <c r="AH11" s="43"/>
      <c r="AI11" s="43"/>
      <c r="AJ11" s="43"/>
      <c r="AK11" s="43"/>
      <c r="AL11" s="43"/>
      <c r="AM11" s="43"/>
      <c r="AN11" s="43"/>
      <c r="AO11" s="43"/>
      <c r="AP11" s="43"/>
      <c r="AQ11" s="43"/>
      <c r="AR11" s="43"/>
      <c r="AS11" s="43"/>
      <c r="AT11" s="43"/>
      <c r="AU11" s="43"/>
      <c r="AV11" s="43"/>
      <c r="AW11" s="43"/>
      <c r="AX11" s="43"/>
      <c r="AY11" s="43"/>
      <c r="AZ11" s="43"/>
      <c r="BA11" s="43"/>
      <c r="BB11" s="43"/>
      <c r="BC11" s="43"/>
      <c r="BD11" s="43"/>
      <c r="BE11" s="43"/>
      <c r="BF11" s="43"/>
      <c r="BG11" s="43"/>
      <c r="BH11" s="43"/>
      <c r="BI11" s="43"/>
      <c r="BJ11" s="43"/>
      <c r="BK11" s="43"/>
      <c r="BL11" s="43"/>
      <c r="BM11" s="43"/>
      <c r="BN11" s="43"/>
    </row>
    <row r="12" spans="1:66" s="24" customFormat="1" ht="17.399999999999999" x14ac:dyDescent="0.25">
      <c r="A12" s="23" t="str">
        <f t="shared" si="7"/>
        <v>1.3</v>
      </c>
      <c r="B12" s="61" t="s">
        <v>58</v>
      </c>
      <c r="C12" s="24" t="s">
        <v>16</v>
      </c>
      <c r="D12" s="62"/>
      <c r="E12" s="67">
        <v>44462</v>
      </c>
      <c r="F12" s="69">
        <f>IF(ISBLANK(E12)," - ",IF(G12=0,E12,E12+G12-1))</f>
        <v>44463</v>
      </c>
      <c r="G12" s="25">
        <v>2</v>
      </c>
      <c r="H12" s="26">
        <v>1</v>
      </c>
      <c r="I12" s="27">
        <f t="shared" ref="I12" si="9">IF(OR(F12=0,E12=0)," - ",NETWORKDAYS(E12,F12))</f>
        <v>2</v>
      </c>
      <c r="J12" s="40"/>
      <c r="K12" s="43"/>
      <c r="L12" s="43"/>
      <c r="M12" s="43"/>
      <c r="N12" s="43"/>
      <c r="O12" s="43"/>
      <c r="P12" s="43"/>
      <c r="Q12" s="43"/>
      <c r="R12" s="43"/>
      <c r="S12" s="43"/>
      <c r="T12" s="43"/>
      <c r="U12" s="43"/>
      <c r="V12" s="43"/>
      <c r="W12" s="43"/>
      <c r="X12" s="43"/>
      <c r="Y12" s="43"/>
      <c r="Z12" s="43"/>
      <c r="AA12" s="43"/>
      <c r="AB12" s="43"/>
      <c r="AC12" s="43"/>
      <c r="AD12" s="43"/>
      <c r="AE12" s="43"/>
      <c r="AF12" s="43"/>
      <c r="AG12" s="43"/>
      <c r="AH12" s="43"/>
      <c r="AI12" s="43"/>
      <c r="AJ12" s="43"/>
      <c r="AK12" s="43"/>
      <c r="AL12" s="43"/>
      <c r="AM12" s="43"/>
      <c r="AN12" s="43"/>
      <c r="AO12" s="43"/>
      <c r="AP12" s="43"/>
      <c r="AQ12" s="43"/>
      <c r="AR12" s="43"/>
      <c r="AS12" s="43"/>
      <c r="AT12" s="43"/>
      <c r="AU12" s="43"/>
      <c r="AV12" s="43"/>
      <c r="AW12" s="43"/>
      <c r="AX12" s="43"/>
      <c r="AY12" s="43"/>
      <c r="AZ12" s="43"/>
      <c r="BA12" s="43"/>
      <c r="BB12" s="43"/>
      <c r="BC12" s="43"/>
      <c r="BD12" s="43"/>
      <c r="BE12" s="43"/>
      <c r="BF12" s="43"/>
      <c r="BG12" s="43"/>
      <c r="BH12" s="43"/>
      <c r="BI12" s="43"/>
      <c r="BJ12" s="43"/>
      <c r="BK12" s="43"/>
      <c r="BL12" s="43"/>
      <c r="BM12" s="43"/>
      <c r="BN12" s="43"/>
    </row>
    <row r="13" spans="1:66" s="24" customFormat="1" ht="17.399999999999999" x14ac:dyDescent="0.25">
      <c r="A13" s="23" t="str">
        <f t="shared" si="7"/>
        <v>1.4</v>
      </c>
      <c r="B13" s="61" t="s">
        <v>34</v>
      </c>
      <c r="C13" s="24" t="s">
        <v>16</v>
      </c>
      <c r="D13" s="62"/>
      <c r="E13" s="67">
        <v>44463</v>
      </c>
      <c r="F13" s="69">
        <f>IF(ISBLANK(E13)," - ",IF(G13=0,E13,E13+G13-1))</f>
        <v>44463</v>
      </c>
      <c r="G13" s="25">
        <v>1</v>
      </c>
      <c r="H13" s="26">
        <v>1</v>
      </c>
      <c r="I13" s="27">
        <f t="shared" ref="I13:I14" si="10">IF(OR(F13=0,E13=0)," - ",NETWORKDAYS(E13,F13))</f>
        <v>1</v>
      </c>
      <c r="J13" s="40"/>
      <c r="K13" s="43"/>
      <c r="L13" s="43"/>
      <c r="M13" s="43"/>
      <c r="N13" s="43"/>
      <c r="O13" s="43"/>
      <c r="P13" s="43"/>
      <c r="Q13" s="43"/>
      <c r="R13" s="43"/>
      <c r="S13" s="43"/>
      <c r="T13" s="43"/>
      <c r="U13" s="43"/>
      <c r="V13" s="43"/>
      <c r="W13" s="43"/>
      <c r="X13" s="43"/>
      <c r="Y13" s="43"/>
      <c r="Z13" s="43"/>
      <c r="AA13" s="43"/>
      <c r="AB13" s="43"/>
      <c r="AC13" s="43"/>
      <c r="AD13" s="43"/>
      <c r="AE13" s="43"/>
      <c r="AF13" s="43"/>
      <c r="AG13" s="43"/>
      <c r="AH13" s="43"/>
      <c r="AI13" s="43"/>
      <c r="AJ13" s="43"/>
      <c r="AK13" s="43"/>
      <c r="AL13" s="43"/>
      <c r="AM13" s="43"/>
      <c r="AN13" s="43"/>
      <c r="AO13" s="43"/>
      <c r="AP13" s="43"/>
      <c r="AQ13" s="43"/>
      <c r="AR13" s="43"/>
      <c r="AS13" s="43"/>
      <c r="AT13" s="43"/>
      <c r="AU13" s="43"/>
      <c r="AV13" s="43"/>
      <c r="AW13" s="43"/>
      <c r="AX13" s="43"/>
      <c r="AY13" s="43"/>
      <c r="AZ13" s="43"/>
      <c r="BA13" s="43"/>
      <c r="BB13" s="43"/>
      <c r="BC13" s="43"/>
      <c r="BD13" s="43"/>
      <c r="BE13" s="43"/>
      <c r="BF13" s="43"/>
      <c r="BG13" s="43"/>
      <c r="BH13" s="43"/>
      <c r="BI13" s="43"/>
      <c r="BJ13" s="43"/>
      <c r="BK13" s="43"/>
      <c r="BL13" s="43"/>
      <c r="BM13" s="43"/>
      <c r="BN13" s="43"/>
    </row>
    <row r="14" spans="1:66" s="18" customFormat="1" ht="17.399999999999999" x14ac:dyDescent="0.25">
      <c r="A14" s="29" t="str">
        <f>IF(ISERROR(VALUE(SUBSTITUTE(prevWBS,".",""))),"1",IF(ISERROR(FIND("`",SUBSTITUTE(prevWBS,".","`",1))),TEXT(VALUE(prevWBS)+1,"#"),TEXT(VALUE(LEFT(prevWBS,FIND("`",SUBSTITUTE(prevWBS,".","`",1))-1))+1,"#")))</f>
        <v>2</v>
      </c>
      <c r="B14" s="30" t="s">
        <v>60</v>
      </c>
      <c r="C14" s="31"/>
      <c r="D14" s="32"/>
      <c r="E14" s="33"/>
      <c r="F14" s="50" t="str">
        <f>IF(ISBLANK(E14)," - ",IF(G14=0,E14,E14+G14-1))</f>
        <v xml:space="preserve"> - </v>
      </c>
      <c r="G14" s="34"/>
      <c r="H14" s="35"/>
      <c r="I14" s="36" t="str">
        <f t="shared" si="10"/>
        <v xml:space="preserve"> - </v>
      </c>
      <c r="J14" s="39"/>
      <c r="K14" s="42"/>
      <c r="L14" s="42"/>
      <c r="M14" s="42"/>
      <c r="N14" s="42"/>
      <c r="O14" s="42"/>
      <c r="P14" s="42"/>
      <c r="Q14" s="42"/>
      <c r="R14" s="42"/>
      <c r="S14" s="42"/>
      <c r="T14" s="42"/>
      <c r="U14" s="42"/>
      <c r="V14" s="42"/>
      <c r="W14" s="42"/>
      <c r="X14" s="42"/>
      <c r="Y14" s="42"/>
      <c r="Z14" s="42"/>
      <c r="AA14" s="42"/>
      <c r="AB14" s="42"/>
      <c r="AC14" s="42"/>
      <c r="AD14" s="42"/>
      <c r="AE14" s="42"/>
      <c r="AF14" s="42"/>
      <c r="AG14" s="42"/>
      <c r="AH14" s="42"/>
      <c r="AI14" s="42"/>
      <c r="AJ14" s="42"/>
      <c r="AK14" s="42"/>
      <c r="AL14" s="42"/>
      <c r="AM14" s="42"/>
      <c r="AN14" s="42"/>
      <c r="AO14" s="42"/>
      <c r="AP14" s="42"/>
      <c r="AQ14" s="42"/>
      <c r="AR14" s="42"/>
      <c r="AS14" s="42"/>
      <c r="AT14" s="42"/>
      <c r="AU14" s="42"/>
      <c r="AV14" s="42"/>
      <c r="AW14" s="42"/>
      <c r="AX14" s="42"/>
      <c r="AY14" s="42"/>
      <c r="AZ14" s="42"/>
      <c r="BA14" s="42"/>
      <c r="BB14" s="42"/>
      <c r="BC14" s="42"/>
      <c r="BD14" s="42"/>
      <c r="BE14" s="42"/>
      <c r="BF14" s="42"/>
      <c r="BG14" s="42"/>
      <c r="BH14" s="42"/>
      <c r="BI14" s="42"/>
      <c r="BJ14" s="42"/>
      <c r="BK14" s="42"/>
      <c r="BL14" s="42"/>
      <c r="BM14" s="42"/>
      <c r="BN14" s="42"/>
    </row>
    <row r="15" spans="1:66" s="24" customFormat="1" ht="17.399999999999999" x14ac:dyDescent="0.25">
      <c r="A15"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2.1</v>
      </c>
      <c r="B15" s="61" t="s">
        <v>61</v>
      </c>
      <c r="C15" s="24" t="s">
        <v>16</v>
      </c>
      <c r="D15" s="62"/>
      <c r="E15" s="67">
        <v>44464</v>
      </c>
      <c r="F15" s="69">
        <f t="shared" si="8"/>
        <v>44464</v>
      </c>
      <c r="G15" s="25">
        <v>1</v>
      </c>
      <c r="H15" s="26">
        <v>1</v>
      </c>
      <c r="I15" s="27">
        <f t="shared" si="4"/>
        <v>0</v>
      </c>
      <c r="J15" s="40"/>
      <c r="K15" s="43"/>
      <c r="L15" s="43"/>
      <c r="M15" s="43"/>
      <c r="N15" s="43"/>
      <c r="O15" s="43"/>
      <c r="P15" s="43"/>
      <c r="Q15" s="43"/>
      <c r="R15" s="43"/>
      <c r="S15" s="43"/>
      <c r="T15" s="43"/>
      <c r="U15" s="43"/>
      <c r="V15" s="43"/>
      <c r="W15" s="43"/>
      <c r="X15" s="43"/>
      <c r="Y15" s="43"/>
      <c r="Z15" s="43"/>
      <c r="AA15" s="43"/>
      <c r="AB15" s="43"/>
      <c r="AC15" s="43"/>
      <c r="AD15" s="43"/>
      <c r="AE15" s="43"/>
      <c r="AF15" s="43"/>
      <c r="AG15" s="43"/>
      <c r="AH15" s="43"/>
      <c r="AI15" s="43"/>
      <c r="AJ15" s="43"/>
      <c r="AK15" s="43"/>
      <c r="AL15" s="43"/>
      <c r="AM15" s="43"/>
      <c r="AN15" s="43"/>
      <c r="AO15" s="43"/>
      <c r="AP15" s="43"/>
      <c r="AQ15" s="43"/>
      <c r="AR15" s="43"/>
      <c r="AS15" s="43"/>
      <c r="AT15" s="43"/>
      <c r="AU15" s="43"/>
      <c r="AV15" s="43"/>
      <c r="AW15" s="43"/>
      <c r="AX15" s="43"/>
      <c r="AY15" s="43"/>
      <c r="AZ15" s="43"/>
      <c r="BA15" s="43"/>
      <c r="BB15" s="43"/>
      <c r="BC15" s="43"/>
      <c r="BD15" s="43"/>
      <c r="BE15" s="43"/>
      <c r="BF15" s="43"/>
      <c r="BG15" s="43"/>
      <c r="BH15" s="43"/>
      <c r="BI15" s="43"/>
      <c r="BJ15" s="43"/>
      <c r="BK15" s="43"/>
      <c r="BL15" s="43"/>
      <c r="BM15" s="43"/>
      <c r="BN15" s="43"/>
    </row>
    <row r="16" spans="1:66" s="24" customFormat="1" ht="17.399999999999999" x14ac:dyDescent="0.25">
      <c r="A16"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6" s="61" t="s">
        <v>62</v>
      </c>
      <c r="C16" s="24" t="s">
        <v>16</v>
      </c>
      <c r="D16" s="62"/>
      <c r="E16" s="67">
        <v>44464</v>
      </c>
      <c r="F16" s="69">
        <f t="shared" ref="F16" si="11">IF(ISBLANK(E16)," - ",IF(G16=0,E16,E16+G16-1))</f>
        <v>44464</v>
      </c>
      <c r="G16" s="25">
        <v>1</v>
      </c>
      <c r="H16" s="26">
        <v>1</v>
      </c>
      <c r="I16" s="27">
        <f t="shared" ref="I16" si="12">IF(OR(F16=0,E16=0)," - ",NETWORKDAYS(E16,F16))</f>
        <v>0</v>
      </c>
      <c r="J16" s="40"/>
      <c r="K16" s="43"/>
      <c r="L16" s="43"/>
      <c r="M16" s="43"/>
      <c r="N16" s="43"/>
      <c r="O16" s="43"/>
      <c r="P16" s="43"/>
      <c r="Q16" s="43"/>
      <c r="R16" s="43"/>
      <c r="S16" s="43"/>
      <c r="T16" s="43"/>
      <c r="U16" s="43"/>
      <c r="V16" s="43"/>
      <c r="W16" s="43"/>
      <c r="X16" s="43"/>
      <c r="Y16" s="43"/>
      <c r="Z16" s="43"/>
      <c r="AA16" s="43"/>
      <c r="AB16" s="43"/>
      <c r="AC16" s="43"/>
      <c r="AD16" s="43"/>
      <c r="AE16" s="43"/>
      <c r="AF16" s="43"/>
      <c r="AG16" s="43"/>
      <c r="AH16" s="43"/>
      <c r="AI16" s="43"/>
      <c r="AJ16" s="43"/>
      <c r="AK16" s="43"/>
      <c r="AL16" s="43"/>
      <c r="AM16" s="43"/>
      <c r="AN16" s="43"/>
      <c r="AO16" s="43"/>
      <c r="AP16" s="43"/>
      <c r="AQ16" s="43"/>
      <c r="AR16" s="43"/>
      <c r="AS16" s="43"/>
      <c r="AT16" s="43"/>
      <c r="AU16" s="43"/>
      <c r="AV16" s="43"/>
      <c r="AW16" s="43"/>
      <c r="AX16" s="43"/>
      <c r="AY16" s="43"/>
      <c r="AZ16" s="43"/>
      <c r="BA16" s="43"/>
      <c r="BB16" s="43"/>
      <c r="BC16" s="43"/>
      <c r="BD16" s="43"/>
      <c r="BE16" s="43"/>
      <c r="BF16" s="43"/>
      <c r="BG16" s="43"/>
      <c r="BH16" s="43"/>
      <c r="BI16" s="43"/>
      <c r="BJ16" s="43"/>
      <c r="BK16" s="43"/>
      <c r="BL16" s="43"/>
      <c r="BM16" s="43"/>
      <c r="BN16" s="43"/>
    </row>
    <row r="17" spans="1:66" s="24" customFormat="1" ht="17.399999999999999" x14ac:dyDescent="0.25">
      <c r="A17" s="23" t="str">
        <f t="shared" ref="A17:A24" si="13">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2.2.1</v>
      </c>
      <c r="B17" s="63" t="s">
        <v>17</v>
      </c>
      <c r="C17" s="24" t="s">
        <v>16</v>
      </c>
      <c r="D17" s="62"/>
      <c r="E17" s="67">
        <v>44464</v>
      </c>
      <c r="F17" s="69">
        <f t="shared" ref="F17:F18" si="14">IF(ISBLANK(E17)," - ",IF(G17=0,E17,E17+G17-1))</f>
        <v>44464</v>
      </c>
      <c r="G17" s="25">
        <v>1</v>
      </c>
      <c r="H17" s="26">
        <v>1</v>
      </c>
      <c r="I17" s="27">
        <f t="shared" ref="I17:I18" si="15">IF(OR(F17=0,E17=0)," - ",NETWORKDAYS(E17,F17))</f>
        <v>0</v>
      </c>
      <c r="J17" s="40"/>
      <c r="K17" s="43"/>
      <c r="L17" s="43"/>
      <c r="M17" s="43"/>
      <c r="N17" s="43"/>
      <c r="O17" s="43"/>
      <c r="P17" s="43"/>
      <c r="Q17" s="43"/>
      <c r="R17" s="43"/>
      <c r="S17" s="43"/>
      <c r="T17" s="43"/>
      <c r="U17" s="43"/>
      <c r="V17" s="43"/>
      <c r="W17" s="43"/>
      <c r="X17" s="43"/>
      <c r="Y17" s="43"/>
      <c r="Z17" s="43"/>
      <c r="AA17" s="43"/>
      <c r="AB17" s="43"/>
      <c r="AC17" s="43"/>
      <c r="AD17" s="43"/>
      <c r="AE17" s="43"/>
      <c r="AF17" s="43"/>
      <c r="AG17" s="43"/>
      <c r="AH17" s="43"/>
      <c r="AI17" s="43"/>
      <c r="AJ17" s="43"/>
      <c r="AK17" s="43"/>
      <c r="AL17" s="43"/>
      <c r="AM17" s="43"/>
      <c r="AN17" s="43"/>
      <c r="AO17" s="43"/>
      <c r="AP17" s="43"/>
      <c r="AQ17" s="43"/>
      <c r="AR17" s="43"/>
      <c r="AS17" s="43"/>
      <c r="AT17" s="43"/>
      <c r="AU17" s="43"/>
      <c r="AV17" s="43"/>
      <c r="AW17" s="43"/>
      <c r="AX17" s="43"/>
      <c r="AY17" s="43"/>
      <c r="AZ17" s="43"/>
      <c r="BA17" s="43"/>
      <c r="BB17" s="43"/>
      <c r="BC17" s="43"/>
      <c r="BD17" s="43"/>
      <c r="BE17" s="43"/>
      <c r="BF17" s="43"/>
      <c r="BG17" s="43"/>
      <c r="BH17" s="43"/>
      <c r="BI17" s="43"/>
      <c r="BJ17" s="43"/>
      <c r="BK17" s="43"/>
      <c r="BL17" s="43"/>
      <c r="BM17" s="43"/>
      <c r="BN17" s="43"/>
    </row>
    <row r="18" spans="1:66" s="24" customFormat="1" ht="17.399999999999999" x14ac:dyDescent="0.25">
      <c r="A18" s="23" t="str">
        <f t="shared" si="13"/>
        <v>2.2.2</v>
      </c>
      <c r="B18" s="63" t="s">
        <v>18</v>
      </c>
      <c r="C18" s="24" t="s">
        <v>16</v>
      </c>
      <c r="D18" s="62"/>
      <c r="E18" s="67">
        <v>44464</v>
      </c>
      <c r="F18" s="69">
        <f t="shared" si="14"/>
        <v>44464</v>
      </c>
      <c r="G18" s="25">
        <v>1</v>
      </c>
      <c r="H18" s="26">
        <v>1</v>
      </c>
      <c r="I18" s="27">
        <f t="shared" si="15"/>
        <v>0</v>
      </c>
      <c r="J18" s="40"/>
      <c r="K18" s="43"/>
      <c r="L18" s="43"/>
      <c r="M18" s="43"/>
      <c r="N18" s="43"/>
      <c r="O18" s="43"/>
      <c r="P18" s="43"/>
      <c r="Q18" s="43"/>
      <c r="R18" s="43"/>
      <c r="S18" s="43"/>
      <c r="T18" s="43"/>
      <c r="U18" s="43"/>
      <c r="V18" s="43"/>
      <c r="W18" s="43"/>
      <c r="X18" s="43"/>
      <c r="Y18" s="43"/>
      <c r="Z18" s="43"/>
      <c r="AA18" s="43"/>
      <c r="AB18" s="43"/>
      <c r="AC18" s="43"/>
      <c r="AD18" s="43"/>
      <c r="AE18" s="43"/>
      <c r="AF18" s="43"/>
      <c r="AG18" s="43"/>
      <c r="AH18" s="43"/>
      <c r="AI18" s="43"/>
      <c r="AJ18" s="43"/>
      <c r="AK18" s="43"/>
      <c r="AL18" s="43"/>
      <c r="AM18" s="43"/>
      <c r="AN18" s="43"/>
      <c r="AO18" s="43"/>
      <c r="AP18" s="43"/>
      <c r="AQ18" s="43"/>
      <c r="AR18" s="43"/>
      <c r="AS18" s="43"/>
      <c r="AT18" s="43"/>
      <c r="AU18" s="43"/>
      <c r="AV18" s="43"/>
      <c r="AW18" s="43"/>
      <c r="AX18" s="43"/>
      <c r="AY18" s="43"/>
      <c r="AZ18" s="43"/>
      <c r="BA18" s="43"/>
      <c r="BB18" s="43"/>
      <c r="BC18" s="43"/>
      <c r="BD18" s="43"/>
      <c r="BE18" s="43"/>
      <c r="BF18" s="43"/>
      <c r="BG18" s="43"/>
      <c r="BH18" s="43"/>
      <c r="BI18" s="43"/>
      <c r="BJ18" s="43"/>
      <c r="BK18" s="43"/>
      <c r="BL18" s="43"/>
      <c r="BM18" s="43"/>
      <c r="BN18" s="43"/>
    </row>
    <row r="19" spans="1:66" s="24" customFormat="1" ht="17.399999999999999" x14ac:dyDescent="0.25">
      <c r="A19" s="23" t="str">
        <f t="shared" si="13"/>
        <v>2.2.3</v>
      </c>
      <c r="B19" s="63" t="s">
        <v>19</v>
      </c>
      <c r="C19" s="24" t="s">
        <v>16</v>
      </c>
      <c r="D19" s="62"/>
      <c r="E19" s="67">
        <v>44465</v>
      </c>
      <c r="F19" s="69">
        <f t="shared" ref="F19:F24" si="16">IF(ISBLANK(E19)," - ",IF(G19=0,E19,E19+G19-1))</f>
        <v>44465</v>
      </c>
      <c r="G19" s="25">
        <v>1</v>
      </c>
      <c r="H19" s="26">
        <v>1</v>
      </c>
      <c r="I19" s="27">
        <f t="shared" ref="I19:I24" si="17">IF(OR(F19=0,E19=0)," - ",NETWORKDAYS(E19,F19))</f>
        <v>0</v>
      </c>
      <c r="J19" s="40"/>
      <c r="K19" s="43"/>
      <c r="L19" s="43"/>
      <c r="M19" s="43"/>
      <c r="N19" s="43"/>
      <c r="O19" s="43"/>
      <c r="P19" s="43"/>
      <c r="Q19" s="43"/>
      <c r="R19" s="43"/>
      <c r="S19" s="43"/>
      <c r="T19" s="43"/>
      <c r="U19" s="43"/>
      <c r="V19" s="43"/>
      <c r="W19" s="43"/>
      <c r="X19" s="43"/>
      <c r="Y19" s="43"/>
      <c r="Z19" s="43"/>
      <c r="AA19" s="43"/>
      <c r="AB19" s="43"/>
      <c r="AC19" s="43"/>
      <c r="AD19" s="43"/>
      <c r="AE19" s="43"/>
      <c r="AF19" s="43"/>
      <c r="AG19" s="43"/>
      <c r="AH19" s="43"/>
      <c r="AI19" s="43"/>
      <c r="AJ19" s="43"/>
      <c r="AK19" s="43"/>
      <c r="AL19" s="43"/>
      <c r="AM19" s="43"/>
      <c r="AN19" s="43"/>
      <c r="AO19" s="43"/>
      <c r="AP19" s="43"/>
      <c r="AQ19" s="43"/>
      <c r="AR19" s="43"/>
      <c r="AS19" s="43"/>
      <c r="AT19" s="43"/>
      <c r="AU19" s="43"/>
      <c r="AV19" s="43"/>
      <c r="AW19" s="43"/>
      <c r="AX19" s="43"/>
      <c r="AY19" s="43"/>
      <c r="AZ19" s="43"/>
      <c r="BA19" s="43"/>
      <c r="BB19" s="43"/>
      <c r="BC19" s="43"/>
      <c r="BD19" s="43"/>
      <c r="BE19" s="43"/>
      <c r="BF19" s="43"/>
      <c r="BG19" s="43"/>
      <c r="BH19" s="43"/>
      <c r="BI19" s="43"/>
      <c r="BJ19" s="43"/>
      <c r="BK19" s="43"/>
      <c r="BL19" s="43"/>
      <c r="BM19" s="43"/>
      <c r="BN19" s="43"/>
    </row>
    <row r="20" spans="1:66" s="24" customFormat="1" ht="22.8" x14ac:dyDescent="0.25">
      <c r="A20" s="23" t="str">
        <f t="shared" si="13"/>
        <v>2.2.4</v>
      </c>
      <c r="B20" s="63" t="s">
        <v>20</v>
      </c>
      <c r="C20" s="24" t="s">
        <v>16</v>
      </c>
      <c r="D20" s="62"/>
      <c r="E20" s="67">
        <v>44465</v>
      </c>
      <c r="F20" s="69">
        <f t="shared" si="16"/>
        <v>44465</v>
      </c>
      <c r="G20" s="25">
        <v>1</v>
      </c>
      <c r="H20" s="26">
        <v>1</v>
      </c>
      <c r="I20" s="27">
        <f t="shared" si="17"/>
        <v>0</v>
      </c>
      <c r="J20" s="40"/>
      <c r="K20" s="43"/>
      <c r="L20" s="43"/>
      <c r="M20" s="43"/>
      <c r="N20" s="43"/>
      <c r="O20" s="43"/>
      <c r="P20" s="43"/>
      <c r="Q20" s="43"/>
      <c r="R20" s="43"/>
      <c r="S20" s="43"/>
      <c r="T20" s="43"/>
      <c r="U20" s="43"/>
      <c r="V20" s="43"/>
      <c r="W20" s="43"/>
      <c r="X20" s="43"/>
      <c r="Y20" s="43"/>
      <c r="Z20" s="43"/>
      <c r="AA20" s="43"/>
      <c r="AB20" s="43"/>
      <c r="AC20" s="43"/>
      <c r="AD20" s="43"/>
      <c r="AE20" s="43"/>
      <c r="AF20" s="43"/>
      <c r="AG20" s="43"/>
      <c r="AH20" s="43"/>
      <c r="AI20" s="43"/>
      <c r="AJ20" s="43"/>
      <c r="AK20" s="43"/>
      <c r="AL20" s="43"/>
      <c r="AM20" s="43"/>
      <c r="AN20" s="43"/>
      <c r="AO20" s="43"/>
      <c r="AP20" s="43"/>
      <c r="AQ20" s="43"/>
      <c r="AR20" s="43"/>
      <c r="AS20" s="43"/>
      <c r="AT20" s="43"/>
      <c r="AU20" s="43"/>
      <c r="AV20" s="43"/>
      <c r="AW20" s="43"/>
      <c r="AX20" s="43"/>
      <c r="AY20" s="43"/>
      <c r="AZ20" s="43"/>
      <c r="BA20" s="43"/>
      <c r="BB20" s="43"/>
      <c r="BC20" s="43"/>
      <c r="BD20" s="43"/>
      <c r="BE20" s="43"/>
      <c r="BF20" s="43"/>
      <c r="BG20" s="43"/>
      <c r="BH20" s="43"/>
      <c r="BI20" s="43"/>
      <c r="BJ20" s="43"/>
      <c r="BK20" s="43"/>
      <c r="BL20" s="43"/>
      <c r="BM20" s="43"/>
      <c r="BN20" s="43"/>
    </row>
    <row r="21" spans="1:66" s="24" customFormat="1" ht="17.399999999999999" x14ac:dyDescent="0.25">
      <c r="A21" s="23" t="str">
        <f t="shared" si="13"/>
        <v>2.2.5</v>
      </c>
      <c r="B21" s="63" t="s">
        <v>21</v>
      </c>
      <c r="C21" s="24" t="s">
        <v>16</v>
      </c>
      <c r="D21" s="62"/>
      <c r="E21" s="67">
        <v>44466</v>
      </c>
      <c r="F21" s="69">
        <f t="shared" si="16"/>
        <v>44466</v>
      </c>
      <c r="G21" s="25">
        <v>1</v>
      </c>
      <c r="H21" s="26">
        <v>1</v>
      </c>
      <c r="I21" s="27">
        <f t="shared" si="17"/>
        <v>1</v>
      </c>
      <c r="J21" s="40"/>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c r="BM21" s="43"/>
      <c r="BN21" s="43"/>
    </row>
    <row r="22" spans="1:66" s="24" customFormat="1" ht="17.399999999999999" x14ac:dyDescent="0.25">
      <c r="A22" s="23" t="str">
        <f t="shared" si="13"/>
        <v>2.2.6</v>
      </c>
      <c r="B22" s="63" t="s">
        <v>22</v>
      </c>
      <c r="C22" s="24" t="s">
        <v>16</v>
      </c>
      <c r="D22" s="62"/>
      <c r="E22" s="67">
        <v>44467</v>
      </c>
      <c r="F22" s="69">
        <f t="shared" si="16"/>
        <v>44467</v>
      </c>
      <c r="G22" s="25">
        <v>1</v>
      </c>
      <c r="H22" s="26">
        <v>1</v>
      </c>
      <c r="I22" s="27">
        <f t="shared" si="17"/>
        <v>1</v>
      </c>
      <c r="J22" s="40"/>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43"/>
      <c r="BK22" s="43"/>
      <c r="BL22" s="43"/>
      <c r="BM22" s="43"/>
      <c r="BN22" s="43"/>
    </row>
    <row r="23" spans="1:66" s="24" customFormat="1" ht="22.8" x14ac:dyDescent="0.25">
      <c r="A23" s="23" t="str">
        <f t="shared" si="13"/>
        <v>2.2.7</v>
      </c>
      <c r="B23" s="63" t="s">
        <v>23</v>
      </c>
      <c r="C23" s="24" t="s">
        <v>16</v>
      </c>
      <c r="D23" s="62"/>
      <c r="E23" s="67">
        <v>44468</v>
      </c>
      <c r="F23" s="69">
        <f t="shared" si="16"/>
        <v>44468</v>
      </c>
      <c r="G23" s="25">
        <v>1</v>
      </c>
      <c r="H23" s="26">
        <v>1</v>
      </c>
      <c r="I23" s="27">
        <f t="shared" si="17"/>
        <v>1</v>
      </c>
      <c r="J23" s="40"/>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c r="BM23" s="43"/>
      <c r="BN23" s="43"/>
    </row>
    <row r="24" spans="1:66" s="24" customFormat="1" ht="22.8" x14ac:dyDescent="0.25">
      <c r="A24" s="23" t="str">
        <f t="shared" si="13"/>
        <v>2.2.8</v>
      </c>
      <c r="B24" s="63" t="s">
        <v>24</v>
      </c>
      <c r="C24" s="24" t="s">
        <v>16</v>
      </c>
      <c r="D24" s="62"/>
      <c r="E24" s="67">
        <v>44468</v>
      </c>
      <c r="F24" s="69">
        <f t="shared" si="16"/>
        <v>44468</v>
      </c>
      <c r="G24" s="25">
        <v>1</v>
      </c>
      <c r="H24" s="26">
        <v>1</v>
      </c>
      <c r="I24" s="27">
        <f t="shared" si="17"/>
        <v>1</v>
      </c>
      <c r="J24" s="40"/>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c r="BM24" s="43"/>
      <c r="BN24" s="43"/>
    </row>
    <row r="25" spans="1:66" s="24" customFormat="1" ht="22.8" x14ac:dyDescent="0.25">
      <c r="A25" s="23" t="str">
        <f t="shared" ref="A25:A28" si="18">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2.3</v>
      </c>
      <c r="B25" s="61" t="s">
        <v>27</v>
      </c>
      <c r="C25" s="24" t="s">
        <v>16</v>
      </c>
      <c r="D25" s="62"/>
      <c r="E25" s="67">
        <v>44469</v>
      </c>
      <c r="F25" s="69">
        <f t="shared" ref="F25" si="19">IF(ISBLANK(E25)," - ",IF(G25=0,E25,E25+G25-1))</f>
        <v>44475</v>
      </c>
      <c r="G25" s="25">
        <v>7</v>
      </c>
      <c r="H25" s="26">
        <v>1</v>
      </c>
      <c r="I25" s="27">
        <f t="shared" ref="I25" si="20">IF(OR(F25=0,E25=0)," - ",NETWORKDAYS(E25,F25))</f>
        <v>5</v>
      </c>
      <c r="J25" s="40"/>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3"/>
      <c r="BI25" s="43"/>
      <c r="BJ25" s="43"/>
      <c r="BK25" s="43"/>
      <c r="BL25" s="43"/>
      <c r="BM25" s="43"/>
      <c r="BN25" s="43"/>
    </row>
    <row r="26" spans="1:66" s="24" customFormat="1" ht="17.399999999999999" x14ac:dyDescent="0.25">
      <c r="A26" s="23" t="str">
        <f t="shared" si="18"/>
        <v>2.4</v>
      </c>
      <c r="B26" s="61" t="s">
        <v>63</v>
      </c>
      <c r="C26" s="24" t="s">
        <v>16</v>
      </c>
      <c r="D26" s="62"/>
      <c r="E26" s="67">
        <v>44476</v>
      </c>
      <c r="F26" s="69">
        <f t="shared" ref="F26" si="21">IF(ISBLANK(E26)," - ",IF(G26=0,E26,E26+G26-1))</f>
        <v>44476</v>
      </c>
      <c r="G26" s="25">
        <v>1</v>
      </c>
      <c r="H26" s="26">
        <v>1</v>
      </c>
      <c r="I26" s="27">
        <f t="shared" ref="I26" si="22">IF(OR(F26=0,E26=0)," - ",NETWORKDAYS(E26,F26))</f>
        <v>1</v>
      </c>
      <c r="J26" s="40"/>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c r="BM26" s="43"/>
      <c r="BN26" s="43"/>
    </row>
    <row r="27" spans="1:66" s="18" customFormat="1" ht="17.399999999999999" x14ac:dyDescent="0.25">
      <c r="A27" s="16" t="str">
        <f>IF(ISERROR(VALUE(SUBSTITUTE(prevWBS,".",""))),"1",IF(ISERROR(FIND("`",SUBSTITUTE(prevWBS,".","`",1))),TEXT(VALUE(prevWBS)+1,"#"),TEXT(VALUE(LEFT(prevWBS,FIND("`",SUBSTITUTE(prevWBS,".","`",1))-1))+1,"#")))</f>
        <v>3</v>
      </c>
      <c r="B27" s="17" t="s">
        <v>46</v>
      </c>
      <c r="D27" s="19"/>
      <c r="E27" s="68"/>
      <c r="F27" s="68" t="str">
        <f t="shared" si="8"/>
        <v xml:space="preserve"> - </v>
      </c>
      <c r="G27" s="20"/>
      <c r="H27" s="21"/>
      <c r="I27" s="22" t="str">
        <f t="shared" si="4"/>
        <v xml:space="preserve"> - </v>
      </c>
      <c r="J27" s="41"/>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row>
    <row r="28" spans="1:66" s="24" customFormat="1" ht="22.8" x14ac:dyDescent="0.25">
      <c r="A28" s="23" t="str">
        <f t="shared" si="18"/>
        <v>3.1</v>
      </c>
      <c r="B28" s="61" t="s">
        <v>64</v>
      </c>
      <c r="C28" s="24" t="s">
        <v>16</v>
      </c>
      <c r="D28" s="62"/>
      <c r="E28" s="67">
        <v>44487</v>
      </c>
      <c r="F28" s="69">
        <f t="shared" si="8"/>
        <v>44488</v>
      </c>
      <c r="G28" s="25">
        <v>2</v>
      </c>
      <c r="H28" s="26">
        <v>1</v>
      </c>
      <c r="I28" s="27">
        <f t="shared" si="4"/>
        <v>2</v>
      </c>
      <c r="J28" s="40"/>
      <c r="K28" s="43"/>
      <c r="L28" s="43"/>
      <c r="M28" s="43"/>
      <c r="N28" s="43"/>
      <c r="O28" s="43"/>
      <c r="P28" s="43"/>
      <c r="Q28" s="43"/>
      <c r="R28" s="43"/>
      <c r="S28" s="43"/>
      <c r="T28" s="43"/>
      <c r="U28" s="43"/>
      <c r="V28" s="43"/>
      <c r="W28" s="43"/>
      <c r="X28" s="43"/>
      <c r="Y28" s="43"/>
      <c r="Z28" s="43"/>
      <c r="AA28" s="43"/>
      <c r="AB28" s="43"/>
      <c r="AC28" s="43"/>
      <c r="AD28" s="43"/>
      <c r="AE28" s="43"/>
      <c r="AF28" s="43"/>
      <c r="AG28" s="43"/>
      <c r="AH28" s="43"/>
      <c r="AI28" s="43"/>
      <c r="AJ28" s="43"/>
      <c r="AK28" s="43"/>
      <c r="AL28" s="43"/>
      <c r="AM28" s="43"/>
      <c r="AN28" s="43"/>
      <c r="AO28" s="43"/>
      <c r="AP28" s="43"/>
      <c r="AQ28" s="43"/>
      <c r="AR28" s="43"/>
      <c r="AS28" s="43"/>
      <c r="AT28" s="43"/>
      <c r="AU28" s="43"/>
      <c r="AV28" s="43"/>
      <c r="AW28" s="43"/>
      <c r="AX28" s="43"/>
      <c r="AY28" s="43"/>
      <c r="AZ28" s="43"/>
      <c r="BA28" s="43"/>
      <c r="BB28" s="43"/>
      <c r="BC28" s="43"/>
      <c r="BD28" s="43"/>
      <c r="BE28" s="43"/>
      <c r="BF28" s="43"/>
      <c r="BG28" s="43"/>
      <c r="BH28" s="43"/>
      <c r="BI28" s="43"/>
      <c r="BJ28" s="43"/>
      <c r="BK28" s="43"/>
      <c r="BL28" s="43"/>
      <c r="BM28" s="43"/>
      <c r="BN28" s="43"/>
    </row>
    <row r="29" spans="1:66" s="24" customFormat="1" ht="17.399999999999999" x14ac:dyDescent="0.25">
      <c r="A29"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9" s="61" t="s">
        <v>47</v>
      </c>
      <c r="C29" s="24" t="s">
        <v>16</v>
      </c>
      <c r="D29" s="62"/>
      <c r="E29" s="67">
        <v>44487</v>
      </c>
      <c r="F29" s="69">
        <f t="shared" si="8"/>
        <v>44489</v>
      </c>
      <c r="G29" s="25">
        <v>3</v>
      </c>
      <c r="H29" s="26">
        <v>0</v>
      </c>
      <c r="I29" s="27">
        <f t="shared" si="4"/>
        <v>3</v>
      </c>
      <c r="J29" s="40"/>
      <c r="K29" s="43"/>
      <c r="L29" s="43"/>
      <c r="M29" s="43"/>
      <c r="N29" s="43"/>
      <c r="O29" s="43"/>
      <c r="P29" s="43"/>
      <c r="Q29" s="43"/>
      <c r="R29" s="43"/>
      <c r="S29" s="43"/>
      <c r="T29" s="43"/>
      <c r="U29" s="43"/>
      <c r="V29" s="43"/>
      <c r="W29" s="43"/>
      <c r="X29" s="43"/>
      <c r="Y29" s="43"/>
      <c r="Z29" s="43"/>
      <c r="AA29" s="43"/>
      <c r="AB29" s="43"/>
      <c r="AC29" s="43"/>
      <c r="AD29" s="43"/>
      <c r="AE29" s="43"/>
      <c r="AF29" s="43"/>
      <c r="AG29" s="43"/>
      <c r="AH29" s="43"/>
      <c r="AI29" s="43"/>
      <c r="AJ29" s="43"/>
      <c r="AK29" s="43"/>
      <c r="AL29" s="43"/>
      <c r="AM29" s="43"/>
      <c r="AN29" s="43"/>
      <c r="AO29" s="43"/>
      <c r="AP29" s="43"/>
      <c r="AQ29" s="43"/>
      <c r="AR29" s="43"/>
      <c r="AS29" s="43"/>
      <c r="AT29" s="43"/>
      <c r="AU29" s="43"/>
      <c r="AV29" s="43"/>
      <c r="AW29" s="43"/>
      <c r="AX29" s="43"/>
      <c r="AY29" s="43"/>
      <c r="AZ29" s="43"/>
      <c r="BA29" s="43"/>
      <c r="BB29" s="43"/>
      <c r="BC29" s="43"/>
      <c r="BD29" s="43"/>
      <c r="BE29" s="43"/>
      <c r="BF29" s="43"/>
      <c r="BG29" s="43"/>
      <c r="BH29" s="43"/>
      <c r="BI29" s="43"/>
      <c r="BJ29" s="43"/>
      <c r="BK29" s="43"/>
      <c r="BL29" s="43"/>
      <c r="BM29" s="43"/>
      <c r="BN29" s="43"/>
    </row>
    <row r="30" spans="1:66" s="24" customFormat="1" ht="22.8" x14ac:dyDescent="0.25">
      <c r="A30"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3.2.1</v>
      </c>
      <c r="B30" s="63" t="s">
        <v>33</v>
      </c>
      <c r="C30" s="24" t="s">
        <v>16</v>
      </c>
      <c r="D30" s="62"/>
      <c r="E30" s="67">
        <v>44488</v>
      </c>
      <c r="F30" s="69">
        <f t="shared" si="8"/>
        <v>44488</v>
      </c>
      <c r="G30" s="25">
        <v>1</v>
      </c>
      <c r="H30" s="26">
        <v>0</v>
      </c>
      <c r="I30" s="27">
        <f t="shared" si="4"/>
        <v>1</v>
      </c>
      <c r="J30" s="40"/>
      <c r="K30" s="43"/>
      <c r="L30" s="43"/>
      <c r="M30" s="43"/>
      <c r="N30" s="43"/>
      <c r="O30" s="43"/>
      <c r="P30" s="43"/>
      <c r="Q30" s="43"/>
      <c r="R30" s="43"/>
      <c r="S30" s="43"/>
      <c r="T30" s="43"/>
      <c r="U30" s="43"/>
      <c r="V30" s="43"/>
      <c r="W30" s="43"/>
      <c r="X30" s="43"/>
      <c r="Y30" s="43"/>
      <c r="Z30" s="43"/>
      <c r="AA30" s="43"/>
      <c r="AB30" s="43"/>
      <c r="AC30" s="43"/>
      <c r="AD30" s="43"/>
      <c r="AE30" s="43"/>
      <c r="AF30" s="43"/>
      <c r="AG30" s="43"/>
      <c r="AH30" s="43"/>
      <c r="AI30" s="43"/>
      <c r="AJ30" s="43"/>
      <c r="AK30" s="43"/>
      <c r="AL30" s="43"/>
      <c r="AM30" s="43"/>
      <c r="AN30" s="43"/>
      <c r="AO30" s="43"/>
      <c r="AP30" s="43"/>
      <c r="AQ30" s="43"/>
      <c r="AR30" s="43"/>
      <c r="AS30" s="43"/>
      <c r="AT30" s="43"/>
      <c r="AU30" s="43"/>
      <c r="AV30" s="43"/>
      <c r="AW30" s="43"/>
      <c r="AX30" s="43"/>
      <c r="AY30" s="43"/>
      <c r="AZ30" s="43"/>
      <c r="BA30" s="43"/>
      <c r="BB30" s="43"/>
      <c r="BC30" s="43"/>
      <c r="BD30" s="43"/>
      <c r="BE30" s="43"/>
      <c r="BF30" s="43"/>
      <c r="BG30" s="43"/>
      <c r="BH30" s="43"/>
      <c r="BI30" s="43"/>
      <c r="BJ30" s="43"/>
      <c r="BK30" s="43"/>
      <c r="BL30" s="43"/>
      <c r="BM30" s="43"/>
      <c r="BN30" s="43"/>
    </row>
    <row r="31" spans="1:66" s="24" customFormat="1" ht="17.399999999999999" x14ac:dyDescent="0.25">
      <c r="A31" s="23" t="str">
        <f t="shared" ref="A31:A37" si="23">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3.2.1.1</v>
      </c>
      <c r="B31" s="63" t="s">
        <v>17</v>
      </c>
      <c r="C31" s="24" t="s">
        <v>16</v>
      </c>
      <c r="D31" s="62"/>
      <c r="E31" s="67">
        <v>44488</v>
      </c>
      <c r="F31" s="69">
        <f t="shared" si="8"/>
        <v>44488</v>
      </c>
      <c r="G31" s="25">
        <v>1</v>
      </c>
      <c r="H31" s="26">
        <v>0</v>
      </c>
      <c r="I31" s="27">
        <f t="shared" si="4"/>
        <v>1</v>
      </c>
      <c r="J31" s="40"/>
      <c r="K31" s="43"/>
      <c r="L31" s="43"/>
      <c r="M31" s="43"/>
      <c r="N31" s="43"/>
      <c r="O31" s="43"/>
      <c r="P31" s="43"/>
      <c r="Q31" s="43"/>
      <c r="R31" s="43"/>
      <c r="S31" s="43"/>
      <c r="T31" s="43"/>
      <c r="U31" s="43"/>
      <c r="V31" s="43"/>
      <c r="W31" s="43"/>
      <c r="X31" s="43"/>
      <c r="Y31" s="43"/>
      <c r="Z31" s="43"/>
      <c r="AA31" s="43"/>
      <c r="AB31" s="43"/>
      <c r="AC31" s="43"/>
      <c r="AD31" s="43"/>
      <c r="AE31" s="43"/>
      <c r="AF31" s="43"/>
      <c r="AG31" s="43"/>
      <c r="AH31" s="43"/>
      <c r="AI31" s="43"/>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c r="BM31" s="43"/>
      <c r="BN31" s="43"/>
    </row>
    <row r="32" spans="1:66" s="24" customFormat="1" ht="17.399999999999999" x14ac:dyDescent="0.25">
      <c r="A32" s="23" t="str">
        <f t="shared" si="23"/>
        <v>3.2.1.2</v>
      </c>
      <c r="B32" s="63" t="s">
        <v>18</v>
      </c>
      <c r="C32" s="24" t="s">
        <v>16</v>
      </c>
      <c r="D32" s="62"/>
      <c r="E32" s="67">
        <v>44488</v>
      </c>
      <c r="F32" s="69">
        <f t="shared" si="8"/>
        <v>44488</v>
      </c>
      <c r="G32" s="25">
        <v>1</v>
      </c>
      <c r="H32" s="26">
        <v>0</v>
      </c>
      <c r="I32" s="27">
        <f t="shared" si="4"/>
        <v>1</v>
      </c>
      <c r="J32" s="40"/>
      <c r="K32" s="43"/>
      <c r="L32" s="43"/>
      <c r="M32" s="43"/>
      <c r="N32" s="43"/>
      <c r="O32" s="43"/>
      <c r="P32" s="43"/>
      <c r="Q32" s="43"/>
      <c r="R32" s="43"/>
      <c r="S32" s="43"/>
      <c r="T32" s="43"/>
      <c r="U32" s="43"/>
      <c r="V32" s="43"/>
      <c r="W32" s="43"/>
      <c r="X32" s="43"/>
      <c r="Y32" s="43"/>
      <c r="Z32" s="43"/>
      <c r="AA32" s="43"/>
      <c r="AB32" s="43"/>
      <c r="AC32" s="43"/>
      <c r="AD32" s="43"/>
      <c r="AE32" s="43"/>
      <c r="AF32" s="43"/>
      <c r="AG32" s="43"/>
      <c r="AH32" s="43"/>
      <c r="AI32" s="43"/>
      <c r="AJ32" s="43"/>
      <c r="AK32" s="43"/>
      <c r="AL32" s="43"/>
      <c r="AM32" s="43"/>
      <c r="AN32" s="43"/>
      <c r="AO32" s="43"/>
      <c r="AP32" s="43"/>
      <c r="AQ32" s="43"/>
      <c r="AR32" s="43"/>
      <c r="AS32" s="43"/>
      <c r="AT32" s="43"/>
      <c r="AU32" s="43"/>
      <c r="AV32" s="43"/>
      <c r="AW32" s="43"/>
      <c r="AX32" s="43"/>
      <c r="AY32" s="43"/>
      <c r="AZ32" s="43"/>
      <c r="BA32" s="43"/>
      <c r="BB32" s="43"/>
      <c r="BC32" s="43"/>
      <c r="BD32" s="43"/>
      <c r="BE32" s="43"/>
      <c r="BF32" s="43"/>
      <c r="BG32" s="43"/>
      <c r="BH32" s="43"/>
      <c r="BI32" s="43"/>
      <c r="BJ32" s="43"/>
      <c r="BK32" s="43"/>
      <c r="BL32" s="43"/>
      <c r="BM32" s="43"/>
      <c r="BN32" s="43"/>
    </row>
    <row r="33" spans="1:66" s="24" customFormat="1" ht="17.399999999999999" x14ac:dyDescent="0.25">
      <c r="A33" s="23" t="str">
        <f t="shared" si="23"/>
        <v>3.2.1.3</v>
      </c>
      <c r="B33" s="63" t="s">
        <v>19</v>
      </c>
      <c r="C33" s="24" t="s">
        <v>16</v>
      </c>
      <c r="D33" s="62"/>
      <c r="E33" s="67">
        <v>44488</v>
      </c>
      <c r="F33" s="69">
        <f t="shared" si="8"/>
        <v>44488</v>
      </c>
      <c r="G33" s="25">
        <v>1</v>
      </c>
      <c r="H33" s="26">
        <v>0</v>
      </c>
      <c r="I33" s="27">
        <f t="shared" si="4"/>
        <v>1</v>
      </c>
      <c r="J33" s="40"/>
      <c r="K33" s="43"/>
      <c r="L33" s="43"/>
      <c r="M33" s="43"/>
      <c r="N33" s="43"/>
      <c r="O33" s="43"/>
      <c r="P33" s="43"/>
      <c r="Q33" s="43"/>
      <c r="R33" s="43"/>
      <c r="S33" s="43"/>
      <c r="T33" s="43"/>
      <c r="U33" s="43"/>
      <c r="V33" s="43"/>
      <c r="W33" s="43"/>
      <c r="X33" s="43"/>
      <c r="Y33" s="43"/>
      <c r="Z33" s="43"/>
      <c r="AA33" s="43"/>
      <c r="AB33" s="43"/>
      <c r="AC33" s="43"/>
      <c r="AD33" s="43"/>
      <c r="AE33" s="43"/>
      <c r="AF33" s="43"/>
      <c r="AG33" s="43"/>
      <c r="AH33" s="43"/>
      <c r="AI33" s="43"/>
      <c r="AJ33" s="43"/>
      <c r="AK33" s="43"/>
      <c r="AL33" s="43"/>
      <c r="AM33" s="43"/>
      <c r="AN33" s="43"/>
      <c r="AO33" s="43"/>
      <c r="AP33" s="43"/>
      <c r="AQ33" s="43"/>
      <c r="AR33" s="43"/>
      <c r="AS33" s="43"/>
      <c r="AT33" s="43"/>
      <c r="AU33" s="43"/>
      <c r="AV33" s="43"/>
      <c r="AW33" s="43"/>
      <c r="AX33" s="43"/>
      <c r="AY33" s="43"/>
      <c r="AZ33" s="43"/>
      <c r="BA33" s="43"/>
      <c r="BB33" s="43"/>
      <c r="BC33" s="43"/>
      <c r="BD33" s="43"/>
      <c r="BE33" s="43"/>
      <c r="BF33" s="43"/>
      <c r="BG33" s="43"/>
      <c r="BH33" s="43"/>
      <c r="BI33" s="43"/>
      <c r="BJ33" s="43"/>
      <c r="BK33" s="43"/>
      <c r="BL33" s="43"/>
      <c r="BM33" s="43"/>
      <c r="BN33" s="43"/>
    </row>
    <row r="34" spans="1:66" s="24" customFormat="1" ht="17.399999999999999" x14ac:dyDescent="0.25">
      <c r="A34" s="23" t="str">
        <f t="shared" si="23"/>
        <v>3.2.1.4</v>
      </c>
      <c r="B34" s="63" t="s">
        <v>21</v>
      </c>
      <c r="C34" s="24" t="s">
        <v>16</v>
      </c>
      <c r="D34" s="62"/>
      <c r="E34" s="67">
        <v>44489</v>
      </c>
      <c r="F34" s="69">
        <f t="shared" si="8"/>
        <v>44489</v>
      </c>
      <c r="G34" s="25">
        <v>1</v>
      </c>
      <c r="H34" s="26">
        <v>0</v>
      </c>
      <c r="I34" s="27">
        <f t="shared" si="4"/>
        <v>1</v>
      </c>
      <c r="J34" s="40"/>
      <c r="K34" s="43"/>
      <c r="L34" s="43"/>
      <c r="M34" s="43"/>
      <c r="N34" s="43"/>
      <c r="O34" s="43"/>
      <c r="P34" s="43"/>
      <c r="Q34" s="43"/>
      <c r="R34" s="43"/>
      <c r="S34" s="43"/>
      <c r="T34" s="43"/>
      <c r="U34" s="43"/>
      <c r="V34" s="43"/>
      <c r="W34" s="43"/>
      <c r="X34" s="43"/>
      <c r="Y34" s="43"/>
      <c r="Z34" s="43"/>
      <c r="AA34" s="43"/>
      <c r="AB34" s="43"/>
      <c r="AC34" s="43"/>
      <c r="AD34" s="43"/>
      <c r="AE34" s="43"/>
      <c r="AF34" s="43"/>
      <c r="AG34" s="43"/>
      <c r="AH34" s="43"/>
      <c r="AI34" s="43"/>
      <c r="AJ34" s="43"/>
      <c r="AK34" s="43"/>
      <c r="AL34" s="43"/>
      <c r="AM34" s="43"/>
      <c r="AN34" s="43"/>
      <c r="AO34" s="43"/>
      <c r="AP34" s="43"/>
      <c r="AQ34" s="43"/>
      <c r="AR34" s="43"/>
      <c r="AS34" s="43"/>
      <c r="AT34" s="43"/>
      <c r="AU34" s="43"/>
      <c r="AV34" s="43"/>
      <c r="AW34" s="43"/>
      <c r="AX34" s="43"/>
      <c r="AY34" s="43"/>
      <c r="AZ34" s="43"/>
      <c r="BA34" s="43"/>
      <c r="BB34" s="43"/>
      <c r="BC34" s="43"/>
      <c r="BD34" s="43"/>
      <c r="BE34" s="43"/>
      <c r="BF34" s="43"/>
      <c r="BG34" s="43"/>
      <c r="BH34" s="43"/>
      <c r="BI34" s="43"/>
      <c r="BJ34" s="43"/>
      <c r="BK34" s="43"/>
      <c r="BL34" s="43"/>
      <c r="BM34" s="43"/>
      <c r="BN34" s="43"/>
    </row>
    <row r="35" spans="1:66" s="24" customFormat="1" ht="17.399999999999999" x14ac:dyDescent="0.25">
      <c r="A35" s="23" t="str">
        <f t="shared" si="23"/>
        <v>3.2.1.5</v>
      </c>
      <c r="B35" s="63" t="s">
        <v>22</v>
      </c>
      <c r="C35" s="24" t="s">
        <v>16</v>
      </c>
      <c r="D35" s="62"/>
      <c r="E35" s="67">
        <v>44489</v>
      </c>
      <c r="F35" s="69">
        <f t="shared" si="8"/>
        <v>44489</v>
      </c>
      <c r="G35" s="25">
        <v>1</v>
      </c>
      <c r="H35" s="26">
        <v>0</v>
      </c>
      <c r="I35" s="27">
        <f t="shared" si="4"/>
        <v>1</v>
      </c>
      <c r="J35" s="40"/>
      <c r="K35" s="43"/>
      <c r="L35" s="43"/>
      <c r="M35" s="43"/>
      <c r="N35" s="43"/>
      <c r="O35" s="43"/>
      <c r="P35" s="43"/>
      <c r="Q35" s="43"/>
      <c r="R35" s="43"/>
      <c r="S35" s="43"/>
      <c r="T35" s="43"/>
      <c r="U35" s="43"/>
      <c r="V35" s="43"/>
      <c r="W35" s="43"/>
      <c r="X35" s="43"/>
      <c r="Y35" s="43"/>
      <c r="Z35" s="43"/>
      <c r="AA35" s="43"/>
      <c r="AB35" s="43"/>
      <c r="AC35" s="43"/>
      <c r="AD35" s="43"/>
      <c r="AE35" s="43"/>
      <c r="AF35" s="43"/>
      <c r="AG35" s="43"/>
      <c r="AH35" s="43"/>
      <c r="AI35" s="43"/>
      <c r="AJ35" s="43"/>
      <c r="AK35" s="43"/>
      <c r="AL35" s="43"/>
      <c r="AM35" s="43"/>
      <c r="AN35" s="43"/>
      <c r="AO35" s="43"/>
      <c r="AP35" s="43"/>
      <c r="AQ35" s="43"/>
      <c r="AR35" s="43"/>
      <c r="AS35" s="43"/>
      <c r="AT35" s="43"/>
      <c r="AU35" s="43"/>
      <c r="AV35" s="43"/>
      <c r="AW35" s="43"/>
      <c r="AX35" s="43"/>
      <c r="AY35" s="43"/>
      <c r="AZ35" s="43"/>
      <c r="BA35" s="43"/>
      <c r="BB35" s="43"/>
      <c r="BC35" s="43"/>
      <c r="BD35" s="43"/>
      <c r="BE35" s="43"/>
      <c r="BF35" s="43"/>
      <c r="BG35" s="43"/>
      <c r="BH35" s="43"/>
      <c r="BI35" s="43"/>
      <c r="BJ35" s="43"/>
      <c r="BK35" s="43"/>
      <c r="BL35" s="43"/>
      <c r="BM35" s="43"/>
      <c r="BN35" s="43"/>
    </row>
    <row r="36" spans="1:66" s="24" customFormat="1" ht="22.8" x14ac:dyDescent="0.25">
      <c r="A36" s="23" t="str">
        <f t="shared" si="23"/>
        <v>3.2.1.6</v>
      </c>
      <c r="B36" s="63" t="s">
        <v>23</v>
      </c>
      <c r="C36" s="24" t="s">
        <v>16</v>
      </c>
      <c r="D36" s="62"/>
      <c r="E36" s="67">
        <v>44489</v>
      </c>
      <c r="F36" s="69">
        <f t="shared" si="8"/>
        <v>44489</v>
      </c>
      <c r="G36" s="25">
        <v>1</v>
      </c>
      <c r="H36" s="26">
        <v>0</v>
      </c>
      <c r="I36" s="27">
        <f t="shared" si="4"/>
        <v>1</v>
      </c>
      <c r="J36" s="40"/>
      <c r="K36" s="43"/>
      <c r="L36" s="43"/>
      <c r="M36" s="43"/>
      <c r="N36" s="43"/>
      <c r="O36" s="43"/>
      <c r="P36" s="43"/>
      <c r="Q36" s="43"/>
      <c r="R36" s="43"/>
      <c r="S36" s="43"/>
      <c r="T36" s="43"/>
      <c r="U36" s="43"/>
      <c r="V36" s="43"/>
      <c r="W36" s="43"/>
      <c r="X36" s="43"/>
      <c r="Y36" s="43"/>
      <c r="Z36" s="43"/>
      <c r="AA36" s="43"/>
      <c r="AB36" s="43"/>
      <c r="AC36" s="43"/>
      <c r="AD36" s="43"/>
      <c r="AE36" s="43"/>
      <c r="AF36" s="43"/>
      <c r="AG36" s="43"/>
      <c r="AH36" s="43"/>
      <c r="AI36" s="43"/>
      <c r="AJ36" s="43"/>
      <c r="AK36" s="43"/>
      <c r="AL36" s="43"/>
      <c r="AM36" s="43"/>
      <c r="AN36" s="43"/>
      <c r="AO36" s="43"/>
      <c r="AP36" s="43"/>
      <c r="AQ36" s="43"/>
      <c r="AR36" s="43"/>
      <c r="AS36" s="43"/>
      <c r="AT36" s="43"/>
      <c r="AU36" s="43"/>
      <c r="AV36" s="43"/>
      <c r="AW36" s="43"/>
      <c r="AX36" s="43"/>
      <c r="AY36" s="43"/>
      <c r="AZ36" s="43"/>
      <c r="BA36" s="43"/>
      <c r="BB36" s="43"/>
      <c r="BC36" s="43"/>
      <c r="BD36" s="43"/>
      <c r="BE36" s="43"/>
      <c r="BF36" s="43"/>
      <c r="BG36" s="43"/>
      <c r="BH36" s="43"/>
      <c r="BI36" s="43"/>
      <c r="BJ36" s="43"/>
      <c r="BK36" s="43"/>
      <c r="BL36" s="43"/>
      <c r="BM36" s="43"/>
      <c r="BN36" s="43"/>
    </row>
    <row r="37" spans="1:66" s="24" customFormat="1" ht="22.8" x14ac:dyDescent="0.25">
      <c r="A37" s="23" t="str">
        <f t="shared" si="23"/>
        <v>3.2.1.7</v>
      </c>
      <c r="B37" s="63" t="s">
        <v>29</v>
      </c>
      <c r="C37" s="24" t="s">
        <v>16</v>
      </c>
      <c r="D37" s="62"/>
      <c r="E37" s="67">
        <v>44489</v>
      </c>
      <c r="F37" s="69">
        <f t="shared" ref="F37" si="24">IF(ISBLANK(E37)," - ",IF(G37=0,E37,E37+G37-1))</f>
        <v>44489</v>
      </c>
      <c r="G37" s="25">
        <v>1</v>
      </c>
      <c r="H37" s="26">
        <v>0</v>
      </c>
      <c r="I37" s="27">
        <f t="shared" ref="I37" si="25">IF(OR(F37=0,E37=0)," - ",NETWORKDAYS(E37,F37))</f>
        <v>1</v>
      </c>
      <c r="J37" s="40"/>
      <c r="K37" s="43"/>
      <c r="L37" s="43"/>
      <c r="M37" s="43"/>
      <c r="N37" s="43"/>
      <c r="O37" s="43"/>
      <c r="P37" s="43"/>
      <c r="Q37" s="43"/>
      <c r="R37" s="43"/>
      <c r="S37" s="43"/>
      <c r="T37" s="43"/>
      <c r="U37" s="43"/>
      <c r="V37" s="43"/>
      <c r="W37" s="43"/>
      <c r="X37" s="43"/>
      <c r="Y37" s="43"/>
      <c r="Z37" s="43"/>
      <c r="AA37" s="43"/>
      <c r="AB37" s="43"/>
      <c r="AC37" s="43"/>
      <c r="AD37" s="43"/>
      <c r="AE37" s="43"/>
      <c r="AF37" s="43"/>
      <c r="AG37" s="43"/>
      <c r="AH37" s="43"/>
      <c r="AI37" s="43"/>
      <c r="AJ37" s="43"/>
      <c r="AK37" s="43"/>
      <c r="AL37" s="43"/>
      <c r="AM37" s="43"/>
      <c r="AN37" s="43"/>
      <c r="AO37" s="43"/>
      <c r="AP37" s="43"/>
      <c r="AQ37" s="43"/>
      <c r="AR37" s="43"/>
      <c r="AS37" s="43"/>
      <c r="AT37" s="43"/>
      <c r="AU37" s="43"/>
      <c r="AV37" s="43"/>
      <c r="AW37" s="43"/>
      <c r="AX37" s="43"/>
      <c r="AY37" s="43"/>
      <c r="AZ37" s="43"/>
      <c r="BA37" s="43"/>
      <c r="BB37" s="43"/>
      <c r="BC37" s="43"/>
      <c r="BD37" s="43"/>
      <c r="BE37" s="43"/>
      <c r="BF37" s="43"/>
      <c r="BG37" s="43"/>
      <c r="BH37" s="43"/>
      <c r="BI37" s="43"/>
      <c r="BJ37" s="43"/>
      <c r="BK37" s="43"/>
      <c r="BL37" s="43"/>
      <c r="BM37" s="43"/>
      <c r="BN37" s="43"/>
    </row>
    <row r="38" spans="1:66" s="24" customFormat="1" ht="22.8" x14ac:dyDescent="0.25">
      <c r="A38"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38" s="61" t="s">
        <v>30</v>
      </c>
      <c r="C38" s="24" t="s">
        <v>16</v>
      </c>
      <c r="D38" s="62"/>
      <c r="E38" s="67">
        <v>44489</v>
      </c>
      <c r="F38" s="69">
        <f t="shared" si="8"/>
        <v>44489</v>
      </c>
      <c r="G38" s="25">
        <v>1</v>
      </c>
      <c r="H38" s="26">
        <v>0</v>
      </c>
      <c r="I38" s="27">
        <f t="shared" si="4"/>
        <v>1</v>
      </c>
      <c r="J38" s="40"/>
      <c r="K38" s="43"/>
      <c r="L38" s="43"/>
      <c r="M38" s="43"/>
      <c r="N38" s="43"/>
      <c r="O38" s="43"/>
      <c r="P38" s="43"/>
      <c r="Q38" s="43"/>
      <c r="R38" s="43"/>
      <c r="S38" s="43"/>
      <c r="T38" s="43"/>
      <c r="U38" s="43"/>
      <c r="V38" s="43"/>
      <c r="W38" s="43"/>
      <c r="X38" s="43"/>
      <c r="Y38" s="43"/>
      <c r="Z38" s="43"/>
      <c r="AA38" s="43"/>
      <c r="AB38" s="43"/>
      <c r="AC38" s="43"/>
      <c r="AD38" s="43"/>
      <c r="AE38" s="43"/>
      <c r="AF38" s="43"/>
      <c r="AG38" s="43"/>
      <c r="AH38" s="43"/>
      <c r="AI38" s="43"/>
      <c r="AJ38" s="43"/>
      <c r="AK38" s="43"/>
      <c r="AL38" s="43"/>
      <c r="AM38" s="43"/>
      <c r="AN38" s="43"/>
      <c r="AO38" s="43"/>
      <c r="AP38" s="43"/>
      <c r="AQ38" s="43"/>
      <c r="AR38" s="43"/>
      <c r="AS38" s="43"/>
      <c r="AT38" s="43"/>
      <c r="AU38" s="43"/>
      <c r="AV38" s="43"/>
      <c r="AW38" s="43"/>
      <c r="AX38" s="43"/>
      <c r="AY38" s="43"/>
      <c r="AZ38" s="43"/>
      <c r="BA38" s="43"/>
      <c r="BB38" s="43"/>
      <c r="BC38" s="43"/>
      <c r="BD38" s="43"/>
      <c r="BE38" s="43"/>
      <c r="BF38" s="43"/>
      <c r="BG38" s="43"/>
      <c r="BH38" s="43"/>
      <c r="BI38" s="43"/>
      <c r="BJ38" s="43"/>
      <c r="BK38" s="43"/>
      <c r="BL38" s="43"/>
      <c r="BM38" s="43"/>
      <c r="BN38" s="43"/>
    </row>
    <row r="39" spans="1:66" s="24" customFormat="1" ht="17.399999999999999" x14ac:dyDescent="0.25">
      <c r="A39"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3.3.1</v>
      </c>
      <c r="B39" s="63" t="s">
        <v>31</v>
      </c>
      <c r="C39" s="24" t="s">
        <v>16</v>
      </c>
      <c r="D39" s="62"/>
      <c r="E39" s="67">
        <v>44489</v>
      </c>
      <c r="F39" s="69">
        <f t="shared" ref="F39" si="26">IF(ISBLANK(E39)," - ",IF(G39=0,E39,E39+G39-1))</f>
        <v>44489</v>
      </c>
      <c r="G39" s="25">
        <v>1</v>
      </c>
      <c r="H39" s="26">
        <v>0</v>
      </c>
      <c r="I39" s="27">
        <f t="shared" ref="I39" si="27">IF(OR(F39=0,E39=0)," - ",NETWORKDAYS(E39,F39))</f>
        <v>1</v>
      </c>
      <c r="J39" s="40"/>
      <c r="K39" s="43"/>
      <c r="L39" s="43"/>
      <c r="M39" s="43"/>
      <c r="N39" s="43"/>
      <c r="O39" s="43"/>
      <c r="P39" s="43"/>
      <c r="Q39" s="43"/>
      <c r="R39" s="43"/>
      <c r="S39" s="43"/>
      <c r="T39" s="43"/>
      <c r="U39" s="43"/>
      <c r="V39" s="43"/>
      <c r="W39" s="43"/>
      <c r="X39" s="43"/>
      <c r="Y39" s="43"/>
      <c r="Z39" s="43"/>
      <c r="AA39" s="43"/>
      <c r="AB39" s="43"/>
      <c r="AC39" s="43"/>
      <c r="AD39" s="43"/>
      <c r="AE39" s="43"/>
      <c r="AF39" s="43"/>
      <c r="AG39" s="43"/>
      <c r="AH39" s="43"/>
      <c r="AI39" s="43"/>
      <c r="AJ39" s="43"/>
      <c r="AK39" s="43"/>
      <c r="AL39" s="43"/>
      <c r="AM39" s="43"/>
      <c r="AN39" s="43"/>
      <c r="AO39" s="43"/>
      <c r="AP39" s="43"/>
      <c r="AQ39" s="43"/>
      <c r="AR39" s="43"/>
      <c r="AS39" s="43"/>
      <c r="AT39" s="43"/>
      <c r="AU39" s="43"/>
      <c r="AV39" s="43"/>
      <c r="AW39" s="43"/>
      <c r="AX39" s="43"/>
      <c r="AY39" s="43"/>
      <c r="AZ39" s="43"/>
      <c r="BA39" s="43"/>
      <c r="BB39" s="43"/>
      <c r="BC39" s="43"/>
      <c r="BD39" s="43"/>
      <c r="BE39" s="43"/>
      <c r="BF39" s="43"/>
      <c r="BG39" s="43"/>
      <c r="BH39" s="43"/>
      <c r="BI39" s="43"/>
      <c r="BJ39" s="43"/>
      <c r="BK39" s="43"/>
      <c r="BL39" s="43"/>
      <c r="BM39" s="43"/>
      <c r="BN39" s="43"/>
    </row>
    <row r="40" spans="1:66" s="24" customFormat="1" ht="17.399999999999999" x14ac:dyDescent="0.25">
      <c r="A40"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3.3.2</v>
      </c>
      <c r="B40" s="63" t="s">
        <v>32</v>
      </c>
      <c r="C40" s="24" t="s">
        <v>16</v>
      </c>
      <c r="D40" s="62"/>
      <c r="E40" s="67">
        <v>44489</v>
      </c>
      <c r="F40" s="69">
        <f t="shared" ref="F40" si="28">IF(ISBLANK(E40)," - ",IF(G40=0,E40,E40+G40-1))</f>
        <v>44489</v>
      </c>
      <c r="G40" s="25">
        <v>1</v>
      </c>
      <c r="H40" s="26">
        <v>0</v>
      </c>
      <c r="I40" s="27">
        <f t="shared" ref="I40" si="29">IF(OR(F40=0,E40=0)," - ",NETWORKDAYS(E40,F40))</f>
        <v>1</v>
      </c>
      <c r="J40" s="40"/>
      <c r="K40" s="43"/>
      <c r="L40" s="43"/>
      <c r="M40" s="43"/>
      <c r="N40" s="43"/>
      <c r="O40" s="43"/>
      <c r="P40" s="43"/>
      <c r="Q40" s="43"/>
      <c r="R40" s="43"/>
      <c r="S40" s="43"/>
      <c r="T40" s="43"/>
      <c r="U40" s="43"/>
      <c r="V40" s="43"/>
      <c r="W40" s="43"/>
      <c r="X40" s="43"/>
      <c r="Y40" s="43"/>
      <c r="Z40" s="43"/>
      <c r="AA40" s="43"/>
      <c r="AB40" s="43"/>
      <c r="AC40" s="43"/>
      <c r="AD40" s="43"/>
      <c r="AE40" s="43"/>
      <c r="AF40" s="43"/>
      <c r="AG40" s="43"/>
      <c r="AH40" s="43"/>
      <c r="AI40" s="43"/>
      <c r="AJ40" s="43"/>
      <c r="AK40" s="43"/>
      <c r="AL40" s="43"/>
      <c r="AM40" s="43"/>
      <c r="AN40" s="43"/>
      <c r="AO40" s="43"/>
      <c r="AP40" s="43"/>
      <c r="AQ40" s="43"/>
      <c r="AR40" s="43"/>
      <c r="AS40" s="43"/>
      <c r="AT40" s="43"/>
      <c r="AU40" s="43"/>
      <c r="AV40" s="43"/>
      <c r="AW40" s="43"/>
      <c r="AX40" s="43"/>
      <c r="AY40" s="43"/>
      <c r="AZ40" s="43"/>
      <c r="BA40" s="43"/>
      <c r="BB40" s="43"/>
      <c r="BC40" s="43"/>
      <c r="BD40" s="43"/>
      <c r="BE40" s="43"/>
      <c r="BF40" s="43"/>
      <c r="BG40" s="43"/>
      <c r="BH40" s="43"/>
      <c r="BI40" s="43"/>
      <c r="BJ40" s="43"/>
      <c r="BK40" s="43"/>
      <c r="BL40" s="43"/>
      <c r="BM40" s="43"/>
      <c r="BN40" s="43"/>
    </row>
    <row r="41" spans="1:66" s="24" customFormat="1" ht="17.399999999999999" x14ac:dyDescent="0.25">
      <c r="A41"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41" s="61" t="s">
        <v>57</v>
      </c>
      <c r="C41" s="24" t="s">
        <v>16</v>
      </c>
      <c r="D41" s="62"/>
      <c r="E41" s="67">
        <v>44490</v>
      </c>
      <c r="F41" s="69">
        <f>IF(ISBLANK(E41)," - ",IF(G41=0,E41,E41+G41-1))</f>
        <v>44492</v>
      </c>
      <c r="G41" s="25">
        <v>3</v>
      </c>
      <c r="H41" s="26">
        <v>1</v>
      </c>
      <c r="I41" s="27">
        <f>IF(OR(F41=0,E41=0)," - ",NETWORKDAYS(E41,F41))</f>
        <v>2</v>
      </c>
      <c r="J41" s="40"/>
      <c r="K41" s="43"/>
      <c r="L41" s="43"/>
      <c r="M41" s="43"/>
      <c r="N41" s="43"/>
      <c r="O41" s="43"/>
      <c r="P41" s="43"/>
      <c r="Q41" s="43"/>
      <c r="R41" s="43"/>
      <c r="S41" s="43"/>
      <c r="T41" s="43"/>
      <c r="U41" s="43"/>
      <c r="V41" s="43"/>
      <c r="W41" s="43"/>
      <c r="X41" s="43"/>
      <c r="Y41" s="43"/>
      <c r="Z41" s="43"/>
      <c r="AA41" s="43"/>
      <c r="AB41" s="43"/>
      <c r="AC41" s="43"/>
      <c r="AD41" s="43"/>
      <c r="AE41" s="43"/>
      <c r="AF41" s="43"/>
      <c r="AG41" s="43"/>
      <c r="AH41" s="43"/>
      <c r="AI41" s="43"/>
      <c r="AJ41" s="43"/>
      <c r="AK41" s="43"/>
      <c r="AL41" s="43"/>
      <c r="AM41" s="43"/>
      <c r="AN41" s="43"/>
      <c r="AO41" s="43"/>
      <c r="AP41" s="43"/>
      <c r="AQ41" s="43"/>
      <c r="AR41" s="43"/>
      <c r="AS41" s="43"/>
      <c r="AT41" s="43"/>
      <c r="AU41" s="43"/>
      <c r="AV41" s="43"/>
      <c r="AW41" s="43"/>
      <c r="AX41" s="43"/>
      <c r="AY41" s="43"/>
      <c r="AZ41" s="43"/>
      <c r="BA41" s="43"/>
      <c r="BB41" s="43"/>
      <c r="BC41" s="43"/>
      <c r="BD41" s="43"/>
      <c r="BE41" s="43"/>
      <c r="BF41" s="43"/>
      <c r="BG41" s="43"/>
      <c r="BH41" s="43"/>
      <c r="BI41" s="43"/>
      <c r="BJ41" s="43"/>
      <c r="BK41" s="43"/>
      <c r="BL41" s="43"/>
      <c r="BM41" s="43"/>
      <c r="BN41" s="43"/>
    </row>
    <row r="42" spans="1:66" s="24" customFormat="1" ht="17.399999999999999" x14ac:dyDescent="0.25">
      <c r="A4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42" s="61" t="s">
        <v>49</v>
      </c>
      <c r="C42" s="24" t="s">
        <v>16</v>
      </c>
      <c r="D42" s="62"/>
      <c r="E42" s="67">
        <v>44493</v>
      </c>
      <c r="F42" s="69">
        <f>IF(ISBLANK(E42)," - ",IF(G42=0,E42,E42+G42-1))</f>
        <v>44496</v>
      </c>
      <c r="G42" s="25">
        <v>4</v>
      </c>
      <c r="H42" s="26">
        <v>0.5</v>
      </c>
      <c r="I42" s="27">
        <f>IF(OR(F42=0,E42=0)," - ",NETWORKDAYS(E42,F42))</f>
        <v>3</v>
      </c>
      <c r="J42" s="40"/>
      <c r="K42" s="43"/>
      <c r="L42" s="43"/>
      <c r="M42" s="43"/>
      <c r="N42" s="43"/>
      <c r="O42" s="43"/>
      <c r="P42" s="43"/>
      <c r="Q42" s="43"/>
      <c r="R42" s="43"/>
      <c r="S42" s="43"/>
      <c r="T42" s="43"/>
      <c r="U42" s="43"/>
      <c r="V42" s="43"/>
      <c r="W42" s="43"/>
      <c r="X42" s="43"/>
      <c r="Y42" s="43"/>
      <c r="Z42" s="43"/>
      <c r="AA42" s="43"/>
      <c r="AB42" s="43"/>
      <c r="AC42" s="43"/>
      <c r="AD42" s="43"/>
      <c r="AE42" s="43"/>
      <c r="AF42" s="43"/>
      <c r="AG42" s="43"/>
      <c r="AH42" s="43"/>
      <c r="AI42" s="43"/>
      <c r="AJ42" s="43"/>
      <c r="AK42" s="43"/>
      <c r="AL42" s="43"/>
      <c r="AM42" s="43"/>
      <c r="AN42" s="43"/>
      <c r="AO42" s="43"/>
      <c r="AP42" s="43"/>
      <c r="AQ42" s="43"/>
      <c r="AR42" s="43"/>
      <c r="AS42" s="43"/>
      <c r="AT42" s="43"/>
      <c r="AU42" s="43"/>
      <c r="AV42" s="43"/>
      <c r="AW42" s="43"/>
      <c r="AX42" s="43"/>
      <c r="AY42" s="43"/>
      <c r="AZ42" s="43"/>
      <c r="BA42" s="43"/>
      <c r="BB42" s="43"/>
      <c r="BC42" s="43"/>
      <c r="BD42" s="43"/>
      <c r="BE42" s="43"/>
      <c r="BF42" s="43"/>
      <c r="BG42" s="43"/>
      <c r="BH42" s="43"/>
      <c r="BI42" s="43"/>
      <c r="BJ42" s="43"/>
      <c r="BK42" s="43"/>
      <c r="BL42" s="43"/>
      <c r="BM42" s="43"/>
      <c r="BN42" s="43"/>
    </row>
    <row r="43" spans="1:66" s="24" customFormat="1" ht="17.399999999999999" x14ac:dyDescent="0.25">
      <c r="A43"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3.5.1</v>
      </c>
      <c r="B43" s="63" t="s">
        <v>35</v>
      </c>
      <c r="C43" s="24" t="s">
        <v>16</v>
      </c>
      <c r="D43" s="62"/>
      <c r="E43" s="67">
        <v>44493</v>
      </c>
      <c r="F43" s="69">
        <f t="shared" ref="F43:F45" si="30">IF(ISBLANK(E43)," - ",IF(G43=0,E43,E43+G43-1))</f>
        <v>44493</v>
      </c>
      <c r="G43" s="25">
        <v>1</v>
      </c>
      <c r="H43" s="26">
        <v>0</v>
      </c>
      <c r="I43" s="27">
        <f t="shared" ref="I43:I45" si="31">IF(OR(F43=0,E43=0)," - ",NETWORKDAYS(E43,F43))</f>
        <v>0</v>
      </c>
      <c r="J43" s="40"/>
      <c r="K43" s="43"/>
      <c r="L43" s="43"/>
      <c r="M43" s="43"/>
      <c r="N43" s="43"/>
      <c r="O43" s="43"/>
      <c r="P43" s="43"/>
      <c r="Q43" s="43"/>
      <c r="R43" s="43"/>
      <c r="S43" s="43"/>
      <c r="T43" s="43"/>
      <c r="U43" s="43"/>
      <c r="V43" s="43"/>
      <c r="W43" s="43"/>
      <c r="X43" s="43"/>
      <c r="Y43" s="43"/>
      <c r="Z43" s="43"/>
      <c r="AA43" s="43"/>
      <c r="AB43" s="43"/>
      <c r="AC43" s="43"/>
      <c r="AD43" s="43"/>
      <c r="AE43" s="43"/>
      <c r="AF43" s="43"/>
      <c r="AG43" s="43"/>
      <c r="AH43" s="43"/>
      <c r="AI43" s="43"/>
      <c r="AJ43" s="43"/>
      <c r="AK43" s="43"/>
      <c r="AL43" s="43"/>
      <c r="AM43" s="43"/>
      <c r="AN43" s="43"/>
      <c r="AO43" s="43"/>
      <c r="AP43" s="43"/>
      <c r="AQ43" s="43"/>
      <c r="AR43" s="43"/>
      <c r="AS43" s="43"/>
      <c r="AT43" s="43"/>
      <c r="AU43" s="43"/>
      <c r="AV43" s="43"/>
      <c r="AW43" s="43"/>
      <c r="AX43" s="43"/>
      <c r="AY43" s="43"/>
      <c r="AZ43" s="43"/>
      <c r="BA43" s="43"/>
      <c r="BB43" s="43"/>
      <c r="BC43" s="43"/>
      <c r="BD43" s="43"/>
      <c r="BE43" s="43"/>
      <c r="BF43" s="43"/>
      <c r="BG43" s="43"/>
      <c r="BH43" s="43"/>
      <c r="BI43" s="43"/>
      <c r="BJ43" s="43"/>
      <c r="BK43" s="43"/>
      <c r="BL43" s="43"/>
      <c r="BM43" s="43"/>
      <c r="BN43" s="43"/>
    </row>
    <row r="44" spans="1:66" s="24" customFormat="1" ht="34.200000000000003" x14ac:dyDescent="0.25">
      <c r="A44"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3.5.2</v>
      </c>
      <c r="B44" s="63" t="s">
        <v>36</v>
      </c>
      <c r="C44" s="24" t="s">
        <v>16</v>
      </c>
      <c r="D44" s="62"/>
      <c r="E44" s="67">
        <v>44493</v>
      </c>
      <c r="F44" s="69">
        <f t="shared" si="30"/>
        <v>44493</v>
      </c>
      <c r="G44" s="25">
        <v>1</v>
      </c>
      <c r="H44" s="26">
        <v>0</v>
      </c>
      <c r="I44" s="27">
        <f t="shared" si="31"/>
        <v>0</v>
      </c>
      <c r="J44" s="40"/>
      <c r="K44" s="43"/>
      <c r="L44" s="43"/>
      <c r="M44" s="43"/>
      <c r="N44" s="43"/>
      <c r="O44" s="43"/>
      <c r="P44" s="43"/>
      <c r="Q44" s="43"/>
      <c r="R44" s="43"/>
      <c r="S44" s="43"/>
      <c r="T44" s="43"/>
      <c r="U44" s="43"/>
      <c r="V44" s="43"/>
      <c r="W44" s="43"/>
      <c r="X44" s="43"/>
      <c r="Y44" s="43"/>
      <c r="Z44" s="43"/>
      <c r="AA44" s="43"/>
      <c r="AB44" s="43"/>
      <c r="AC44" s="43"/>
      <c r="AD44" s="43"/>
      <c r="AE44" s="43"/>
      <c r="AF44" s="43"/>
      <c r="AG44" s="43"/>
      <c r="AH44" s="43"/>
      <c r="AI44" s="43"/>
      <c r="AJ44" s="43"/>
      <c r="AK44" s="43"/>
      <c r="AL44" s="43"/>
      <c r="AM44" s="43"/>
      <c r="AN44" s="43"/>
      <c r="AO44" s="43"/>
      <c r="AP44" s="43"/>
      <c r="AQ44" s="43"/>
      <c r="AR44" s="43"/>
      <c r="AS44" s="43"/>
      <c r="AT44" s="43"/>
      <c r="AU44" s="43"/>
      <c r="AV44" s="43"/>
      <c r="AW44" s="43"/>
      <c r="AX44" s="43"/>
      <c r="AY44" s="43"/>
      <c r="AZ44" s="43"/>
      <c r="BA44" s="43"/>
      <c r="BB44" s="43"/>
      <c r="BC44" s="43"/>
      <c r="BD44" s="43"/>
      <c r="BE44" s="43"/>
      <c r="BF44" s="43"/>
      <c r="BG44" s="43"/>
      <c r="BH44" s="43"/>
      <c r="BI44" s="43"/>
      <c r="BJ44" s="43"/>
      <c r="BK44" s="43"/>
      <c r="BL44" s="43"/>
      <c r="BM44" s="43"/>
      <c r="BN44" s="43"/>
    </row>
    <row r="45" spans="1:66" s="24" customFormat="1" ht="17.399999999999999" x14ac:dyDescent="0.25">
      <c r="A45"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3.5.3</v>
      </c>
      <c r="B45" s="63" t="s">
        <v>37</v>
      </c>
      <c r="C45" s="24" t="s">
        <v>16</v>
      </c>
      <c r="D45" s="62"/>
      <c r="E45" s="67">
        <v>44493</v>
      </c>
      <c r="F45" s="69">
        <f t="shared" si="30"/>
        <v>44494</v>
      </c>
      <c r="G45" s="25">
        <v>2</v>
      </c>
      <c r="H45" s="26">
        <v>0</v>
      </c>
      <c r="I45" s="27">
        <f t="shared" si="31"/>
        <v>1</v>
      </c>
      <c r="J45" s="40"/>
      <c r="K45" s="43"/>
      <c r="L45" s="43"/>
      <c r="M45" s="43"/>
      <c r="N45" s="43"/>
      <c r="O45" s="43"/>
      <c r="P45" s="43"/>
      <c r="Q45" s="43"/>
      <c r="R45" s="43"/>
      <c r="S45" s="43"/>
      <c r="T45" s="43"/>
      <c r="U45" s="43"/>
      <c r="V45" s="43"/>
      <c r="W45" s="43"/>
      <c r="X45" s="43"/>
      <c r="Y45" s="43"/>
      <c r="Z45" s="43"/>
      <c r="AA45" s="43"/>
      <c r="AB45" s="43"/>
      <c r="AC45" s="43"/>
      <c r="AD45" s="43"/>
      <c r="AE45" s="43"/>
      <c r="AF45" s="43"/>
      <c r="AG45" s="43"/>
      <c r="AH45" s="43"/>
      <c r="AI45" s="43"/>
      <c r="AJ45" s="43"/>
      <c r="AK45" s="43"/>
      <c r="AL45" s="43"/>
      <c r="AM45" s="43"/>
      <c r="AN45" s="43"/>
      <c r="AO45" s="43"/>
      <c r="AP45" s="43"/>
      <c r="AQ45" s="43"/>
      <c r="AR45" s="43"/>
      <c r="AS45" s="43"/>
      <c r="AT45" s="43"/>
      <c r="AU45" s="43"/>
      <c r="AV45" s="43"/>
      <c r="AW45" s="43"/>
      <c r="AX45" s="43"/>
      <c r="AY45" s="43"/>
      <c r="AZ45" s="43"/>
      <c r="BA45" s="43"/>
      <c r="BB45" s="43"/>
      <c r="BC45" s="43"/>
      <c r="BD45" s="43"/>
      <c r="BE45" s="43"/>
      <c r="BF45" s="43"/>
      <c r="BG45" s="43"/>
      <c r="BH45" s="43"/>
      <c r="BI45" s="43"/>
      <c r="BJ45" s="43"/>
      <c r="BK45" s="43"/>
      <c r="BL45" s="43"/>
      <c r="BM45" s="43"/>
      <c r="BN45" s="43"/>
    </row>
    <row r="46" spans="1:66" s="24" customFormat="1" ht="17.399999999999999" x14ac:dyDescent="0.25">
      <c r="A46"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3.6</v>
      </c>
      <c r="B46" s="61" t="s">
        <v>55</v>
      </c>
      <c r="C46" s="24" t="s">
        <v>16</v>
      </c>
      <c r="D46" s="62"/>
      <c r="E46" s="67">
        <v>44493</v>
      </c>
      <c r="F46" s="69">
        <f>IF(ISBLANK(E46)," - ",IF(G46=0,E46,E46+G46-1))</f>
        <v>44493</v>
      </c>
      <c r="G46" s="25">
        <v>1</v>
      </c>
      <c r="H46" s="26">
        <v>0</v>
      </c>
      <c r="I46" s="27">
        <f>IF(OR(F46=0,E46=0)," - ",NETWORKDAYS(E46,F46))</f>
        <v>0</v>
      </c>
      <c r="J46" s="40"/>
      <c r="K46" s="43"/>
      <c r="L46" s="43"/>
      <c r="M46" s="43"/>
      <c r="N46" s="43"/>
      <c r="O46" s="43"/>
      <c r="P46" s="43"/>
      <c r="Q46" s="43"/>
      <c r="R46" s="43"/>
      <c r="S46" s="43"/>
      <c r="T46" s="43"/>
      <c r="U46" s="43"/>
      <c r="V46" s="43"/>
      <c r="W46" s="43"/>
      <c r="X46" s="43"/>
      <c r="Y46" s="43"/>
      <c r="Z46" s="43"/>
      <c r="AA46" s="43"/>
      <c r="AB46" s="43"/>
      <c r="AC46" s="43"/>
      <c r="AD46" s="43"/>
      <c r="AE46" s="43"/>
      <c r="AF46" s="43"/>
      <c r="AG46" s="43"/>
      <c r="AH46" s="43"/>
      <c r="AI46" s="43"/>
      <c r="AJ46" s="43"/>
      <c r="AK46" s="43"/>
      <c r="AL46" s="43"/>
      <c r="AM46" s="43"/>
      <c r="AN46" s="43"/>
      <c r="AO46" s="43"/>
      <c r="AP46" s="43"/>
      <c r="AQ46" s="43"/>
      <c r="AR46" s="43"/>
      <c r="AS46" s="43"/>
      <c r="AT46" s="43"/>
      <c r="AU46" s="43"/>
      <c r="AV46" s="43"/>
      <c r="AW46" s="43"/>
      <c r="AX46" s="43"/>
      <c r="AY46" s="43"/>
      <c r="AZ46" s="43"/>
      <c r="BA46" s="43"/>
      <c r="BB46" s="43"/>
      <c r="BC46" s="43"/>
      <c r="BD46" s="43"/>
      <c r="BE46" s="43"/>
      <c r="BF46" s="43"/>
      <c r="BG46" s="43"/>
      <c r="BH46" s="43"/>
      <c r="BI46" s="43"/>
      <c r="BJ46" s="43"/>
      <c r="BK46" s="43"/>
      <c r="BL46" s="43"/>
      <c r="BM46" s="43"/>
      <c r="BN46" s="43"/>
    </row>
    <row r="47" spans="1:66" s="18" customFormat="1" ht="17.399999999999999" x14ac:dyDescent="0.25">
      <c r="A47" s="16" t="str">
        <f>IF(ISERROR(VALUE(SUBSTITUTE(prevWBS,".",""))),"1",IF(ISERROR(FIND("`",SUBSTITUTE(prevWBS,".","`",1))),TEXT(VALUE(prevWBS)+1,"#"),TEXT(VALUE(LEFT(prevWBS,FIND("`",SUBSTITUTE(prevWBS,".","`",1))-1))+1,"#")))</f>
        <v>4</v>
      </c>
      <c r="B47" s="17" t="s">
        <v>38</v>
      </c>
      <c r="D47" s="19"/>
      <c r="E47" s="68"/>
      <c r="F47" s="68" t="str">
        <f>IF(ISBLANK(E47)," - ",IF(G47=0,E47,E47+G47-1))</f>
        <v xml:space="preserve"> - </v>
      </c>
      <c r="G47" s="20"/>
      <c r="H47" s="21"/>
      <c r="I47" s="22" t="str">
        <f>IF(OR(F47=0,E47=0)," - ",NETWORKDAYS(E47,F47))</f>
        <v xml:space="preserve"> - </v>
      </c>
      <c r="J47" s="41"/>
      <c r="K47" s="44"/>
      <c r="L47" s="44"/>
      <c r="M47" s="44"/>
      <c r="N47" s="44"/>
      <c r="O47" s="44"/>
      <c r="P47" s="44"/>
      <c r="Q47" s="44"/>
      <c r="R47" s="44"/>
      <c r="S47" s="44"/>
      <c r="T47" s="44"/>
      <c r="U47" s="44"/>
      <c r="V47" s="44"/>
      <c r="W47" s="44"/>
      <c r="X47" s="44"/>
      <c r="Y47" s="44"/>
      <c r="Z47" s="44"/>
      <c r="AA47" s="44"/>
      <c r="AB47" s="44"/>
      <c r="AC47" s="44"/>
      <c r="AD47" s="44"/>
      <c r="AE47" s="44"/>
      <c r="AF47" s="44"/>
      <c r="AG47" s="44"/>
      <c r="AH47" s="44"/>
      <c r="AI47" s="44"/>
      <c r="AJ47" s="44"/>
      <c r="AK47" s="44"/>
      <c r="AL47" s="44"/>
      <c r="AM47" s="44"/>
      <c r="AN47" s="44"/>
      <c r="AO47" s="44"/>
      <c r="AP47" s="44"/>
      <c r="AQ47" s="44"/>
      <c r="AR47" s="44"/>
      <c r="AS47" s="44"/>
      <c r="AT47" s="44"/>
      <c r="AU47" s="44"/>
      <c r="AV47" s="44"/>
      <c r="AW47" s="44"/>
      <c r="AX47" s="44"/>
      <c r="AY47" s="44"/>
      <c r="AZ47" s="44"/>
      <c r="BA47" s="44"/>
      <c r="BB47" s="44"/>
      <c r="BC47" s="44"/>
      <c r="BD47" s="44"/>
      <c r="BE47" s="44"/>
      <c r="BF47" s="44"/>
      <c r="BG47" s="44"/>
      <c r="BH47" s="44"/>
      <c r="BI47" s="44"/>
      <c r="BJ47" s="44"/>
      <c r="BK47" s="44"/>
      <c r="BL47" s="44"/>
      <c r="BM47" s="44"/>
      <c r="BN47" s="44"/>
    </row>
    <row r="48" spans="1:66" s="24" customFormat="1" ht="17.399999999999999" x14ac:dyDescent="0.25">
      <c r="A48"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4.1</v>
      </c>
      <c r="B48" s="63" t="s">
        <v>39</v>
      </c>
      <c r="C48" s="24" t="s">
        <v>16</v>
      </c>
      <c r="D48" s="62"/>
      <c r="E48" s="67">
        <v>44494</v>
      </c>
      <c r="F48" s="69">
        <f t="shared" ref="F48" si="32">IF(ISBLANK(E48)," - ",IF(G48=0,E48,E48+G48-1))</f>
        <v>44494</v>
      </c>
      <c r="G48" s="25">
        <v>1</v>
      </c>
      <c r="H48" s="26">
        <v>0</v>
      </c>
      <c r="I48" s="27">
        <f t="shared" ref="I48" si="33">IF(OR(F48=0,E48=0)," - ",NETWORKDAYS(E48,F48))</f>
        <v>1</v>
      </c>
      <c r="J48" s="40"/>
      <c r="K48" s="43"/>
      <c r="L48" s="43"/>
      <c r="M48" s="43"/>
      <c r="N48" s="43"/>
      <c r="O48" s="43"/>
      <c r="P48" s="43"/>
      <c r="Q48" s="43"/>
      <c r="R48" s="43"/>
      <c r="S48" s="43"/>
      <c r="T48" s="43"/>
      <c r="U48" s="43"/>
      <c r="V48" s="43"/>
      <c r="W48" s="43"/>
      <c r="X48" s="43"/>
      <c r="Y48" s="43"/>
      <c r="Z48" s="43"/>
      <c r="AA48" s="43"/>
      <c r="AB48" s="43"/>
      <c r="AC48" s="43"/>
      <c r="AD48" s="43"/>
      <c r="AE48" s="43"/>
      <c r="AF48" s="43"/>
      <c r="AG48" s="43"/>
      <c r="AH48" s="43"/>
      <c r="AI48" s="43"/>
      <c r="AJ48" s="43"/>
      <c r="AK48" s="43"/>
      <c r="AL48" s="43"/>
      <c r="AM48" s="43"/>
      <c r="AN48" s="43"/>
      <c r="AO48" s="43"/>
      <c r="AP48" s="43"/>
      <c r="AQ48" s="43"/>
      <c r="AR48" s="43"/>
      <c r="AS48" s="43"/>
      <c r="AT48" s="43"/>
      <c r="AU48" s="43"/>
      <c r="AV48" s="43"/>
      <c r="AW48" s="43"/>
      <c r="AX48" s="43"/>
      <c r="AY48" s="43"/>
      <c r="AZ48" s="43"/>
      <c r="BA48" s="43"/>
      <c r="BB48" s="43"/>
      <c r="BC48" s="43"/>
      <c r="BD48" s="43"/>
      <c r="BE48" s="43"/>
      <c r="BF48" s="43"/>
      <c r="BG48" s="43"/>
      <c r="BH48" s="43"/>
      <c r="BI48" s="43"/>
      <c r="BJ48" s="43"/>
      <c r="BK48" s="43"/>
      <c r="BL48" s="43"/>
      <c r="BM48" s="43"/>
      <c r="BN48" s="43"/>
    </row>
    <row r="49" spans="1:66" s="24" customFormat="1" ht="22.8" x14ac:dyDescent="0.25">
      <c r="A49"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49" s="61" t="s">
        <v>48</v>
      </c>
      <c r="C49" s="24" t="s">
        <v>16</v>
      </c>
      <c r="D49" s="62"/>
      <c r="E49" s="67">
        <v>44494</v>
      </c>
      <c r="F49" s="69">
        <f>IF(ISBLANK(E49)," - ",IF(G49=0,E49,E49+G49-1))</f>
        <v>44507</v>
      </c>
      <c r="G49" s="25">
        <v>14</v>
      </c>
      <c r="H49" s="26">
        <v>0</v>
      </c>
      <c r="I49" s="27">
        <f>IF(OR(F49=0,E49=0)," - ",NETWORKDAYS(E49,F49))</f>
        <v>10</v>
      </c>
      <c r="J49" s="40"/>
      <c r="K49" s="43"/>
      <c r="L49" s="43"/>
      <c r="M49" s="43"/>
      <c r="N49" s="43"/>
      <c r="O49" s="43"/>
      <c r="P49" s="43"/>
      <c r="Q49" s="43"/>
      <c r="R49" s="43"/>
      <c r="S49" s="43"/>
      <c r="T49" s="43"/>
      <c r="U49" s="43"/>
      <c r="V49" s="43"/>
      <c r="W49" s="43"/>
      <c r="X49" s="43"/>
      <c r="Y49" s="43"/>
      <c r="Z49" s="43"/>
      <c r="AA49" s="43"/>
      <c r="AB49" s="43"/>
      <c r="AC49" s="43"/>
      <c r="AD49" s="43"/>
      <c r="AE49" s="43"/>
      <c r="AF49" s="43"/>
      <c r="AG49" s="43"/>
      <c r="AH49" s="43"/>
      <c r="AI49" s="43"/>
      <c r="AJ49" s="43"/>
      <c r="AK49" s="43"/>
      <c r="AL49" s="43"/>
      <c r="AM49" s="43"/>
      <c r="AN49" s="43"/>
      <c r="AO49" s="43"/>
      <c r="AP49" s="43"/>
      <c r="AQ49" s="43"/>
      <c r="AR49" s="43"/>
      <c r="AS49" s="43"/>
      <c r="AT49" s="43"/>
      <c r="AU49" s="43"/>
      <c r="AV49" s="43"/>
      <c r="AW49" s="43"/>
      <c r="AX49" s="43"/>
      <c r="AY49" s="43"/>
      <c r="AZ49" s="43"/>
      <c r="BA49" s="43"/>
      <c r="BB49" s="43"/>
      <c r="BC49" s="43"/>
      <c r="BD49" s="43"/>
      <c r="BE49" s="43"/>
      <c r="BF49" s="43"/>
      <c r="BG49" s="43"/>
      <c r="BH49" s="43"/>
      <c r="BI49" s="43"/>
      <c r="BJ49" s="43"/>
      <c r="BK49" s="43"/>
      <c r="BL49" s="43"/>
      <c r="BM49" s="43"/>
      <c r="BN49" s="43"/>
    </row>
    <row r="50" spans="1:66" s="24" customFormat="1" ht="17.399999999999999" x14ac:dyDescent="0.25">
      <c r="A50" s="23" t="str">
        <f t="shared" ref="A50:A64" si="34">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4.2.1</v>
      </c>
      <c r="B50" s="63" t="s">
        <v>17</v>
      </c>
      <c r="C50" s="24" t="s">
        <v>16</v>
      </c>
      <c r="D50" s="62"/>
      <c r="E50" s="67">
        <v>44494</v>
      </c>
      <c r="F50" s="69">
        <f t="shared" ref="F50:F65" si="35">IF(ISBLANK(E50)," - ",IF(G50=0,E50,E50+G50-1))</f>
        <v>44495</v>
      </c>
      <c r="G50" s="25">
        <v>2</v>
      </c>
      <c r="H50" s="26">
        <v>0</v>
      </c>
      <c r="I50" s="27">
        <f t="shared" ref="I50:I65" si="36">IF(OR(F50=0,E50=0)," - ",NETWORKDAYS(E50,F50))</f>
        <v>2</v>
      </c>
      <c r="J50" s="40"/>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3"/>
      <c r="AK50" s="43"/>
      <c r="AL50" s="43"/>
      <c r="AM50" s="43"/>
      <c r="AN50" s="43"/>
      <c r="AO50" s="43"/>
      <c r="AP50" s="43"/>
      <c r="AQ50" s="43"/>
      <c r="AR50" s="43"/>
      <c r="AS50" s="43"/>
      <c r="AT50" s="43"/>
      <c r="AU50" s="43"/>
      <c r="AV50" s="43"/>
      <c r="AW50" s="43"/>
      <c r="AX50" s="43"/>
      <c r="AY50" s="43"/>
      <c r="AZ50" s="43"/>
      <c r="BA50" s="43"/>
      <c r="BB50" s="43"/>
      <c r="BC50" s="43"/>
      <c r="BD50" s="43"/>
      <c r="BE50" s="43"/>
      <c r="BF50" s="43"/>
      <c r="BG50" s="43"/>
      <c r="BH50" s="43"/>
      <c r="BI50" s="43"/>
      <c r="BJ50" s="43"/>
      <c r="BK50" s="43"/>
      <c r="BL50" s="43"/>
      <c r="BM50" s="43"/>
      <c r="BN50" s="43"/>
    </row>
    <row r="51" spans="1:66" s="24" customFormat="1" ht="17.399999999999999" x14ac:dyDescent="0.25">
      <c r="A51" s="23" t="str">
        <f t="shared" ref="A51:A65" si="37">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4.2.1.1</v>
      </c>
      <c r="B51" s="63" t="s">
        <v>54</v>
      </c>
      <c r="C51" s="24" t="s">
        <v>16</v>
      </c>
      <c r="D51" s="62"/>
      <c r="E51" s="67">
        <v>44495</v>
      </c>
      <c r="F51" s="69">
        <f t="shared" si="35"/>
        <v>44495</v>
      </c>
      <c r="G51" s="25">
        <v>1</v>
      </c>
      <c r="H51" s="26">
        <v>0</v>
      </c>
      <c r="I51" s="27">
        <f t="shared" si="36"/>
        <v>1</v>
      </c>
      <c r="J51" s="40"/>
      <c r="K51" s="43"/>
      <c r="L51" s="43"/>
      <c r="M51" s="43"/>
      <c r="N51" s="43"/>
      <c r="O51" s="43"/>
      <c r="P51" s="43"/>
      <c r="Q51" s="43"/>
      <c r="R51" s="43"/>
      <c r="S51" s="43"/>
      <c r="T51" s="43"/>
      <c r="U51" s="43"/>
      <c r="V51" s="43"/>
      <c r="W51" s="43"/>
      <c r="X51" s="43"/>
      <c r="Y51" s="43"/>
      <c r="Z51" s="43"/>
      <c r="AA51" s="43"/>
      <c r="AB51" s="43"/>
      <c r="AC51" s="43"/>
      <c r="AD51" s="43"/>
      <c r="AE51" s="43"/>
      <c r="AF51" s="43"/>
      <c r="AG51" s="43"/>
      <c r="AH51" s="43"/>
      <c r="AI51" s="43"/>
      <c r="AJ51" s="43"/>
      <c r="AK51" s="43"/>
      <c r="AL51" s="43"/>
      <c r="AM51" s="43"/>
      <c r="AN51" s="43"/>
      <c r="AO51" s="43"/>
      <c r="AP51" s="43"/>
      <c r="AQ51" s="43"/>
      <c r="AR51" s="43"/>
      <c r="AS51" s="43"/>
      <c r="AT51" s="43"/>
      <c r="AU51" s="43"/>
      <c r="AV51" s="43"/>
      <c r="AW51" s="43"/>
      <c r="AX51" s="43"/>
      <c r="AY51" s="43"/>
      <c r="AZ51" s="43"/>
      <c r="BA51" s="43"/>
      <c r="BB51" s="43"/>
      <c r="BC51" s="43"/>
      <c r="BD51" s="43"/>
      <c r="BE51" s="43"/>
      <c r="BF51" s="43"/>
      <c r="BG51" s="43"/>
      <c r="BH51" s="43"/>
      <c r="BI51" s="43"/>
      <c r="BJ51" s="43"/>
      <c r="BK51" s="43"/>
      <c r="BL51" s="43"/>
      <c r="BM51" s="43"/>
      <c r="BN51" s="43"/>
    </row>
    <row r="52" spans="1:66" s="24" customFormat="1" ht="17.399999999999999" x14ac:dyDescent="0.25">
      <c r="A52" s="23" t="str">
        <f t="shared" si="34"/>
        <v>4.2.2</v>
      </c>
      <c r="B52" s="63" t="s">
        <v>18</v>
      </c>
      <c r="C52" s="24" t="s">
        <v>16</v>
      </c>
      <c r="D52" s="62"/>
      <c r="E52" s="67">
        <v>44495</v>
      </c>
      <c r="F52" s="69">
        <f>IF(ISBLANK(E52)," - ",IF(G52=0,E52,E52+G52-1))</f>
        <v>44496</v>
      </c>
      <c r="G52" s="25">
        <v>2</v>
      </c>
      <c r="H52" s="26">
        <v>0</v>
      </c>
      <c r="I52" s="27">
        <f t="shared" si="36"/>
        <v>2</v>
      </c>
      <c r="J52" s="40"/>
      <c r="K52" s="43"/>
      <c r="L52" s="43"/>
      <c r="M52" s="43"/>
      <c r="N52" s="43"/>
      <c r="O52" s="43"/>
      <c r="P52" s="43"/>
      <c r="Q52" s="43"/>
      <c r="R52" s="43"/>
      <c r="S52" s="43"/>
      <c r="T52" s="43"/>
      <c r="U52" s="43"/>
      <c r="V52" s="43"/>
      <c r="W52" s="43"/>
      <c r="X52" s="43"/>
      <c r="Y52" s="43"/>
      <c r="Z52" s="43"/>
      <c r="AA52" s="43"/>
      <c r="AB52" s="43"/>
      <c r="AC52" s="43"/>
      <c r="AD52" s="43"/>
      <c r="AE52" s="43"/>
      <c r="AF52" s="43"/>
      <c r="AG52" s="43"/>
      <c r="AH52" s="43"/>
      <c r="AI52" s="43"/>
      <c r="AJ52" s="43"/>
      <c r="AK52" s="43"/>
      <c r="AL52" s="43"/>
      <c r="AM52" s="43"/>
      <c r="AN52" s="43"/>
      <c r="AO52" s="43"/>
      <c r="AP52" s="43"/>
      <c r="AQ52" s="43"/>
      <c r="AR52" s="43"/>
      <c r="AS52" s="43"/>
      <c r="AT52" s="43"/>
      <c r="AU52" s="43"/>
      <c r="AV52" s="43"/>
      <c r="AW52" s="43"/>
      <c r="AX52" s="43"/>
      <c r="AY52" s="43"/>
      <c r="AZ52" s="43"/>
      <c r="BA52" s="43"/>
      <c r="BB52" s="43"/>
      <c r="BC52" s="43"/>
      <c r="BD52" s="43"/>
      <c r="BE52" s="43"/>
      <c r="BF52" s="43"/>
      <c r="BG52" s="43"/>
      <c r="BH52" s="43"/>
      <c r="BI52" s="43"/>
      <c r="BJ52" s="43"/>
      <c r="BK52" s="43"/>
      <c r="BL52" s="43"/>
      <c r="BM52" s="43"/>
      <c r="BN52" s="43"/>
    </row>
    <row r="53" spans="1:66" s="24" customFormat="1" ht="17.399999999999999" x14ac:dyDescent="0.25">
      <c r="A53" s="23" t="str">
        <f t="shared" si="37"/>
        <v>4.2.2.1</v>
      </c>
      <c r="B53" s="63" t="s">
        <v>54</v>
      </c>
      <c r="C53" s="24" t="s">
        <v>16</v>
      </c>
      <c r="D53" s="62"/>
      <c r="E53" s="67">
        <v>44496</v>
      </c>
      <c r="F53" s="69">
        <f t="shared" ref="F53" si="38">IF(ISBLANK(E53)," - ",IF(G53=0,E53,E53+G53-1))</f>
        <v>44496</v>
      </c>
      <c r="G53" s="25">
        <v>1</v>
      </c>
      <c r="H53" s="26">
        <v>0</v>
      </c>
      <c r="I53" s="27">
        <f t="shared" ref="I53" si="39">IF(OR(F53=0,E53=0)," - ",NETWORKDAYS(E53,F53))</f>
        <v>1</v>
      </c>
      <c r="J53" s="40"/>
      <c r="K53" s="43"/>
      <c r="L53" s="43"/>
      <c r="M53" s="43"/>
      <c r="N53" s="43"/>
      <c r="O53" s="43"/>
      <c r="P53" s="43"/>
      <c r="Q53" s="43"/>
      <c r="R53" s="43"/>
      <c r="S53" s="43"/>
      <c r="T53" s="43"/>
      <c r="U53" s="43"/>
      <c r="V53" s="43"/>
      <c r="W53" s="43"/>
      <c r="X53" s="43"/>
      <c r="Y53" s="43"/>
      <c r="Z53" s="43"/>
      <c r="AA53" s="43"/>
      <c r="AB53" s="43"/>
      <c r="AC53" s="43"/>
      <c r="AD53" s="43"/>
      <c r="AE53" s="43"/>
      <c r="AF53" s="43"/>
      <c r="AG53" s="43"/>
      <c r="AH53" s="43"/>
      <c r="AI53" s="43"/>
      <c r="AJ53" s="43"/>
      <c r="AK53" s="43"/>
      <c r="AL53" s="43"/>
      <c r="AM53" s="43"/>
      <c r="AN53" s="43"/>
      <c r="AO53" s="43"/>
      <c r="AP53" s="43"/>
      <c r="AQ53" s="43"/>
      <c r="AR53" s="43"/>
      <c r="AS53" s="43"/>
      <c r="AT53" s="43"/>
      <c r="AU53" s="43"/>
      <c r="AV53" s="43"/>
      <c r="AW53" s="43"/>
      <c r="AX53" s="43"/>
      <c r="AY53" s="43"/>
      <c r="AZ53" s="43"/>
      <c r="BA53" s="43"/>
      <c r="BB53" s="43"/>
      <c r="BC53" s="43"/>
      <c r="BD53" s="43"/>
      <c r="BE53" s="43"/>
      <c r="BF53" s="43"/>
      <c r="BG53" s="43"/>
      <c r="BH53" s="43"/>
      <c r="BI53" s="43"/>
      <c r="BJ53" s="43"/>
      <c r="BK53" s="43"/>
      <c r="BL53" s="43"/>
      <c r="BM53" s="43"/>
      <c r="BN53" s="43"/>
    </row>
    <row r="54" spans="1:66" s="24" customFormat="1" ht="17.399999999999999" x14ac:dyDescent="0.25">
      <c r="A54" s="23" t="str">
        <f t="shared" si="34"/>
        <v>4.2.3</v>
      </c>
      <c r="B54" s="63" t="s">
        <v>19</v>
      </c>
      <c r="C54" s="24" t="s">
        <v>16</v>
      </c>
      <c r="D54" s="62"/>
      <c r="E54" s="67">
        <v>44496</v>
      </c>
      <c r="F54" s="69">
        <f t="shared" si="35"/>
        <v>44497</v>
      </c>
      <c r="G54" s="25">
        <v>2</v>
      </c>
      <c r="H54" s="26">
        <v>0</v>
      </c>
      <c r="I54" s="27">
        <f t="shared" si="36"/>
        <v>2</v>
      </c>
      <c r="J54" s="40"/>
      <c r="K54" s="43"/>
      <c r="L54" s="43"/>
      <c r="M54" s="43"/>
      <c r="N54" s="43"/>
      <c r="O54" s="43"/>
      <c r="P54" s="43"/>
      <c r="Q54" s="43"/>
      <c r="R54" s="43"/>
      <c r="S54" s="43"/>
      <c r="T54" s="43"/>
      <c r="U54" s="43"/>
      <c r="V54" s="43"/>
      <c r="W54" s="43"/>
      <c r="X54" s="43"/>
      <c r="Y54" s="43"/>
      <c r="Z54" s="43"/>
      <c r="AA54" s="43"/>
      <c r="AB54" s="43"/>
      <c r="AC54" s="43"/>
      <c r="AD54" s="43"/>
      <c r="AE54" s="43"/>
      <c r="AF54" s="43"/>
      <c r="AG54" s="43"/>
      <c r="AH54" s="43"/>
      <c r="AI54" s="43"/>
      <c r="AJ54" s="43"/>
      <c r="AK54" s="43"/>
      <c r="AL54" s="43"/>
      <c r="AM54" s="43"/>
      <c r="AN54" s="43"/>
      <c r="AO54" s="43"/>
      <c r="AP54" s="43"/>
      <c r="AQ54" s="43"/>
      <c r="AR54" s="43"/>
      <c r="AS54" s="43"/>
      <c r="AT54" s="43"/>
      <c r="AU54" s="43"/>
      <c r="AV54" s="43"/>
      <c r="AW54" s="43"/>
      <c r="AX54" s="43"/>
      <c r="AY54" s="43"/>
      <c r="AZ54" s="43"/>
      <c r="BA54" s="43"/>
      <c r="BB54" s="43"/>
      <c r="BC54" s="43"/>
      <c r="BD54" s="43"/>
      <c r="BE54" s="43"/>
      <c r="BF54" s="43"/>
      <c r="BG54" s="43"/>
      <c r="BH54" s="43"/>
      <c r="BI54" s="43"/>
      <c r="BJ54" s="43"/>
      <c r="BK54" s="43"/>
      <c r="BL54" s="43"/>
      <c r="BM54" s="43"/>
      <c r="BN54" s="43"/>
    </row>
    <row r="55" spans="1:66" s="24" customFormat="1" ht="17.399999999999999" x14ac:dyDescent="0.25">
      <c r="A55" s="23" t="str">
        <f t="shared" si="37"/>
        <v>4.2.3.1</v>
      </c>
      <c r="B55" s="63" t="s">
        <v>54</v>
      </c>
      <c r="C55" s="24" t="s">
        <v>16</v>
      </c>
      <c r="D55" s="62"/>
      <c r="E55" s="67">
        <v>44497</v>
      </c>
      <c r="F55" s="69">
        <f t="shared" si="35"/>
        <v>44497</v>
      </c>
      <c r="G55" s="25">
        <v>1</v>
      </c>
      <c r="H55" s="26">
        <v>0</v>
      </c>
      <c r="I55" s="27">
        <f t="shared" si="36"/>
        <v>1</v>
      </c>
      <c r="J55" s="40"/>
      <c r="K55" s="43"/>
      <c r="L55" s="43"/>
      <c r="M55" s="43"/>
      <c r="N55" s="43"/>
      <c r="O55" s="43"/>
      <c r="P55" s="43"/>
      <c r="Q55" s="43"/>
      <c r="R55" s="43"/>
      <c r="S55" s="43"/>
      <c r="T55" s="43"/>
      <c r="U55" s="43"/>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43"/>
      <c r="AU55" s="43"/>
      <c r="AV55" s="43"/>
      <c r="AW55" s="43"/>
      <c r="AX55" s="43"/>
      <c r="AY55" s="43"/>
      <c r="AZ55" s="43"/>
      <c r="BA55" s="43"/>
      <c r="BB55" s="43"/>
      <c r="BC55" s="43"/>
      <c r="BD55" s="43"/>
      <c r="BE55" s="43"/>
      <c r="BF55" s="43"/>
      <c r="BG55" s="43"/>
      <c r="BH55" s="43"/>
      <c r="BI55" s="43"/>
      <c r="BJ55" s="43"/>
      <c r="BK55" s="43"/>
      <c r="BL55" s="43"/>
      <c r="BM55" s="43"/>
      <c r="BN55" s="43"/>
    </row>
    <row r="56" spans="1:66" s="24" customFormat="1" ht="17.399999999999999" x14ac:dyDescent="0.25">
      <c r="A56" s="23" t="str">
        <f t="shared" si="34"/>
        <v>4.2.4</v>
      </c>
      <c r="B56" s="63" t="s">
        <v>22</v>
      </c>
      <c r="C56" s="24" t="s">
        <v>16</v>
      </c>
      <c r="D56" s="62"/>
      <c r="E56" s="67">
        <v>44497</v>
      </c>
      <c r="F56" s="69">
        <f t="shared" ref="F56:F57" si="40">IF(ISBLANK(E56)," - ",IF(G56=0,E56,E56+G56-1))</f>
        <v>44497</v>
      </c>
      <c r="G56" s="25">
        <v>1</v>
      </c>
      <c r="H56" s="26">
        <v>0</v>
      </c>
      <c r="I56" s="27">
        <f t="shared" ref="I56:I57" si="41">IF(OR(F56=0,E56=0)," - ",NETWORKDAYS(E56,F56))</f>
        <v>1</v>
      </c>
      <c r="J56" s="40"/>
      <c r="K56" s="43"/>
      <c r="L56" s="43"/>
      <c r="M56" s="43"/>
      <c r="N56" s="43"/>
      <c r="O56" s="43"/>
      <c r="P56" s="43"/>
      <c r="Q56" s="43"/>
      <c r="R56" s="43"/>
      <c r="S56" s="43"/>
      <c r="T56" s="43"/>
      <c r="U56" s="43"/>
      <c r="V56" s="43"/>
      <c r="W56" s="43"/>
      <c r="X56" s="43"/>
      <c r="Y56" s="43"/>
      <c r="Z56" s="43"/>
      <c r="AA56" s="43"/>
      <c r="AB56" s="43"/>
      <c r="AC56" s="43"/>
      <c r="AD56" s="43"/>
      <c r="AE56" s="43"/>
      <c r="AF56" s="43"/>
      <c r="AG56" s="43"/>
      <c r="AH56" s="43"/>
      <c r="AI56" s="43"/>
      <c r="AJ56" s="43"/>
      <c r="AK56" s="43"/>
      <c r="AL56" s="43"/>
      <c r="AM56" s="43"/>
      <c r="AN56" s="43"/>
      <c r="AO56" s="43"/>
      <c r="AP56" s="43"/>
      <c r="AQ56" s="43"/>
      <c r="AR56" s="43"/>
      <c r="AS56" s="43"/>
      <c r="AT56" s="43"/>
      <c r="AU56" s="43"/>
      <c r="AV56" s="43"/>
      <c r="AW56" s="43"/>
      <c r="AX56" s="43"/>
      <c r="AY56" s="43"/>
      <c r="AZ56" s="43"/>
      <c r="BA56" s="43"/>
      <c r="BB56" s="43"/>
      <c r="BC56" s="43"/>
      <c r="BD56" s="43"/>
      <c r="BE56" s="43"/>
      <c r="BF56" s="43"/>
      <c r="BG56" s="43"/>
      <c r="BH56" s="43"/>
      <c r="BI56" s="43"/>
      <c r="BJ56" s="43"/>
      <c r="BK56" s="43"/>
      <c r="BL56" s="43"/>
      <c r="BM56" s="43"/>
      <c r="BN56" s="43"/>
    </row>
    <row r="57" spans="1:66" s="24" customFormat="1" ht="17.399999999999999" x14ac:dyDescent="0.25">
      <c r="A57" s="23" t="str">
        <f t="shared" si="37"/>
        <v>4.2.4.1</v>
      </c>
      <c r="B57" s="63" t="s">
        <v>54</v>
      </c>
      <c r="C57" s="24" t="s">
        <v>16</v>
      </c>
      <c r="D57" s="62"/>
      <c r="E57" s="67">
        <v>44497</v>
      </c>
      <c r="F57" s="69">
        <f t="shared" si="40"/>
        <v>44497</v>
      </c>
      <c r="G57" s="25">
        <v>1</v>
      </c>
      <c r="H57" s="26">
        <v>0</v>
      </c>
      <c r="I57" s="27">
        <f t="shared" si="41"/>
        <v>1</v>
      </c>
      <c r="J57" s="40"/>
      <c r="K57" s="43"/>
      <c r="L57" s="43"/>
      <c r="M57" s="43"/>
      <c r="N57" s="43"/>
      <c r="O57" s="43"/>
      <c r="P57" s="43"/>
      <c r="Q57" s="43"/>
      <c r="R57" s="43"/>
      <c r="S57" s="43"/>
      <c r="T57" s="43"/>
      <c r="U57" s="43"/>
      <c r="V57" s="43"/>
      <c r="W57" s="43"/>
      <c r="X57" s="43"/>
      <c r="Y57" s="43"/>
      <c r="Z57" s="43"/>
      <c r="AA57" s="43"/>
      <c r="AB57" s="43"/>
      <c r="AC57" s="43"/>
      <c r="AD57" s="43"/>
      <c r="AE57" s="43"/>
      <c r="AF57" s="43"/>
      <c r="AG57" s="43"/>
      <c r="AH57" s="43"/>
      <c r="AI57" s="43"/>
      <c r="AJ57" s="43"/>
      <c r="AK57" s="43"/>
      <c r="AL57" s="43"/>
      <c r="AM57" s="43"/>
      <c r="AN57" s="43"/>
      <c r="AO57" s="43"/>
      <c r="AP57" s="43"/>
      <c r="AQ57" s="43"/>
      <c r="AR57" s="43"/>
      <c r="AS57" s="43"/>
      <c r="AT57" s="43"/>
      <c r="AU57" s="43"/>
      <c r="AV57" s="43"/>
      <c r="AW57" s="43"/>
      <c r="AX57" s="43"/>
      <c r="AY57" s="43"/>
      <c r="AZ57" s="43"/>
      <c r="BA57" s="43"/>
      <c r="BB57" s="43"/>
      <c r="BC57" s="43"/>
      <c r="BD57" s="43"/>
      <c r="BE57" s="43"/>
      <c r="BF57" s="43"/>
      <c r="BG57" s="43"/>
      <c r="BH57" s="43"/>
      <c r="BI57" s="43"/>
      <c r="BJ57" s="43"/>
      <c r="BK57" s="43"/>
      <c r="BL57" s="43"/>
      <c r="BM57" s="43"/>
      <c r="BN57" s="43"/>
    </row>
    <row r="58" spans="1:66" s="24" customFormat="1" ht="17.399999999999999" x14ac:dyDescent="0.25">
      <c r="A58" s="23" t="str">
        <f t="shared" si="34"/>
        <v>4.2.5</v>
      </c>
      <c r="B58" s="63" t="s">
        <v>21</v>
      </c>
      <c r="C58" s="24" t="s">
        <v>16</v>
      </c>
      <c r="D58" s="62"/>
      <c r="E58" s="67">
        <v>44498</v>
      </c>
      <c r="F58" s="69">
        <f t="shared" si="35"/>
        <v>44500</v>
      </c>
      <c r="G58" s="25">
        <v>3</v>
      </c>
      <c r="H58" s="26">
        <v>0</v>
      </c>
      <c r="I58" s="27">
        <f t="shared" si="36"/>
        <v>1</v>
      </c>
      <c r="J58" s="40"/>
      <c r="K58" s="43"/>
      <c r="L58" s="43"/>
      <c r="M58" s="43"/>
      <c r="N58" s="43"/>
      <c r="O58" s="43"/>
      <c r="P58" s="43"/>
      <c r="Q58" s="43"/>
      <c r="R58" s="43"/>
      <c r="S58" s="43"/>
      <c r="T58" s="43"/>
      <c r="U58" s="43"/>
      <c r="V58" s="43"/>
      <c r="W58" s="43"/>
      <c r="X58" s="43"/>
      <c r="Y58" s="43"/>
      <c r="Z58" s="43"/>
      <c r="AA58" s="43"/>
      <c r="AB58" s="43"/>
      <c r="AC58" s="43"/>
      <c r="AD58" s="43"/>
      <c r="AE58" s="43"/>
      <c r="AF58" s="43"/>
      <c r="AG58" s="43"/>
      <c r="AH58" s="43"/>
      <c r="AI58" s="43"/>
      <c r="AJ58" s="43"/>
      <c r="AK58" s="43"/>
      <c r="AL58" s="43"/>
      <c r="AM58" s="43"/>
      <c r="AN58" s="43"/>
      <c r="AO58" s="43"/>
      <c r="AP58" s="43"/>
      <c r="AQ58" s="43"/>
      <c r="AR58" s="43"/>
      <c r="AS58" s="43"/>
      <c r="AT58" s="43"/>
      <c r="AU58" s="43"/>
      <c r="AV58" s="43"/>
      <c r="AW58" s="43"/>
      <c r="AX58" s="43"/>
      <c r="AY58" s="43"/>
      <c r="AZ58" s="43"/>
      <c r="BA58" s="43"/>
      <c r="BB58" s="43"/>
      <c r="BC58" s="43"/>
      <c r="BD58" s="43"/>
      <c r="BE58" s="43"/>
      <c r="BF58" s="43"/>
      <c r="BG58" s="43"/>
      <c r="BH58" s="43"/>
      <c r="BI58" s="43"/>
      <c r="BJ58" s="43"/>
      <c r="BK58" s="43"/>
      <c r="BL58" s="43"/>
      <c r="BM58" s="43"/>
      <c r="BN58" s="43"/>
    </row>
    <row r="59" spans="1:66" s="24" customFormat="1" ht="17.399999999999999" x14ac:dyDescent="0.25">
      <c r="A59" s="23" t="str">
        <f t="shared" si="37"/>
        <v>4.2.5.1</v>
      </c>
      <c r="B59" s="63" t="s">
        <v>54</v>
      </c>
      <c r="C59" s="24" t="s">
        <v>16</v>
      </c>
      <c r="D59" s="62"/>
      <c r="E59" s="67">
        <v>44500</v>
      </c>
      <c r="F59" s="69">
        <f t="shared" si="35"/>
        <v>44500</v>
      </c>
      <c r="G59" s="25">
        <v>1</v>
      </c>
      <c r="H59" s="26">
        <v>0</v>
      </c>
      <c r="I59" s="27">
        <f t="shared" si="36"/>
        <v>0</v>
      </c>
      <c r="J59" s="40"/>
      <c r="K59" s="43"/>
      <c r="L59" s="43"/>
      <c r="M59" s="43"/>
      <c r="N59" s="43"/>
      <c r="O59" s="43"/>
      <c r="P59" s="43"/>
      <c r="Q59" s="43"/>
      <c r="R59" s="43"/>
      <c r="S59" s="43"/>
      <c r="T59" s="43"/>
      <c r="U59" s="43"/>
      <c r="V59" s="43"/>
      <c r="W59" s="43"/>
      <c r="X59" s="43"/>
      <c r="Y59" s="43"/>
      <c r="Z59" s="43"/>
      <c r="AA59" s="43"/>
      <c r="AB59" s="43"/>
      <c r="AC59" s="43"/>
      <c r="AD59" s="43"/>
      <c r="AE59" s="43"/>
      <c r="AF59" s="43"/>
      <c r="AG59" s="43"/>
      <c r="AH59" s="43"/>
      <c r="AI59" s="43"/>
      <c r="AJ59" s="43"/>
      <c r="AK59" s="43"/>
      <c r="AL59" s="43"/>
      <c r="AM59" s="43"/>
      <c r="AN59" s="43"/>
      <c r="AO59" s="43"/>
      <c r="AP59" s="43"/>
      <c r="AQ59" s="43"/>
      <c r="AR59" s="43"/>
      <c r="AS59" s="43"/>
      <c r="AT59" s="43"/>
      <c r="AU59" s="43"/>
      <c r="AV59" s="43"/>
      <c r="AW59" s="43"/>
      <c r="AX59" s="43"/>
      <c r="AY59" s="43"/>
      <c r="AZ59" s="43"/>
      <c r="BA59" s="43"/>
      <c r="BB59" s="43"/>
      <c r="BC59" s="43"/>
      <c r="BD59" s="43"/>
      <c r="BE59" s="43"/>
      <c r="BF59" s="43"/>
      <c r="BG59" s="43"/>
      <c r="BH59" s="43"/>
      <c r="BI59" s="43"/>
      <c r="BJ59" s="43"/>
      <c r="BK59" s="43"/>
      <c r="BL59" s="43"/>
      <c r="BM59" s="43"/>
      <c r="BN59" s="43"/>
    </row>
    <row r="60" spans="1:66" s="24" customFormat="1" ht="22.8" x14ac:dyDescent="0.25">
      <c r="A60" s="23" t="str">
        <f t="shared" si="34"/>
        <v>4.2.6</v>
      </c>
      <c r="B60" s="63" t="s">
        <v>23</v>
      </c>
      <c r="C60" s="24" t="s">
        <v>16</v>
      </c>
      <c r="D60" s="62"/>
      <c r="E60" s="67">
        <v>44500</v>
      </c>
      <c r="F60" s="69">
        <f t="shared" si="35"/>
        <v>44501</v>
      </c>
      <c r="G60" s="25">
        <v>2</v>
      </c>
      <c r="H60" s="26">
        <v>0</v>
      </c>
      <c r="I60" s="27">
        <f t="shared" si="36"/>
        <v>1</v>
      </c>
      <c r="J60" s="40"/>
      <c r="K60" s="43"/>
      <c r="L60" s="43"/>
      <c r="M60" s="43"/>
      <c r="N60" s="43"/>
      <c r="O60" s="43"/>
      <c r="P60" s="43"/>
      <c r="Q60" s="43"/>
      <c r="R60" s="43"/>
      <c r="S60" s="43"/>
      <c r="T60" s="43"/>
      <c r="U60" s="43"/>
      <c r="V60" s="43"/>
      <c r="W60" s="43"/>
      <c r="X60" s="43"/>
      <c r="Y60" s="43"/>
      <c r="Z60" s="43"/>
      <c r="AA60" s="43"/>
      <c r="AB60" s="43"/>
      <c r="AC60" s="43"/>
      <c r="AD60" s="43"/>
      <c r="AE60" s="43"/>
      <c r="AF60" s="43"/>
      <c r="AG60" s="43"/>
      <c r="AH60" s="43"/>
      <c r="AI60" s="43"/>
      <c r="AJ60" s="43"/>
      <c r="AK60" s="43"/>
      <c r="AL60" s="43"/>
      <c r="AM60" s="43"/>
      <c r="AN60" s="43"/>
      <c r="AO60" s="43"/>
      <c r="AP60" s="43"/>
      <c r="AQ60" s="43"/>
      <c r="AR60" s="43"/>
      <c r="AS60" s="43"/>
      <c r="AT60" s="43"/>
      <c r="AU60" s="43"/>
      <c r="AV60" s="43"/>
      <c r="AW60" s="43"/>
      <c r="AX60" s="43"/>
      <c r="AY60" s="43"/>
      <c r="AZ60" s="43"/>
      <c r="BA60" s="43"/>
      <c r="BB60" s="43"/>
      <c r="BC60" s="43"/>
      <c r="BD60" s="43"/>
      <c r="BE60" s="43"/>
      <c r="BF60" s="43"/>
      <c r="BG60" s="43"/>
      <c r="BH60" s="43"/>
      <c r="BI60" s="43"/>
      <c r="BJ60" s="43"/>
      <c r="BK60" s="43"/>
      <c r="BL60" s="43"/>
      <c r="BM60" s="43"/>
      <c r="BN60" s="43"/>
    </row>
    <row r="61" spans="1:66" s="24" customFormat="1" ht="17.399999999999999" x14ac:dyDescent="0.25">
      <c r="A61" s="23" t="str">
        <f t="shared" si="37"/>
        <v>4.2.6.1</v>
      </c>
      <c r="B61" s="63" t="s">
        <v>54</v>
      </c>
      <c r="C61" s="24" t="s">
        <v>16</v>
      </c>
      <c r="D61" s="62"/>
      <c r="E61" s="67">
        <v>44501</v>
      </c>
      <c r="F61" s="69">
        <f t="shared" ref="F61" si="42">IF(ISBLANK(E61)," - ",IF(G61=0,E61,E61+G61-1))</f>
        <v>44501</v>
      </c>
      <c r="G61" s="25">
        <v>1</v>
      </c>
      <c r="H61" s="26">
        <v>0</v>
      </c>
      <c r="I61" s="27">
        <f t="shared" ref="I61" si="43">IF(OR(F61=0,E61=0)," - ",NETWORKDAYS(E61,F61))</f>
        <v>1</v>
      </c>
      <c r="J61" s="40"/>
      <c r="K61" s="43"/>
      <c r="L61" s="43"/>
      <c r="M61" s="43"/>
      <c r="N61" s="43"/>
      <c r="O61" s="43"/>
      <c r="P61" s="43"/>
      <c r="Q61" s="43"/>
      <c r="R61" s="43"/>
      <c r="S61" s="43"/>
      <c r="T61" s="43"/>
      <c r="U61" s="43"/>
      <c r="V61" s="43"/>
      <c r="W61" s="43"/>
      <c r="X61" s="43"/>
      <c r="Y61" s="43"/>
      <c r="Z61" s="43"/>
      <c r="AA61" s="43"/>
      <c r="AB61" s="43"/>
      <c r="AC61" s="43"/>
      <c r="AD61" s="43"/>
      <c r="AE61" s="43"/>
      <c r="AF61" s="43"/>
      <c r="AG61" s="43"/>
      <c r="AH61" s="43"/>
      <c r="AI61" s="43"/>
      <c r="AJ61" s="43"/>
      <c r="AK61" s="43"/>
      <c r="AL61" s="43"/>
      <c r="AM61" s="43"/>
      <c r="AN61" s="43"/>
      <c r="AO61" s="43"/>
      <c r="AP61" s="43"/>
      <c r="AQ61" s="43"/>
      <c r="AR61" s="43"/>
      <c r="AS61" s="43"/>
      <c r="AT61" s="43"/>
      <c r="AU61" s="43"/>
      <c r="AV61" s="43"/>
      <c r="AW61" s="43"/>
      <c r="AX61" s="43"/>
      <c r="AY61" s="43"/>
      <c r="AZ61" s="43"/>
      <c r="BA61" s="43"/>
      <c r="BB61" s="43"/>
      <c r="BC61" s="43"/>
      <c r="BD61" s="43"/>
      <c r="BE61" s="43"/>
      <c r="BF61" s="43"/>
      <c r="BG61" s="43"/>
      <c r="BH61" s="43"/>
      <c r="BI61" s="43"/>
      <c r="BJ61" s="43"/>
      <c r="BK61" s="43"/>
      <c r="BL61" s="43"/>
      <c r="BM61" s="43"/>
      <c r="BN61" s="43"/>
    </row>
    <row r="62" spans="1:66" s="24" customFormat="1" ht="22.8" x14ac:dyDescent="0.25">
      <c r="A62" s="23" t="str">
        <f t="shared" si="34"/>
        <v>4.2.7</v>
      </c>
      <c r="B62" s="63" t="s">
        <v>20</v>
      </c>
      <c r="C62" s="24" t="s">
        <v>16</v>
      </c>
      <c r="D62" s="62"/>
      <c r="E62" s="67">
        <v>44502</v>
      </c>
      <c r="F62" s="69">
        <f t="shared" ref="F62:F63" si="44">IF(ISBLANK(E62)," - ",IF(G62=0,E62,E62+G62-1))</f>
        <v>44504</v>
      </c>
      <c r="G62" s="25">
        <v>3</v>
      </c>
      <c r="H62" s="26">
        <v>0</v>
      </c>
      <c r="I62" s="27">
        <f t="shared" ref="I62:I63" si="45">IF(OR(F62=0,E62=0)," - ",NETWORKDAYS(E62,F62))</f>
        <v>3</v>
      </c>
      <c r="J62" s="40"/>
      <c r="K62" s="43"/>
      <c r="L62" s="43"/>
      <c r="M62" s="43"/>
      <c r="N62" s="43"/>
      <c r="O62" s="43"/>
      <c r="P62" s="43"/>
      <c r="Q62" s="43"/>
      <c r="R62" s="43"/>
      <c r="S62" s="43"/>
      <c r="T62" s="43"/>
      <c r="U62" s="43"/>
      <c r="V62" s="43"/>
      <c r="W62" s="43"/>
      <c r="X62" s="43"/>
      <c r="Y62" s="43"/>
      <c r="Z62" s="43"/>
      <c r="AA62" s="43"/>
      <c r="AB62" s="43"/>
      <c r="AC62" s="43"/>
      <c r="AD62" s="43"/>
      <c r="AE62" s="43"/>
      <c r="AF62" s="43"/>
      <c r="AG62" s="43"/>
      <c r="AH62" s="43"/>
      <c r="AI62" s="43"/>
      <c r="AJ62" s="43"/>
      <c r="AK62" s="43"/>
      <c r="AL62" s="43"/>
      <c r="AM62" s="43"/>
      <c r="AN62" s="43"/>
      <c r="AO62" s="43"/>
      <c r="AP62" s="43"/>
      <c r="AQ62" s="43"/>
      <c r="AR62" s="43"/>
      <c r="AS62" s="43"/>
      <c r="AT62" s="43"/>
      <c r="AU62" s="43"/>
      <c r="AV62" s="43"/>
      <c r="AW62" s="43"/>
      <c r="AX62" s="43"/>
      <c r="AY62" s="43"/>
      <c r="AZ62" s="43"/>
      <c r="BA62" s="43"/>
      <c r="BB62" s="43"/>
      <c r="BC62" s="43"/>
      <c r="BD62" s="43"/>
      <c r="BE62" s="43"/>
      <c r="BF62" s="43"/>
      <c r="BG62" s="43"/>
      <c r="BH62" s="43"/>
      <c r="BI62" s="43"/>
      <c r="BJ62" s="43"/>
      <c r="BK62" s="43"/>
      <c r="BL62" s="43"/>
      <c r="BM62" s="43"/>
      <c r="BN62" s="43"/>
    </row>
    <row r="63" spans="1:66" s="24" customFormat="1" ht="17.399999999999999" x14ac:dyDescent="0.25">
      <c r="A63" s="23" t="str">
        <f t="shared" si="37"/>
        <v>4.2.7.1</v>
      </c>
      <c r="B63" s="63" t="s">
        <v>54</v>
      </c>
      <c r="C63" s="24" t="s">
        <v>16</v>
      </c>
      <c r="D63" s="62"/>
      <c r="E63" s="67">
        <v>44504</v>
      </c>
      <c r="F63" s="69">
        <f t="shared" si="44"/>
        <v>44504</v>
      </c>
      <c r="G63" s="25">
        <v>1</v>
      </c>
      <c r="H63" s="26">
        <v>0</v>
      </c>
      <c r="I63" s="27">
        <f t="shared" si="45"/>
        <v>1</v>
      </c>
      <c r="J63" s="40"/>
      <c r="K63" s="43"/>
      <c r="L63" s="43"/>
      <c r="M63" s="43"/>
      <c r="N63" s="43"/>
      <c r="O63" s="43"/>
      <c r="P63" s="43"/>
      <c r="Q63" s="43"/>
      <c r="R63" s="43"/>
      <c r="S63" s="43"/>
      <c r="T63" s="43"/>
      <c r="U63" s="43"/>
      <c r="V63" s="43"/>
      <c r="W63" s="43"/>
      <c r="X63" s="43"/>
      <c r="Y63" s="43"/>
      <c r="Z63" s="43"/>
      <c r="AA63" s="43"/>
      <c r="AB63" s="43"/>
      <c r="AC63" s="43"/>
      <c r="AD63" s="43"/>
      <c r="AE63" s="43"/>
      <c r="AF63" s="43"/>
      <c r="AG63" s="43"/>
      <c r="AH63" s="43"/>
      <c r="AI63" s="43"/>
      <c r="AJ63" s="43"/>
      <c r="AK63" s="43"/>
      <c r="AL63" s="43"/>
      <c r="AM63" s="43"/>
      <c r="AN63" s="43"/>
      <c r="AO63" s="43"/>
      <c r="AP63" s="43"/>
      <c r="AQ63" s="43"/>
      <c r="AR63" s="43"/>
      <c r="AS63" s="43"/>
      <c r="AT63" s="43"/>
      <c r="AU63" s="43"/>
      <c r="AV63" s="43"/>
      <c r="AW63" s="43"/>
      <c r="AX63" s="43"/>
      <c r="AY63" s="43"/>
      <c r="AZ63" s="43"/>
      <c r="BA63" s="43"/>
      <c r="BB63" s="43"/>
      <c r="BC63" s="43"/>
      <c r="BD63" s="43"/>
      <c r="BE63" s="43"/>
      <c r="BF63" s="43"/>
      <c r="BG63" s="43"/>
      <c r="BH63" s="43"/>
      <c r="BI63" s="43"/>
      <c r="BJ63" s="43"/>
      <c r="BK63" s="43"/>
      <c r="BL63" s="43"/>
      <c r="BM63" s="43"/>
      <c r="BN63" s="43"/>
    </row>
    <row r="64" spans="1:66" s="24" customFormat="1" ht="22.8" x14ac:dyDescent="0.25">
      <c r="A64" s="23" t="str">
        <f t="shared" si="34"/>
        <v>4.2.8</v>
      </c>
      <c r="B64" s="63" t="s">
        <v>24</v>
      </c>
      <c r="C64" s="24" t="s">
        <v>16</v>
      </c>
      <c r="D64" s="62"/>
      <c r="E64" s="67">
        <v>44505</v>
      </c>
      <c r="F64" s="69">
        <f t="shared" si="35"/>
        <v>44507</v>
      </c>
      <c r="G64" s="25">
        <v>3</v>
      </c>
      <c r="H64" s="26">
        <v>0</v>
      </c>
      <c r="I64" s="27">
        <f t="shared" si="36"/>
        <v>1</v>
      </c>
      <c r="J64" s="40"/>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c r="AO64" s="43"/>
      <c r="AP64" s="43"/>
      <c r="AQ64" s="43"/>
      <c r="AR64" s="43"/>
      <c r="AS64" s="43"/>
      <c r="AT64" s="43"/>
      <c r="AU64" s="43"/>
      <c r="AV64" s="43"/>
      <c r="AW64" s="43"/>
      <c r="AX64" s="43"/>
      <c r="AY64" s="43"/>
      <c r="AZ64" s="43"/>
      <c r="BA64" s="43"/>
      <c r="BB64" s="43"/>
      <c r="BC64" s="43"/>
      <c r="BD64" s="43"/>
      <c r="BE64" s="43"/>
      <c r="BF64" s="43"/>
      <c r="BG64" s="43"/>
      <c r="BH64" s="43"/>
      <c r="BI64" s="43"/>
      <c r="BJ64" s="43"/>
      <c r="BK64" s="43"/>
      <c r="BL64" s="43"/>
      <c r="BM64" s="43"/>
      <c r="BN64" s="43"/>
    </row>
    <row r="65" spans="1:66" s="24" customFormat="1" ht="17.399999999999999" x14ac:dyDescent="0.25">
      <c r="A65" s="23" t="str">
        <f t="shared" si="37"/>
        <v>4.2.8.1</v>
      </c>
      <c r="B65" s="63" t="s">
        <v>54</v>
      </c>
      <c r="C65" s="24" t="s">
        <v>16</v>
      </c>
      <c r="D65" s="62"/>
      <c r="E65" s="67">
        <v>44507</v>
      </c>
      <c r="F65" s="69">
        <f t="shared" si="35"/>
        <v>44507</v>
      </c>
      <c r="G65" s="25">
        <v>1</v>
      </c>
      <c r="H65" s="26">
        <v>0</v>
      </c>
      <c r="I65" s="27">
        <f t="shared" si="36"/>
        <v>0</v>
      </c>
      <c r="J65" s="40"/>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c r="AO65" s="43"/>
      <c r="AP65" s="43"/>
      <c r="AQ65" s="43"/>
      <c r="AR65" s="43"/>
      <c r="AS65" s="43"/>
      <c r="AT65" s="43"/>
      <c r="AU65" s="43"/>
      <c r="AV65" s="43"/>
      <c r="AW65" s="43"/>
      <c r="AX65" s="43"/>
      <c r="AY65" s="43"/>
      <c r="AZ65" s="43"/>
      <c r="BA65" s="43"/>
      <c r="BB65" s="43"/>
      <c r="BC65" s="43"/>
      <c r="BD65" s="43"/>
      <c r="BE65" s="43"/>
      <c r="BF65" s="43"/>
      <c r="BG65" s="43"/>
      <c r="BH65" s="43"/>
      <c r="BI65" s="43"/>
      <c r="BJ65" s="43"/>
      <c r="BK65" s="43"/>
      <c r="BL65" s="43"/>
      <c r="BM65" s="43"/>
      <c r="BN65" s="43"/>
    </row>
    <row r="66" spans="1:66" s="18" customFormat="1" ht="17.399999999999999" x14ac:dyDescent="0.25">
      <c r="A66" s="16" t="str">
        <f>IF(ISERROR(VALUE(SUBSTITUTE(prevWBS,".",""))),"1",IF(ISERROR(FIND("`",SUBSTITUTE(prevWBS,".","`",1))),TEXT(VALUE(prevWBS)+1,"#"),TEXT(VALUE(LEFT(prevWBS,FIND("`",SUBSTITUTE(prevWBS,".","`",1))-1))+1,"#")))</f>
        <v>5</v>
      </c>
      <c r="B66" s="17" t="s">
        <v>40</v>
      </c>
      <c r="D66" s="19"/>
      <c r="E66" s="68"/>
      <c r="F66" s="68" t="str">
        <f t="shared" ref="F66:F72" si="46">IF(ISBLANK(E66)," - ",IF(G66=0,E66,E66+G66-1))</f>
        <v xml:space="preserve"> - </v>
      </c>
      <c r="G66" s="20"/>
      <c r="H66" s="21"/>
      <c r="I66" s="22" t="str">
        <f t="shared" ref="I66:I72" si="47">IF(OR(F66=0,E66=0)," - ",NETWORKDAYS(E66,F66))</f>
        <v xml:space="preserve"> - </v>
      </c>
      <c r="J66" s="41"/>
      <c r="K66" s="44"/>
      <c r="L66" s="44"/>
      <c r="M66" s="44"/>
      <c r="N66" s="44"/>
      <c r="O66" s="44"/>
      <c r="P66" s="44"/>
      <c r="Q66" s="44"/>
      <c r="R66" s="44"/>
      <c r="S66" s="44"/>
      <c r="T66" s="44"/>
      <c r="U66" s="44"/>
      <c r="V66" s="44"/>
      <c r="W66" s="44"/>
      <c r="X66" s="44"/>
      <c r="Y66" s="44"/>
      <c r="Z66" s="44"/>
      <c r="AA66" s="44"/>
      <c r="AB66" s="44"/>
      <c r="AC66" s="44"/>
      <c r="AD66" s="44"/>
      <c r="AE66" s="44"/>
      <c r="AF66" s="44"/>
      <c r="AG66" s="44"/>
      <c r="AH66" s="44"/>
      <c r="AI66" s="44"/>
      <c r="AJ66" s="44"/>
      <c r="AK66" s="44"/>
      <c r="AL66" s="44"/>
      <c r="AM66" s="44"/>
      <c r="AN66" s="44"/>
      <c r="AO66" s="44"/>
      <c r="AP66" s="44"/>
      <c r="AQ66" s="44"/>
      <c r="AR66" s="44"/>
      <c r="AS66" s="44"/>
      <c r="AT66" s="44"/>
      <c r="AU66" s="44"/>
      <c r="AV66" s="44"/>
      <c r="AW66" s="44"/>
      <c r="AX66" s="44"/>
      <c r="AY66" s="44"/>
      <c r="AZ66" s="44"/>
      <c r="BA66" s="44"/>
      <c r="BB66" s="44"/>
      <c r="BC66" s="44"/>
      <c r="BD66" s="44"/>
      <c r="BE66" s="44"/>
      <c r="BF66" s="44"/>
      <c r="BG66" s="44"/>
      <c r="BH66" s="44"/>
      <c r="BI66" s="44"/>
      <c r="BJ66" s="44"/>
      <c r="BK66" s="44"/>
      <c r="BL66" s="44"/>
      <c r="BM66" s="44"/>
      <c r="BN66" s="44"/>
    </row>
    <row r="67" spans="1:66" s="24" customFormat="1" ht="17.399999999999999" x14ac:dyDescent="0.25">
      <c r="A67"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5.1</v>
      </c>
      <c r="B67" s="61" t="s">
        <v>50</v>
      </c>
      <c r="C67" s="24" t="s">
        <v>16</v>
      </c>
      <c r="D67" s="62"/>
      <c r="E67" s="67">
        <v>44508</v>
      </c>
      <c r="F67" s="69">
        <f t="shared" si="46"/>
        <v>44508</v>
      </c>
      <c r="G67" s="25">
        <v>1</v>
      </c>
      <c r="H67" s="26">
        <v>0</v>
      </c>
      <c r="I67" s="27">
        <f t="shared" si="47"/>
        <v>1</v>
      </c>
      <c r="J67" s="40"/>
      <c r="K67" s="43"/>
      <c r="L67" s="43"/>
      <c r="M67" s="43"/>
      <c r="N67" s="43"/>
      <c r="O67" s="43"/>
      <c r="P67" s="43"/>
      <c r="Q67" s="43"/>
      <c r="R67" s="43"/>
      <c r="S67" s="43"/>
      <c r="T67" s="43"/>
      <c r="U67" s="43"/>
      <c r="V67" s="43"/>
      <c r="W67" s="43"/>
      <c r="X67" s="43"/>
      <c r="Y67" s="43"/>
      <c r="Z67" s="43"/>
      <c r="AA67" s="43"/>
      <c r="AB67" s="43"/>
      <c r="AC67" s="43"/>
      <c r="AD67" s="43"/>
      <c r="AE67" s="43"/>
      <c r="AF67" s="43"/>
      <c r="AG67" s="43"/>
      <c r="AH67" s="43"/>
      <c r="AI67" s="43"/>
      <c r="AJ67" s="43"/>
      <c r="AK67" s="43"/>
      <c r="AL67" s="43"/>
      <c r="AM67" s="43"/>
      <c r="AN67" s="43"/>
      <c r="AO67" s="43"/>
      <c r="AP67" s="43"/>
      <c r="AQ67" s="43"/>
      <c r="AR67" s="43"/>
      <c r="AS67" s="43"/>
      <c r="AT67" s="43"/>
      <c r="AU67" s="43"/>
      <c r="AV67" s="43"/>
      <c r="AW67" s="43"/>
      <c r="AX67" s="43"/>
      <c r="AY67" s="43"/>
      <c r="AZ67" s="43"/>
      <c r="BA67" s="43"/>
      <c r="BB67" s="43"/>
      <c r="BC67" s="43"/>
      <c r="BD67" s="43"/>
      <c r="BE67" s="43"/>
      <c r="BF67" s="43"/>
      <c r="BG67" s="43"/>
      <c r="BH67" s="43"/>
      <c r="BI67" s="43"/>
      <c r="BJ67" s="43"/>
      <c r="BK67" s="43"/>
      <c r="BL67" s="43"/>
      <c r="BM67" s="43"/>
      <c r="BN67" s="43"/>
    </row>
    <row r="68" spans="1:66" s="24" customFormat="1" ht="17.399999999999999" x14ac:dyDescent="0.25">
      <c r="A68"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68" s="61" t="s">
        <v>51</v>
      </c>
      <c r="C68" s="24" t="s">
        <v>16</v>
      </c>
      <c r="D68" s="62"/>
      <c r="E68" s="67">
        <v>44508</v>
      </c>
      <c r="F68" s="69">
        <f t="shared" si="46"/>
        <v>44509</v>
      </c>
      <c r="G68" s="25">
        <v>2</v>
      </c>
      <c r="H68" s="26">
        <v>0</v>
      </c>
      <c r="I68" s="27">
        <f t="shared" si="47"/>
        <v>2</v>
      </c>
      <c r="J68" s="40"/>
      <c r="K68" s="43"/>
      <c r="L68" s="43"/>
      <c r="M68" s="43"/>
      <c r="N68" s="43"/>
      <c r="O68" s="43"/>
      <c r="P68" s="43"/>
      <c r="Q68" s="43"/>
      <c r="R68" s="43"/>
      <c r="S68" s="43"/>
      <c r="T68" s="43"/>
      <c r="U68" s="43"/>
      <c r="V68" s="43"/>
      <c r="W68" s="43"/>
      <c r="X68" s="43"/>
      <c r="Y68" s="43"/>
      <c r="Z68" s="43"/>
      <c r="AA68" s="43"/>
      <c r="AB68" s="43"/>
      <c r="AC68" s="43"/>
      <c r="AD68" s="43"/>
      <c r="AE68" s="43"/>
      <c r="AF68" s="43"/>
      <c r="AG68" s="43"/>
      <c r="AH68" s="43"/>
      <c r="AI68" s="43"/>
      <c r="AJ68" s="43"/>
      <c r="AK68" s="43"/>
      <c r="AL68" s="43"/>
      <c r="AM68" s="43"/>
      <c r="AN68" s="43"/>
      <c r="AO68" s="43"/>
      <c r="AP68" s="43"/>
      <c r="AQ68" s="43"/>
      <c r="AR68" s="43"/>
      <c r="AS68" s="43"/>
      <c r="AT68" s="43"/>
      <c r="AU68" s="43"/>
      <c r="AV68" s="43"/>
      <c r="AW68" s="43"/>
      <c r="AX68" s="43"/>
      <c r="AY68" s="43"/>
      <c r="AZ68" s="43"/>
      <c r="BA68" s="43"/>
      <c r="BB68" s="43"/>
      <c r="BC68" s="43"/>
      <c r="BD68" s="43"/>
      <c r="BE68" s="43"/>
      <c r="BF68" s="43"/>
      <c r="BG68" s="43"/>
      <c r="BH68" s="43"/>
      <c r="BI68" s="43"/>
      <c r="BJ68" s="43"/>
      <c r="BK68" s="43"/>
      <c r="BL68" s="43"/>
      <c r="BM68" s="43"/>
      <c r="BN68" s="43"/>
    </row>
    <row r="69" spans="1:66" s="24" customFormat="1" ht="17.399999999999999" x14ac:dyDescent="0.25">
      <c r="A69"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5.3</v>
      </c>
      <c r="B69" s="61" t="s">
        <v>53</v>
      </c>
      <c r="C69" s="24" t="s">
        <v>16</v>
      </c>
      <c r="D69" s="62"/>
      <c r="E69" s="67">
        <v>44509</v>
      </c>
      <c r="F69" s="69">
        <f t="shared" si="46"/>
        <v>44510</v>
      </c>
      <c r="G69" s="25">
        <v>2</v>
      </c>
      <c r="H69" s="26">
        <v>0</v>
      </c>
      <c r="I69" s="27">
        <f t="shared" si="47"/>
        <v>2</v>
      </c>
      <c r="J69" s="40"/>
      <c r="K69" s="43"/>
      <c r="L69" s="43"/>
      <c r="M69" s="43"/>
      <c r="N69" s="43"/>
      <c r="O69" s="43"/>
      <c r="P69" s="43"/>
      <c r="Q69" s="43"/>
      <c r="R69" s="43"/>
      <c r="S69" s="43"/>
      <c r="T69" s="43"/>
      <c r="U69" s="43"/>
      <c r="V69" s="43"/>
      <c r="W69" s="43"/>
      <c r="X69" s="43"/>
      <c r="Y69" s="43"/>
      <c r="Z69" s="43"/>
      <c r="AA69" s="43"/>
      <c r="AB69" s="43"/>
      <c r="AC69" s="43"/>
      <c r="AD69" s="43"/>
      <c r="AE69" s="43"/>
      <c r="AF69" s="43"/>
      <c r="AG69" s="43"/>
      <c r="AH69" s="43"/>
      <c r="AI69" s="43"/>
      <c r="AJ69" s="43"/>
      <c r="AK69" s="43"/>
      <c r="AL69" s="43"/>
      <c r="AM69" s="43"/>
      <c r="AN69" s="43"/>
      <c r="AO69" s="43"/>
      <c r="AP69" s="43"/>
      <c r="AQ69" s="43"/>
      <c r="AR69" s="43"/>
      <c r="AS69" s="43"/>
      <c r="AT69" s="43"/>
      <c r="AU69" s="43"/>
      <c r="AV69" s="43"/>
      <c r="AW69" s="43"/>
      <c r="AX69" s="43"/>
      <c r="AY69" s="43"/>
      <c r="AZ69" s="43"/>
      <c r="BA69" s="43"/>
      <c r="BB69" s="43"/>
      <c r="BC69" s="43"/>
      <c r="BD69" s="43"/>
      <c r="BE69" s="43"/>
      <c r="BF69" s="43"/>
      <c r="BG69" s="43"/>
      <c r="BH69" s="43"/>
      <c r="BI69" s="43"/>
      <c r="BJ69" s="43"/>
      <c r="BK69" s="43"/>
      <c r="BL69" s="43"/>
      <c r="BM69" s="43"/>
      <c r="BN69" s="43"/>
    </row>
    <row r="70" spans="1:66" s="24" customFormat="1" ht="17.399999999999999" x14ac:dyDescent="0.25">
      <c r="A70"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5.4</v>
      </c>
      <c r="B70" s="61" t="s">
        <v>52</v>
      </c>
      <c r="C70" s="24" t="s">
        <v>16</v>
      </c>
      <c r="D70" s="62"/>
      <c r="E70" s="67">
        <v>44510</v>
      </c>
      <c r="F70" s="69">
        <f t="shared" si="46"/>
        <v>44511</v>
      </c>
      <c r="G70" s="25">
        <v>2</v>
      </c>
      <c r="H70" s="26">
        <v>0</v>
      </c>
      <c r="I70" s="27">
        <f t="shared" si="47"/>
        <v>2</v>
      </c>
      <c r="J70" s="40"/>
      <c r="K70" s="43"/>
      <c r="L70" s="43"/>
      <c r="M70" s="43"/>
      <c r="N70" s="43"/>
      <c r="O70" s="43"/>
      <c r="P70" s="43"/>
      <c r="Q70" s="43"/>
      <c r="R70" s="43"/>
      <c r="S70" s="43"/>
      <c r="T70" s="43"/>
      <c r="U70" s="43"/>
      <c r="V70" s="43"/>
      <c r="W70" s="43"/>
      <c r="X70" s="43"/>
      <c r="Y70" s="43"/>
      <c r="Z70" s="43"/>
      <c r="AA70" s="43"/>
      <c r="AB70" s="43"/>
      <c r="AC70" s="43"/>
      <c r="AD70" s="43"/>
      <c r="AE70" s="43"/>
      <c r="AF70" s="43"/>
      <c r="AG70" s="43"/>
      <c r="AH70" s="43"/>
      <c r="AI70" s="43"/>
      <c r="AJ70" s="43"/>
      <c r="AK70" s="43"/>
      <c r="AL70" s="43"/>
      <c r="AM70" s="43"/>
      <c r="AN70" s="43"/>
      <c r="AO70" s="43"/>
      <c r="AP70" s="43"/>
      <c r="AQ70" s="43"/>
      <c r="AR70" s="43"/>
      <c r="AS70" s="43"/>
      <c r="AT70" s="43"/>
      <c r="AU70" s="43"/>
      <c r="AV70" s="43"/>
      <c r="AW70" s="43"/>
      <c r="AX70" s="43"/>
      <c r="AY70" s="43"/>
      <c r="AZ70" s="43"/>
      <c r="BA70" s="43"/>
      <c r="BB70" s="43"/>
      <c r="BC70" s="43"/>
      <c r="BD70" s="43"/>
      <c r="BE70" s="43"/>
      <c r="BF70" s="43"/>
      <c r="BG70" s="43"/>
      <c r="BH70" s="43"/>
      <c r="BI70" s="43"/>
      <c r="BJ70" s="43"/>
      <c r="BK70" s="43"/>
      <c r="BL70" s="43"/>
      <c r="BM70" s="43"/>
      <c r="BN70" s="43"/>
    </row>
    <row r="71" spans="1:66" s="18" customFormat="1" ht="17.399999999999999" x14ac:dyDescent="0.25">
      <c r="A71" s="16" t="str">
        <f>IF(ISERROR(VALUE(SUBSTITUTE(prevWBS,".",""))),"1",IF(ISERROR(FIND("`",SUBSTITUTE(prevWBS,".","`",1))),TEXT(VALUE(prevWBS)+1,"#"),TEXT(VALUE(LEFT(prevWBS,FIND("`",SUBSTITUTE(prevWBS,".","`",1))-1))+1,"#")))</f>
        <v>6</v>
      </c>
      <c r="B71" s="17" t="s">
        <v>41</v>
      </c>
      <c r="D71" s="19"/>
      <c r="E71" s="68"/>
      <c r="F71" s="68" t="str">
        <f t="shared" si="46"/>
        <v xml:space="preserve"> - </v>
      </c>
      <c r="G71" s="20"/>
      <c r="H71" s="21"/>
      <c r="I71" s="22" t="str">
        <f t="shared" si="47"/>
        <v xml:space="preserve"> - </v>
      </c>
      <c r="J71" s="41"/>
      <c r="K71" s="44"/>
      <c r="L71" s="44"/>
      <c r="M71" s="44"/>
      <c r="N71" s="44"/>
      <c r="O71" s="44"/>
      <c r="P71" s="44"/>
      <c r="Q71" s="44"/>
      <c r="R71" s="44"/>
      <c r="S71" s="44"/>
      <c r="T71" s="44"/>
      <c r="U71" s="44"/>
      <c r="V71" s="44"/>
      <c r="W71" s="44"/>
      <c r="X71" s="44"/>
      <c r="Y71" s="44"/>
      <c r="Z71" s="44"/>
      <c r="AA71" s="44"/>
      <c r="AB71" s="44"/>
      <c r="AC71" s="44"/>
      <c r="AD71" s="44"/>
      <c r="AE71" s="44"/>
      <c r="AF71" s="44"/>
      <c r="AG71" s="44"/>
      <c r="AH71" s="44"/>
      <c r="AI71" s="44"/>
      <c r="AJ71" s="44"/>
      <c r="AK71" s="44"/>
      <c r="AL71" s="44"/>
      <c r="AM71" s="44"/>
      <c r="AN71" s="44"/>
      <c r="AO71" s="44"/>
      <c r="AP71" s="44"/>
      <c r="AQ71" s="44"/>
      <c r="AR71" s="44"/>
      <c r="AS71" s="44"/>
      <c r="AT71" s="44"/>
      <c r="AU71" s="44"/>
      <c r="AV71" s="44"/>
      <c r="AW71" s="44"/>
      <c r="AX71" s="44"/>
      <c r="AY71" s="44"/>
      <c r="AZ71" s="44"/>
      <c r="BA71" s="44"/>
      <c r="BB71" s="44"/>
      <c r="BC71" s="44"/>
      <c r="BD71" s="44"/>
      <c r="BE71" s="44"/>
      <c r="BF71" s="44"/>
      <c r="BG71" s="44"/>
      <c r="BH71" s="44"/>
      <c r="BI71" s="44"/>
      <c r="BJ71" s="44"/>
      <c r="BK71" s="44"/>
      <c r="BL71" s="44"/>
      <c r="BM71" s="44"/>
      <c r="BN71" s="44"/>
    </row>
    <row r="72" spans="1:66" s="24" customFormat="1" ht="17.399999999999999" x14ac:dyDescent="0.25">
      <c r="A72"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72" s="61" t="s">
        <v>42</v>
      </c>
      <c r="C72" s="24" t="s">
        <v>16</v>
      </c>
      <c r="D72" s="62"/>
      <c r="E72" s="67">
        <v>44512</v>
      </c>
      <c r="F72" s="69">
        <f t="shared" si="46"/>
        <v>44515</v>
      </c>
      <c r="G72" s="25">
        <v>4</v>
      </c>
      <c r="H72" s="26">
        <v>0</v>
      </c>
      <c r="I72" s="27">
        <f t="shared" si="47"/>
        <v>2</v>
      </c>
      <c r="J72" s="40"/>
      <c r="K72" s="43"/>
      <c r="L72" s="43"/>
      <c r="M72" s="43"/>
      <c r="N72" s="43"/>
      <c r="O72" s="43"/>
      <c r="P72" s="43"/>
      <c r="Q72" s="43"/>
      <c r="R72" s="43"/>
      <c r="S72" s="43"/>
      <c r="T72" s="43"/>
      <c r="U72" s="43"/>
      <c r="V72" s="43"/>
      <c r="W72" s="43"/>
      <c r="X72" s="43"/>
      <c r="Y72" s="43"/>
      <c r="Z72" s="43"/>
      <c r="AA72" s="43"/>
      <c r="AB72" s="43"/>
      <c r="AC72" s="43"/>
      <c r="AD72" s="43"/>
      <c r="AE72" s="43"/>
      <c r="AF72" s="43"/>
      <c r="AG72" s="43"/>
      <c r="AH72" s="43"/>
      <c r="AI72" s="43"/>
      <c r="AJ72" s="43"/>
      <c r="AK72" s="43"/>
      <c r="AL72" s="43"/>
      <c r="AM72" s="43"/>
      <c r="AN72" s="43"/>
      <c r="AO72" s="43"/>
      <c r="AP72" s="43"/>
      <c r="AQ72" s="43"/>
      <c r="AR72" s="43"/>
      <c r="AS72" s="43"/>
      <c r="AT72" s="43"/>
      <c r="AU72" s="43"/>
      <c r="AV72" s="43"/>
      <c r="AW72" s="43"/>
      <c r="AX72" s="43"/>
      <c r="AY72" s="43"/>
      <c r="AZ72" s="43"/>
      <c r="BA72" s="43"/>
      <c r="BB72" s="43"/>
      <c r="BC72" s="43"/>
      <c r="BD72" s="43"/>
      <c r="BE72" s="43"/>
      <c r="BF72" s="43"/>
      <c r="BG72" s="43"/>
      <c r="BH72" s="43"/>
      <c r="BI72" s="43"/>
      <c r="BJ72" s="43"/>
      <c r="BK72" s="43"/>
      <c r="BL72" s="43"/>
      <c r="BM72" s="43"/>
      <c r="BN72" s="43"/>
    </row>
    <row r="73" spans="1:66" s="24" customFormat="1" ht="22.8" x14ac:dyDescent="0.25">
      <c r="A73"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6.1.1</v>
      </c>
      <c r="B73" s="63" t="s">
        <v>43</v>
      </c>
      <c r="C73" s="24" t="s">
        <v>16</v>
      </c>
      <c r="D73" s="62"/>
      <c r="E73" s="67">
        <v>44512</v>
      </c>
      <c r="F73" s="69">
        <f t="shared" ref="F73:F74" si="48">IF(ISBLANK(E73)," - ",IF(G73=0,E73,E73+G73-1))</f>
        <v>44513</v>
      </c>
      <c r="G73" s="25">
        <v>2</v>
      </c>
      <c r="H73" s="26">
        <v>0</v>
      </c>
      <c r="I73" s="27">
        <f t="shared" ref="I73:I74" si="49">IF(OR(F73=0,E73=0)," - ",NETWORKDAYS(E73,F73))</f>
        <v>1</v>
      </c>
      <c r="J73" s="40"/>
      <c r="K73" s="43"/>
      <c r="L73" s="43"/>
      <c r="M73" s="43"/>
      <c r="N73" s="43"/>
      <c r="O73" s="43"/>
      <c r="P73" s="43"/>
      <c r="Q73" s="43"/>
      <c r="R73" s="43"/>
      <c r="S73" s="43"/>
      <c r="T73" s="43"/>
      <c r="U73" s="43"/>
      <c r="V73" s="43"/>
      <c r="W73" s="43"/>
      <c r="X73" s="43"/>
      <c r="Y73" s="43"/>
      <c r="Z73" s="43"/>
      <c r="AA73" s="43"/>
      <c r="AB73" s="43"/>
      <c r="AC73" s="43"/>
      <c r="AD73" s="43"/>
      <c r="AE73" s="43"/>
      <c r="AF73" s="43"/>
      <c r="AG73" s="43"/>
      <c r="AH73" s="43"/>
      <c r="AI73" s="43"/>
      <c r="AJ73" s="43"/>
      <c r="AK73" s="43"/>
      <c r="AL73" s="43"/>
      <c r="AM73" s="43"/>
      <c r="AN73" s="43"/>
      <c r="AO73" s="43"/>
      <c r="AP73" s="43"/>
      <c r="AQ73" s="43"/>
      <c r="AR73" s="43"/>
      <c r="AS73" s="43"/>
      <c r="AT73" s="43"/>
      <c r="AU73" s="43"/>
      <c r="AV73" s="43"/>
      <c r="AW73" s="43"/>
      <c r="AX73" s="43"/>
      <c r="AY73" s="43"/>
      <c r="AZ73" s="43"/>
      <c r="BA73" s="43"/>
      <c r="BB73" s="43"/>
      <c r="BC73" s="43"/>
      <c r="BD73" s="43"/>
      <c r="BE73" s="43"/>
      <c r="BF73" s="43"/>
      <c r="BG73" s="43"/>
      <c r="BH73" s="43"/>
      <c r="BI73" s="43"/>
      <c r="BJ73" s="43"/>
      <c r="BK73" s="43"/>
      <c r="BL73" s="43"/>
      <c r="BM73" s="43"/>
      <c r="BN73" s="43"/>
    </row>
    <row r="74" spans="1:66" s="24" customFormat="1" ht="17.399999999999999" x14ac:dyDescent="0.25">
      <c r="A74" s="23"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6.1.2</v>
      </c>
      <c r="B74" s="63" t="s">
        <v>44</v>
      </c>
      <c r="C74" s="24" t="s">
        <v>16</v>
      </c>
      <c r="D74" s="62"/>
      <c r="E74" s="67">
        <v>44513</v>
      </c>
      <c r="F74" s="69">
        <f t="shared" si="48"/>
        <v>44514</v>
      </c>
      <c r="G74" s="25">
        <v>2</v>
      </c>
      <c r="H74" s="26">
        <v>0</v>
      </c>
      <c r="I74" s="27">
        <f t="shared" si="49"/>
        <v>0</v>
      </c>
      <c r="J74" s="40"/>
      <c r="K74" s="43"/>
      <c r="L74" s="43"/>
      <c r="M74" s="43"/>
      <c r="N74" s="43"/>
      <c r="O74" s="43"/>
      <c r="P74" s="43"/>
      <c r="Q74" s="43"/>
      <c r="R74" s="43"/>
      <c r="S74" s="43"/>
      <c r="T74" s="43"/>
      <c r="U74" s="43"/>
      <c r="V74" s="43"/>
      <c r="W74" s="43"/>
      <c r="X74" s="43"/>
      <c r="Y74" s="43"/>
      <c r="Z74" s="43"/>
      <c r="AA74" s="43"/>
      <c r="AB74" s="43"/>
      <c r="AC74" s="43"/>
      <c r="AD74" s="43"/>
      <c r="AE74" s="43"/>
      <c r="AF74" s="43"/>
      <c r="AG74" s="43"/>
      <c r="AH74" s="43"/>
      <c r="AI74" s="43"/>
      <c r="AJ74" s="43"/>
      <c r="AK74" s="43"/>
      <c r="AL74" s="43"/>
      <c r="AM74" s="43"/>
      <c r="AN74" s="43"/>
      <c r="AO74" s="43"/>
      <c r="AP74" s="43"/>
      <c r="AQ74" s="43"/>
      <c r="AR74" s="43"/>
      <c r="AS74" s="43"/>
      <c r="AT74" s="43"/>
      <c r="AU74" s="43"/>
      <c r="AV74" s="43"/>
      <c r="AW74" s="43"/>
      <c r="AX74" s="43"/>
      <c r="AY74" s="43"/>
      <c r="AZ74" s="43"/>
      <c r="BA74" s="43"/>
      <c r="BB74" s="43"/>
      <c r="BC74" s="43"/>
      <c r="BD74" s="43"/>
      <c r="BE74" s="43"/>
      <c r="BF74" s="43"/>
      <c r="BG74" s="43"/>
      <c r="BH74" s="43"/>
      <c r="BI74" s="43"/>
      <c r="BJ74" s="43"/>
      <c r="BK74" s="43"/>
      <c r="BL74" s="43"/>
      <c r="BM74" s="43"/>
      <c r="BN74" s="43"/>
    </row>
    <row r="75" spans="1:66" s="24" customFormat="1" ht="17.399999999999999" x14ac:dyDescent="0.25">
      <c r="A75"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6.2</v>
      </c>
      <c r="B75" s="61" t="s">
        <v>45</v>
      </c>
      <c r="C75" s="24" t="s">
        <v>16</v>
      </c>
      <c r="D75" s="62"/>
      <c r="E75" s="67">
        <v>44515</v>
      </c>
      <c r="F75" s="69">
        <f>IF(ISBLANK(E75)," - ",IF(G75=0,E75,E75+G75-1))</f>
        <v>44518</v>
      </c>
      <c r="G75" s="25">
        <v>4</v>
      </c>
      <c r="H75" s="26">
        <v>0</v>
      </c>
      <c r="I75" s="27">
        <f>IF(OR(F75=0,E75=0)," - ",NETWORKDAYS(E75,F75))</f>
        <v>4</v>
      </c>
      <c r="J75" s="40"/>
      <c r="K75" s="43"/>
      <c r="L75" s="43"/>
      <c r="M75" s="43"/>
      <c r="N75" s="43"/>
      <c r="O75" s="43"/>
      <c r="P75" s="43"/>
      <c r="Q75" s="43"/>
      <c r="R75" s="43"/>
      <c r="S75" s="43"/>
      <c r="T75" s="43"/>
      <c r="U75" s="43"/>
      <c r="V75" s="43"/>
      <c r="W75" s="43"/>
      <c r="X75" s="43"/>
      <c r="Y75" s="43"/>
      <c r="Z75" s="43"/>
      <c r="AA75" s="43"/>
      <c r="AB75" s="43"/>
      <c r="AC75" s="43"/>
      <c r="AD75" s="43"/>
      <c r="AE75" s="43"/>
      <c r="AF75" s="43"/>
      <c r="AG75" s="43"/>
      <c r="AH75" s="43"/>
      <c r="AI75" s="43"/>
      <c r="AJ75" s="43"/>
      <c r="AK75" s="43"/>
      <c r="AL75" s="43"/>
      <c r="AM75" s="43"/>
      <c r="AN75" s="43"/>
      <c r="AO75" s="43"/>
      <c r="AP75" s="43"/>
      <c r="AQ75" s="43"/>
      <c r="AR75" s="43"/>
      <c r="AS75" s="43"/>
      <c r="AT75" s="43"/>
      <c r="AU75" s="43"/>
      <c r="AV75" s="43"/>
      <c r="AW75" s="43"/>
      <c r="AX75" s="43"/>
      <c r="AY75" s="43"/>
      <c r="AZ75" s="43"/>
      <c r="BA75" s="43"/>
      <c r="BB75" s="43"/>
      <c r="BC75" s="43"/>
      <c r="BD75" s="43"/>
      <c r="BE75" s="43"/>
      <c r="BF75" s="43"/>
      <c r="BG75" s="43"/>
      <c r="BH75" s="43"/>
      <c r="BI75" s="43"/>
      <c r="BJ75" s="43"/>
      <c r="BK75" s="43"/>
      <c r="BL75" s="43"/>
      <c r="BM75" s="43"/>
      <c r="BN75" s="43"/>
    </row>
    <row r="76" spans="1:66" s="24" customFormat="1" ht="22.8" x14ac:dyDescent="0.25">
      <c r="A76" s="23"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6.3</v>
      </c>
      <c r="B76" s="61" t="s">
        <v>56</v>
      </c>
      <c r="C76" s="24" t="s">
        <v>16</v>
      </c>
      <c r="D76" s="62"/>
      <c r="E76" s="67">
        <v>44516</v>
      </c>
      <c r="F76" s="69">
        <f>IF(ISBLANK(E76)," - ",IF(G76=0,E76,E76+G76-1))</f>
        <v>44522</v>
      </c>
      <c r="G76" s="25">
        <v>7</v>
      </c>
      <c r="H76" s="26">
        <v>0</v>
      </c>
      <c r="I76" s="27">
        <f>IF(OR(F76=0,E76=0)," - ",NETWORKDAYS(E76,F76))</f>
        <v>5</v>
      </c>
      <c r="J76" s="40"/>
      <c r="K76" s="43"/>
      <c r="L76" s="43"/>
      <c r="M76" s="43"/>
      <c r="N76" s="43"/>
      <c r="O76" s="43"/>
      <c r="P76" s="43"/>
      <c r="Q76" s="43"/>
      <c r="R76" s="43"/>
      <c r="S76" s="43"/>
      <c r="T76" s="43"/>
      <c r="U76" s="43"/>
      <c r="V76" s="43"/>
      <c r="W76" s="43"/>
      <c r="X76" s="43"/>
      <c r="Y76" s="43"/>
      <c r="Z76" s="43"/>
      <c r="AA76" s="43"/>
      <c r="AB76" s="43"/>
      <c r="AC76" s="43"/>
      <c r="AD76" s="43"/>
      <c r="AE76" s="43"/>
      <c r="AF76" s="43"/>
      <c r="AG76" s="43"/>
      <c r="AH76" s="43"/>
      <c r="AI76" s="43"/>
      <c r="AJ76" s="43"/>
      <c r="AK76" s="43"/>
      <c r="AL76" s="43"/>
      <c r="AM76" s="43"/>
      <c r="AN76" s="43"/>
      <c r="AO76" s="43"/>
      <c r="AP76" s="43"/>
      <c r="AQ76" s="43"/>
      <c r="AR76" s="43"/>
      <c r="AS76" s="43"/>
      <c r="AT76" s="43"/>
      <c r="AU76" s="43"/>
      <c r="AV76" s="43"/>
      <c r="AW76" s="43"/>
      <c r="AX76" s="43"/>
      <c r="AY76" s="43"/>
      <c r="AZ76" s="43"/>
      <c r="BA76" s="43"/>
      <c r="BB76" s="43"/>
      <c r="BC76" s="43"/>
      <c r="BD76" s="43"/>
      <c r="BE76" s="43"/>
      <c r="BF76" s="43"/>
      <c r="BG76" s="43"/>
      <c r="BH76" s="43"/>
      <c r="BI76" s="43"/>
      <c r="BJ76" s="43"/>
      <c r="BK76" s="43"/>
      <c r="BL76" s="43"/>
      <c r="BM76" s="43"/>
      <c r="BN76" s="43"/>
    </row>
  </sheetData>
  <sheetProtection formatCells="0" formatColumns="0" formatRows="0" insertRows="0" deleteRows="0"/>
  <mergeCells count="19">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s>
  <phoneticPr fontId="3" type="noConversion"/>
  <conditionalFormatting sqref="H8 H38 H15 H47 H66:H68 H49 H10:H11 H27 H29">
    <cfRule type="dataBar" priority="261">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72" priority="304">
      <formula>K$6=TODAY()</formula>
    </cfRule>
  </conditionalFormatting>
  <conditionalFormatting sqref="K8:BN8 K15:BN15 K10:BN11 K17:BN25 K27:BN27 K29:BN76">
    <cfRule type="expression" dxfId="71" priority="307">
      <formula>AND($E8&lt;=K$6,ROUNDDOWN(($F8-$E8+1)*$H8,0)+$E8-1&gt;=K$6)</formula>
    </cfRule>
    <cfRule type="expression" dxfId="70" priority="308">
      <formula>AND(NOT(ISBLANK($E8)),$E8&lt;=K$6,$F8&gt;=K$6)</formula>
    </cfRule>
  </conditionalFormatting>
  <conditionalFormatting sqref="K6:BN8 K38:BN38 K15:BN15 K47:BN47 K66:BN68 K49:BN49 K10:BN11 K27:BN27 K29:BN29">
    <cfRule type="expression" dxfId="69" priority="267">
      <formula>K$6=TODAY()</formula>
    </cfRule>
  </conditionalFormatting>
  <conditionalFormatting sqref="H17">
    <cfRule type="dataBar" priority="256">
      <dataBar>
        <cfvo type="num" val="0"/>
        <cfvo type="num" val="1"/>
        <color theme="0" tint="-0.34998626667073579"/>
      </dataBar>
      <extLst>
        <ext xmlns:x14="http://schemas.microsoft.com/office/spreadsheetml/2009/9/main" uri="{B025F937-C7B1-47D3-B67F-A62EFF666E3E}">
          <x14:id>{59B11CE9-8D87-48BF-BF74-F1713D212F51}</x14:id>
        </ext>
      </extLst>
    </cfRule>
  </conditionalFormatting>
  <conditionalFormatting sqref="K17:BN17">
    <cfRule type="expression" dxfId="68" priority="257">
      <formula>K$6=TODAY()</formula>
    </cfRule>
  </conditionalFormatting>
  <conditionalFormatting sqref="H18">
    <cfRule type="dataBar" priority="252">
      <dataBar>
        <cfvo type="num" val="0"/>
        <cfvo type="num" val="1"/>
        <color theme="0" tint="-0.34998626667073579"/>
      </dataBar>
      <extLst>
        <ext xmlns:x14="http://schemas.microsoft.com/office/spreadsheetml/2009/9/main" uri="{B025F937-C7B1-47D3-B67F-A62EFF666E3E}">
          <x14:id>{26298849-C3DF-421D-B1F5-9C05159E48C2}</x14:id>
        </ext>
      </extLst>
    </cfRule>
  </conditionalFormatting>
  <conditionalFormatting sqref="K18:BN18">
    <cfRule type="expression" dxfId="67" priority="253">
      <formula>K$6=TODAY()</formula>
    </cfRule>
  </conditionalFormatting>
  <conditionalFormatting sqref="H19">
    <cfRule type="dataBar" priority="248">
      <dataBar>
        <cfvo type="num" val="0"/>
        <cfvo type="num" val="1"/>
        <color theme="0" tint="-0.34998626667073579"/>
      </dataBar>
      <extLst>
        <ext xmlns:x14="http://schemas.microsoft.com/office/spreadsheetml/2009/9/main" uri="{B025F937-C7B1-47D3-B67F-A62EFF666E3E}">
          <x14:id>{000E9F1E-0838-4E3E-9001-0AE1E446E6D4}</x14:id>
        </ext>
      </extLst>
    </cfRule>
  </conditionalFormatting>
  <conditionalFormatting sqref="K19:BN19">
    <cfRule type="expression" dxfId="66" priority="249">
      <formula>K$6=TODAY()</formula>
    </cfRule>
  </conditionalFormatting>
  <conditionalFormatting sqref="H20">
    <cfRule type="dataBar" priority="244">
      <dataBar>
        <cfvo type="num" val="0"/>
        <cfvo type="num" val="1"/>
        <color theme="0" tint="-0.34998626667073579"/>
      </dataBar>
      <extLst>
        <ext xmlns:x14="http://schemas.microsoft.com/office/spreadsheetml/2009/9/main" uri="{B025F937-C7B1-47D3-B67F-A62EFF666E3E}">
          <x14:id>{3974BECB-F62E-40EF-B7B9-6E60CFEA6B84}</x14:id>
        </ext>
      </extLst>
    </cfRule>
  </conditionalFormatting>
  <conditionalFormatting sqref="K20:BN20">
    <cfRule type="expression" dxfId="65" priority="245">
      <formula>K$6=TODAY()</formula>
    </cfRule>
  </conditionalFormatting>
  <conditionalFormatting sqref="H21">
    <cfRule type="dataBar" priority="240">
      <dataBar>
        <cfvo type="num" val="0"/>
        <cfvo type="num" val="1"/>
        <color theme="0" tint="-0.34998626667073579"/>
      </dataBar>
      <extLst>
        <ext xmlns:x14="http://schemas.microsoft.com/office/spreadsheetml/2009/9/main" uri="{B025F937-C7B1-47D3-B67F-A62EFF666E3E}">
          <x14:id>{D39096DD-3CAF-4058-A64A-B4DA89815299}</x14:id>
        </ext>
      </extLst>
    </cfRule>
  </conditionalFormatting>
  <conditionalFormatting sqref="K21:BN21">
    <cfRule type="expression" dxfId="64" priority="241">
      <formula>K$6=TODAY()</formula>
    </cfRule>
  </conditionalFormatting>
  <conditionalFormatting sqref="H22">
    <cfRule type="dataBar" priority="236">
      <dataBar>
        <cfvo type="num" val="0"/>
        <cfvo type="num" val="1"/>
        <color theme="0" tint="-0.34998626667073579"/>
      </dataBar>
      <extLst>
        <ext xmlns:x14="http://schemas.microsoft.com/office/spreadsheetml/2009/9/main" uri="{B025F937-C7B1-47D3-B67F-A62EFF666E3E}">
          <x14:id>{F44046CB-17AE-4883-A9B7-9BB6DD16C51F}</x14:id>
        </ext>
      </extLst>
    </cfRule>
  </conditionalFormatting>
  <conditionalFormatting sqref="K22:BN22">
    <cfRule type="expression" dxfId="63" priority="237">
      <formula>K$6=TODAY()</formula>
    </cfRule>
  </conditionalFormatting>
  <conditionalFormatting sqref="H24">
    <cfRule type="dataBar" priority="224">
      <dataBar>
        <cfvo type="num" val="0"/>
        <cfvo type="num" val="1"/>
        <color theme="0" tint="-0.34998626667073579"/>
      </dataBar>
      <extLst>
        <ext xmlns:x14="http://schemas.microsoft.com/office/spreadsheetml/2009/9/main" uri="{B025F937-C7B1-47D3-B67F-A62EFF666E3E}">
          <x14:id>{919E46F7-70B0-4E80-B512-D790B7B5A633}</x14:id>
        </ext>
      </extLst>
    </cfRule>
  </conditionalFormatting>
  <conditionalFormatting sqref="K24:BN24">
    <cfRule type="expression" dxfId="62" priority="225">
      <formula>K$6=TODAY()</formula>
    </cfRule>
  </conditionalFormatting>
  <conditionalFormatting sqref="H23">
    <cfRule type="dataBar" priority="228">
      <dataBar>
        <cfvo type="num" val="0"/>
        <cfvo type="num" val="1"/>
        <color theme="0" tint="-0.34998626667073579"/>
      </dataBar>
      <extLst>
        <ext xmlns:x14="http://schemas.microsoft.com/office/spreadsheetml/2009/9/main" uri="{B025F937-C7B1-47D3-B67F-A62EFF666E3E}">
          <x14:id>{2ED03B47-EE01-4BB6-96B9-42BA0F309DA5}</x14:id>
        </ext>
      </extLst>
    </cfRule>
  </conditionalFormatting>
  <conditionalFormatting sqref="K23:BN23">
    <cfRule type="expression" dxfId="61" priority="229">
      <formula>K$6=TODAY()</formula>
    </cfRule>
  </conditionalFormatting>
  <conditionalFormatting sqref="H25">
    <cfRule type="dataBar" priority="204">
      <dataBar>
        <cfvo type="num" val="0"/>
        <cfvo type="num" val="1"/>
        <color theme="0" tint="-0.34998626667073579"/>
      </dataBar>
      <extLst>
        <ext xmlns:x14="http://schemas.microsoft.com/office/spreadsheetml/2009/9/main" uri="{B025F937-C7B1-47D3-B67F-A62EFF666E3E}">
          <x14:id>{6CA7D3CA-7D2C-41CD-B9D9-15B6D2B75B7F}</x14:id>
        </ext>
      </extLst>
    </cfRule>
  </conditionalFormatting>
  <conditionalFormatting sqref="K25:BN25">
    <cfRule type="expression" dxfId="60" priority="205">
      <formula>K$6=TODAY()</formula>
    </cfRule>
  </conditionalFormatting>
  <conditionalFormatting sqref="H30">
    <cfRule type="dataBar" priority="200">
      <dataBar>
        <cfvo type="num" val="0"/>
        <cfvo type="num" val="1"/>
        <color theme="0" tint="-0.34998626667073579"/>
      </dataBar>
      <extLst>
        <ext xmlns:x14="http://schemas.microsoft.com/office/spreadsheetml/2009/9/main" uri="{B025F937-C7B1-47D3-B67F-A62EFF666E3E}">
          <x14:id>{0D82FF46-5137-40A3-A6D8-BE03B33EB610}</x14:id>
        </ext>
      </extLst>
    </cfRule>
  </conditionalFormatting>
  <conditionalFormatting sqref="K30:BN30">
    <cfRule type="expression" dxfId="59" priority="201">
      <formula>K$6=TODAY()</formula>
    </cfRule>
  </conditionalFormatting>
  <conditionalFormatting sqref="H37">
    <cfRule type="dataBar" priority="196">
      <dataBar>
        <cfvo type="num" val="0"/>
        <cfvo type="num" val="1"/>
        <color theme="0" tint="-0.34998626667073579"/>
      </dataBar>
      <extLst>
        <ext xmlns:x14="http://schemas.microsoft.com/office/spreadsheetml/2009/9/main" uri="{B025F937-C7B1-47D3-B67F-A62EFF666E3E}">
          <x14:id>{E1771E53-3AD1-430E-A8E6-F4743135981B}</x14:id>
        </ext>
      </extLst>
    </cfRule>
  </conditionalFormatting>
  <conditionalFormatting sqref="K37:BN37">
    <cfRule type="expression" dxfId="58" priority="197">
      <formula>K$6=TODAY()</formula>
    </cfRule>
  </conditionalFormatting>
  <conditionalFormatting sqref="H39">
    <cfRule type="dataBar" priority="192">
      <dataBar>
        <cfvo type="num" val="0"/>
        <cfvo type="num" val="1"/>
        <color theme="0" tint="-0.34998626667073579"/>
      </dataBar>
      <extLst>
        <ext xmlns:x14="http://schemas.microsoft.com/office/spreadsheetml/2009/9/main" uri="{B025F937-C7B1-47D3-B67F-A62EFF666E3E}">
          <x14:id>{80ED302E-9A51-4525-993F-2B76381C0769}</x14:id>
        </ext>
      </extLst>
    </cfRule>
  </conditionalFormatting>
  <conditionalFormatting sqref="K39:BN39">
    <cfRule type="expression" dxfId="57" priority="193">
      <formula>K$6=TODAY()</formula>
    </cfRule>
  </conditionalFormatting>
  <conditionalFormatting sqref="H40">
    <cfRule type="dataBar" priority="188">
      <dataBar>
        <cfvo type="num" val="0"/>
        <cfvo type="num" val="1"/>
        <color theme="0" tint="-0.34998626667073579"/>
      </dataBar>
      <extLst>
        <ext xmlns:x14="http://schemas.microsoft.com/office/spreadsheetml/2009/9/main" uri="{B025F937-C7B1-47D3-B67F-A62EFF666E3E}">
          <x14:id>{23F127D9-9575-4355-BD03-1BB9057DD4DD}</x14:id>
        </ext>
      </extLst>
    </cfRule>
  </conditionalFormatting>
  <conditionalFormatting sqref="K40:BN40">
    <cfRule type="expression" dxfId="56" priority="189">
      <formula>K$6=TODAY()</formula>
    </cfRule>
  </conditionalFormatting>
  <conditionalFormatting sqref="H31">
    <cfRule type="dataBar" priority="184">
      <dataBar>
        <cfvo type="num" val="0"/>
        <cfvo type="num" val="1"/>
        <color theme="0" tint="-0.34998626667073579"/>
      </dataBar>
      <extLst>
        <ext xmlns:x14="http://schemas.microsoft.com/office/spreadsheetml/2009/9/main" uri="{B025F937-C7B1-47D3-B67F-A62EFF666E3E}">
          <x14:id>{0E337609-ACBA-4668-B5A0-2BDD495BE39D}</x14:id>
        </ext>
      </extLst>
    </cfRule>
  </conditionalFormatting>
  <conditionalFormatting sqref="K31:BN31">
    <cfRule type="expression" dxfId="55" priority="185">
      <formula>K$6=TODAY()</formula>
    </cfRule>
  </conditionalFormatting>
  <conditionalFormatting sqref="H32">
    <cfRule type="dataBar" priority="182">
      <dataBar>
        <cfvo type="num" val="0"/>
        <cfvo type="num" val="1"/>
        <color theme="0" tint="-0.34998626667073579"/>
      </dataBar>
      <extLst>
        <ext xmlns:x14="http://schemas.microsoft.com/office/spreadsheetml/2009/9/main" uri="{B025F937-C7B1-47D3-B67F-A62EFF666E3E}">
          <x14:id>{554A9F1E-BF5C-467E-8086-9B01909C20E5}</x14:id>
        </ext>
      </extLst>
    </cfRule>
  </conditionalFormatting>
  <conditionalFormatting sqref="K32:BN32">
    <cfRule type="expression" dxfId="54" priority="183">
      <formula>K$6=TODAY()</formula>
    </cfRule>
  </conditionalFormatting>
  <conditionalFormatting sqref="H33">
    <cfRule type="dataBar" priority="180">
      <dataBar>
        <cfvo type="num" val="0"/>
        <cfvo type="num" val="1"/>
        <color theme="0" tint="-0.34998626667073579"/>
      </dataBar>
      <extLst>
        <ext xmlns:x14="http://schemas.microsoft.com/office/spreadsheetml/2009/9/main" uri="{B025F937-C7B1-47D3-B67F-A62EFF666E3E}">
          <x14:id>{8F15EAED-48CB-4BDE-A4C3-8C904165ED0E}</x14:id>
        </ext>
      </extLst>
    </cfRule>
  </conditionalFormatting>
  <conditionalFormatting sqref="K33:BN33">
    <cfRule type="expression" dxfId="53" priority="181">
      <formula>K$6=TODAY()</formula>
    </cfRule>
  </conditionalFormatting>
  <conditionalFormatting sqref="H34">
    <cfRule type="dataBar" priority="176">
      <dataBar>
        <cfvo type="num" val="0"/>
        <cfvo type="num" val="1"/>
        <color theme="0" tint="-0.34998626667073579"/>
      </dataBar>
      <extLst>
        <ext xmlns:x14="http://schemas.microsoft.com/office/spreadsheetml/2009/9/main" uri="{B025F937-C7B1-47D3-B67F-A62EFF666E3E}">
          <x14:id>{CDA1F19A-65EB-4458-BAFE-7B95F2F3950D}</x14:id>
        </ext>
      </extLst>
    </cfRule>
  </conditionalFormatting>
  <conditionalFormatting sqref="K34:BN34">
    <cfRule type="expression" dxfId="52" priority="177">
      <formula>K$6=TODAY()</formula>
    </cfRule>
  </conditionalFormatting>
  <conditionalFormatting sqref="H35">
    <cfRule type="dataBar" priority="174">
      <dataBar>
        <cfvo type="num" val="0"/>
        <cfvo type="num" val="1"/>
        <color theme="0" tint="-0.34998626667073579"/>
      </dataBar>
      <extLst>
        <ext xmlns:x14="http://schemas.microsoft.com/office/spreadsheetml/2009/9/main" uri="{B025F937-C7B1-47D3-B67F-A62EFF666E3E}">
          <x14:id>{36EA0327-A3EF-4FA9-8EF4-AE533F50DEA9}</x14:id>
        </ext>
      </extLst>
    </cfRule>
  </conditionalFormatting>
  <conditionalFormatting sqref="K35:BN35">
    <cfRule type="expression" dxfId="51" priority="175">
      <formula>K$6=TODAY()</formula>
    </cfRule>
  </conditionalFormatting>
  <conditionalFormatting sqref="H36">
    <cfRule type="dataBar" priority="172">
      <dataBar>
        <cfvo type="num" val="0"/>
        <cfvo type="num" val="1"/>
        <color theme="0" tint="-0.34998626667073579"/>
      </dataBar>
      <extLst>
        <ext xmlns:x14="http://schemas.microsoft.com/office/spreadsheetml/2009/9/main" uri="{B025F937-C7B1-47D3-B67F-A62EFF666E3E}">
          <x14:id>{7ADB1AF6-20D8-4DB6-9648-ADCC9AF97510}</x14:id>
        </ext>
      </extLst>
    </cfRule>
  </conditionalFormatting>
  <conditionalFormatting sqref="K36:BN36">
    <cfRule type="expression" dxfId="50" priority="173">
      <formula>K$6=TODAY()</formula>
    </cfRule>
  </conditionalFormatting>
  <conditionalFormatting sqref="H12">
    <cfRule type="dataBar" priority="168">
      <dataBar>
        <cfvo type="num" val="0"/>
        <cfvo type="num" val="1"/>
        <color theme="0" tint="-0.34998626667073579"/>
      </dataBar>
      <extLst>
        <ext xmlns:x14="http://schemas.microsoft.com/office/spreadsheetml/2009/9/main" uri="{B025F937-C7B1-47D3-B67F-A62EFF666E3E}">
          <x14:id>{0185AD77-8DD3-4A88-B2FB-B7A6B63A3C2A}</x14:id>
        </ext>
      </extLst>
    </cfRule>
  </conditionalFormatting>
  <conditionalFormatting sqref="K12:BN12">
    <cfRule type="expression" dxfId="49" priority="170">
      <formula>AND($E12&lt;=K$6,ROUNDDOWN(($F12-$E12+1)*$H12,0)+$E12-1&gt;=K$6)</formula>
    </cfRule>
    <cfRule type="expression" dxfId="48" priority="171">
      <formula>AND(NOT(ISBLANK($E12)),$E12&lt;=K$6,$F12&gt;=K$6)</formula>
    </cfRule>
  </conditionalFormatting>
  <conditionalFormatting sqref="K12:BN12">
    <cfRule type="expression" dxfId="47" priority="169">
      <formula>K$6=TODAY()</formula>
    </cfRule>
  </conditionalFormatting>
  <conditionalFormatting sqref="H13">
    <cfRule type="dataBar" priority="164">
      <dataBar>
        <cfvo type="num" val="0"/>
        <cfvo type="num" val="1"/>
        <color theme="0" tint="-0.34998626667073579"/>
      </dataBar>
      <extLst>
        <ext xmlns:x14="http://schemas.microsoft.com/office/spreadsheetml/2009/9/main" uri="{B025F937-C7B1-47D3-B67F-A62EFF666E3E}">
          <x14:id>{A8072983-43B2-46FF-9694-2E5936EE54BB}</x14:id>
        </ext>
      </extLst>
    </cfRule>
  </conditionalFormatting>
  <conditionalFormatting sqref="K13:BN13">
    <cfRule type="expression" dxfId="46" priority="166">
      <formula>AND($E13&lt;=K$6,ROUNDDOWN(($F13-$E13+1)*$H13,0)+$E13-1&gt;=K$6)</formula>
    </cfRule>
    <cfRule type="expression" dxfId="45" priority="167">
      <formula>AND(NOT(ISBLANK($E13)),$E13&lt;=K$6,$F13&gt;=K$6)</formula>
    </cfRule>
  </conditionalFormatting>
  <conditionalFormatting sqref="K13:BN13">
    <cfRule type="expression" dxfId="44" priority="165">
      <formula>K$6=TODAY()</formula>
    </cfRule>
  </conditionalFormatting>
  <conditionalFormatting sqref="H50">
    <cfRule type="dataBar" priority="140">
      <dataBar>
        <cfvo type="num" val="0"/>
        <cfvo type="num" val="1"/>
        <color theme="0" tint="-0.34998626667073579"/>
      </dataBar>
      <extLst>
        <ext xmlns:x14="http://schemas.microsoft.com/office/spreadsheetml/2009/9/main" uri="{B025F937-C7B1-47D3-B67F-A62EFF666E3E}">
          <x14:id>{C8F6A87F-0895-4951-B02A-EC0CFE8FF46C}</x14:id>
        </ext>
      </extLst>
    </cfRule>
  </conditionalFormatting>
  <conditionalFormatting sqref="K50:BN50">
    <cfRule type="expression" dxfId="43" priority="141">
      <formula>K$6=TODAY()</formula>
    </cfRule>
  </conditionalFormatting>
  <conditionalFormatting sqref="H52">
    <cfRule type="dataBar" priority="138">
      <dataBar>
        <cfvo type="num" val="0"/>
        <cfvo type="num" val="1"/>
        <color theme="0" tint="-0.34998626667073579"/>
      </dataBar>
      <extLst>
        <ext xmlns:x14="http://schemas.microsoft.com/office/spreadsheetml/2009/9/main" uri="{B025F937-C7B1-47D3-B67F-A62EFF666E3E}">
          <x14:id>{F5B88501-27FF-4CC8-84E9-D9610DFAFC9C}</x14:id>
        </ext>
      </extLst>
    </cfRule>
  </conditionalFormatting>
  <conditionalFormatting sqref="K52:BN52">
    <cfRule type="expression" dxfId="42" priority="139">
      <formula>K$6=TODAY()</formula>
    </cfRule>
  </conditionalFormatting>
  <conditionalFormatting sqref="H54">
    <cfRule type="dataBar" priority="136">
      <dataBar>
        <cfvo type="num" val="0"/>
        <cfvo type="num" val="1"/>
        <color theme="0" tint="-0.34998626667073579"/>
      </dataBar>
      <extLst>
        <ext xmlns:x14="http://schemas.microsoft.com/office/spreadsheetml/2009/9/main" uri="{B025F937-C7B1-47D3-B67F-A62EFF666E3E}">
          <x14:id>{2ADCC9E0-CFB5-4DED-9CCD-A8BDE5EE6779}</x14:id>
        </ext>
      </extLst>
    </cfRule>
  </conditionalFormatting>
  <conditionalFormatting sqref="K54:BN54">
    <cfRule type="expression" dxfId="41" priority="137">
      <formula>K$6=TODAY()</formula>
    </cfRule>
  </conditionalFormatting>
  <conditionalFormatting sqref="H58">
    <cfRule type="dataBar" priority="132">
      <dataBar>
        <cfvo type="num" val="0"/>
        <cfvo type="num" val="1"/>
        <color theme="0" tint="-0.34998626667073579"/>
      </dataBar>
      <extLst>
        <ext xmlns:x14="http://schemas.microsoft.com/office/spreadsheetml/2009/9/main" uri="{B025F937-C7B1-47D3-B67F-A62EFF666E3E}">
          <x14:id>{EE84C52D-6157-4E7F-B877-539A39A2D79F}</x14:id>
        </ext>
      </extLst>
    </cfRule>
  </conditionalFormatting>
  <conditionalFormatting sqref="K58:BN58">
    <cfRule type="expression" dxfId="40" priority="133">
      <formula>K$6=TODAY()</formula>
    </cfRule>
  </conditionalFormatting>
  <conditionalFormatting sqref="H64">
    <cfRule type="dataBar" priority="126">
      <dataBar>
        <cfvo type="num" val="0"/>
        <cfvo type="num" val="1"/>
        <color theme="0" tint="-0.34998626667073579"/>
      </dataBar>
      <extLst>
        <ext xmlns:x14="http://schemas.microsoft.com/office/spreadsheetml/2009/9/main" uri="{B025F937-C7B1-47D3-B67F-A62EFF666E3E}">
          <x14:id>{FC173D3B-A71F-4841-8FEE-9D3D1C1C6AAD}</x14:id>
        </ext>
      </extLst>
    </cfRule>
  </conditionalFormatting>
  <conditionalFormatting sqref="K64:BN64">
    <cfRule type="expression" dxfId="39" priority="127">
      <formula>K$6=TODAY()</formula>
    </cfRule>
  </conditionalFormatting>
  <conditionalFormatting sqref="H60">
    <cfRule type="dataBar" priority="128">
      <dataBar>
        <cfvo type="num" val="0"/>
        <cfvo type="num" val="1"/>
        <color theme="0" tint="-0.34998626667073579"/>
      </dataBar>
      <extLst>
        <ext xmlns:x14="http://schemas.microsoft.com/office/spreadsheetml/2009/9/main" uri="{B025F937-C7B1-47D3-B67F-A62EFF666E3E}">
          <x14:id>{93820E9B-DFA8-4118-B762-3FD0E66C0003}</x14:id>
        </ext>
      </extLst>
    </cfRule>
  </conditionalFormatting>
  <conditionalFormatting sqref="K60:BN60">
    <cfRule type="expression" dxfId="38" priority="129">
      <formula>K$6=TODAY()</formula>
    </cfRule>
  </conditionalFormatting>
  <conditionalFormatting sqref="H62">
    <cfRule type="dataBar" priority="122">
      <dataBar>
        <cfvo type="num" val="0"/>
        <cfvo type="num" val="1"/>
        <color theme="0" tint="-0.34998626667073579"/>
      </dataBar>
      <extLst>
        <ext xmlns:x14="http://schemas.microsoft.com/office/spreadsheetml/2009/9/main" uri="{B025F937-C7B1-47D3-B67F-A62EFF666E3E}">
          <x14:id>{92FA5D0A-F65A-4CF7-AE23-4592944CB9F3}</x14:id>
        </ext>
      </extLst>
    </cfRule>
  </conditionalFormatting>
  <conditionalFormatting sqref="K62:BN62">
    <cfRule type="expression" dxfId="37" priority="123">
      <formula>K$6=TODAY()</formula>
    </cfRule>
  </conditionalFormatting>
  <conditionalFormatting sqref="H56">
    <cfRule type="dataBar" priority="118">
      <dataBar>
        <cfvo type="num" val="0"/>
        <cfvo type="num" val="1"/>
        <color theme="0" tint="-0.34998626667073579"/>
      </dataBar>
      <extLst>
        <ext xmlns:x14="http://schemas.microsoft.com/office/spreadsheetml/2009/9/main" uri="{B025F937-C7B1-47D3-B67F-A62EFF666E3E}">
          <x14:id>{51520B4E-13B4-4505-9824-AF1555C8DC52}</x14:id>
        </ext>
      </extLst>
    </cfRule>
  </conditionalFormatting>
  <conditionalFormatting sqref="K56:BN56">
    <cfRule type="expression" dxfId="36" priority="119">
      <formula>K$6=TODAY()</formula>
    </cfRule>
  </conditionalFormatting>
  <conditionalFormatting sqref="H71:H72 H75">
    <cfRule type="dataBar" priority="97">
      <dataBar>
        <cfvo type="num" val="0"/>
        <cfvo type="num" val="1"/>
        <color theme="0" tint="-0.34998626667073579"/>
      </dataBar>
      <extLst>
        <ext xmlns:x14="http://schemas.microsoft.com/office/spreadsheetml/2009/9/main" uri="{B025F937-C7B1-47D3-B67F-A62EFF666E3E}">
          <x14:id>{9A0558DD-38BD-42B8-9B31-1F96890FC709}</x14:id>
        </ext>
      </extLst>
    </cfRule>
  </conditionalFormatting>
  <conditionalFormatting sqref="K71:BN72 K75:BN75">
    <cfRule type="expression" dxfId="35" priority="98">
      <formula>K$6=TODAY()</formula>
    </cfRule>
  </conditionalFormatting>
  <conditionalFormatting sqref="H73">
    <cfRule type="dataBar" priority="93">
      <dataBar>
        <cfvo type="num" val="0"/>
        <cfvo type="num" val="1"/>
        <color theme="0" tint="-0.34998626667073579"/>
      </dataBar>
      <extLst>
        <ext xmlns:x14="http://schemas.microsoft.com/office/spreadsheetml/2009/9/main" uri="{B025F937-C7B1-47D3-B67F-A62EFF666E3E}">
          <x14:id>{84AB0ABF-A82B-4950-BC7F-9E3DE674CBEE}</x14:id>
        </ext>
      </extLst>
    </cfRule>
  </conditionalFormatting>
  <conditionalFormatting sqref="K73:BN73">
    <cfRule type="expression" dxfId="34" priority="94">
      <formula>K$6=TODAY()</formula>
    </cfRule>
  </conditionalFormatting>
  <conditionalFormatting sqref="H74">
    <cfRule type="dataBar" priority="89">
      <dataBar>
        <cfvo type="num" val="0"/>
        <cfvo type="num" val="1"/>
        <color theme="0" tint="-0.34998626667073579"/>
      </dataBar>
      <extLst>
        <ext xmlns:x14="http://schemas.microsoft.com/office/spreadsheetml/2009/9/main" uri="{B025F937-C7B1-47D3-B67F-A62EFF666E3E}">
          <x14:id>{19041C87-12FB-4339-B66F-2ED2C9BB9BE4}</x14:id>
        </ext>
      </extLst>
    </cfRule>
  </conditionalFormatting>
  <conditionalFormatting sqref="K74:BN74">
    <cfRule type="expression" dxfId="33" priority="90">
      <formula>K$6=TODAY()</formula>
    </cfRule>
  </conditionalFormatting>
  <conditionalFormatting sqref="H42">
    <cfRule type="dataBar" priority="85">
      <dataBar>
        <cfvo type="num" val="0"/>
        <cfvo type="num" val="1"/>
        <color theme="0" tint="-0.34998626667073579"/>
      </dataBar>
      <extLst>
        <ext xmlns:x14="http://schemas.microsoft.com/office/spreadsheetml/2009/9/main" uri="{B025F937-C7B1-47D3-B67F-A62EFF666E3E}">
          <x14:id>{F0BB4220-F045-4A7B-B213-4C370DB0FDF3}</x14:id>
        </ext>
      </extLst>
    </cfRule>
  </conditionalFormatting>
  <conditionalFormatting sqref="K42:BN42">
    <cfRule type="expression" dxfId="32" priority="86">
      <formula>K$6=TODAY()</formula>
    </cfRule>
  </conditionalFormatting>
  <conditionalFormatting sqref="H43">
    <cfRule type="dataBar" priority="83">
      <dataBar>
        <cfvo type="num" val="0"/>
        <cfvo type="num" val="1"/>
        <color theme="0" tint="-0.34998626667073579"/>
      </dataBar>
      <extLst>
        <ext xmlns:x14="http://schemas.microsoft.com/office/spreadsheetml/2009/9/main" uri="{B025F937-C7B1-47D3-B67F-A62EFF666E3E}">
          <x14:id>{D05A7261-1687-42BA-9C7A-BE780C1B9748}</x14:id>
        </ext>
      </extLst>
    </cfRule>
  </conditionalFormatting>
  <conditionalFormatting sqref="K43:BN43">
    <cfRule type="expression" dxfId="31" priority="84">
      <formula>K$6=TODAY()</formula>
    </cfRule>
  </conditionalFormatting>
  <conditionalFormatting sqref="H44">
    <cfRule type="dataBar" priority="81">
      <dataBar>
        <cfvo type="num" val="0"/>
        <cfvo type="num" val="1"/>
        <color theme="0" tint="-0.34998626667073579"/>
      </dataBar>
      <extLst>
        <ext xmlns:x14="http://schemas.microsoft.com/office/spreadsheetml/2009/9/main" uri="{B025F937-C7B1-47D3-B67F-A62EFF666E3E}">
          <x14:id>{E2E2D14B-B1C9-4C94-B98C-1FF10C49C3CD}</x14:id>
        </ext>
      </extLst>
    </cfRule>
  </conditionalFormatting>
  <conditionalFormatting sqref="K44:BN44">
    <cfRule type="expression" dxfId="30" priority="82">
      <formula>K$6=TODAY()</formula>
    </cfRule>
  </conditionalFormatting>
  <conditionalFormatting sqref="H45">
    <cfRule type="dataBar" priority="79">
      <dataBar>
        <cfvo type="num" val="0"/>
        <cfvo type="num" val="1"/>
        <color theme="0" tint="-0.34998626667073579"/>
      </dataBar>
      <extLst>
        <ext xmlns:x14="http://schemas.microsoft.com/office/spreadsheetml/2009/9/main" uri="{B025F937-C7B1-47D3-B67F-A62EFF666E3E}">
          <x14:id>{4D3C4557-8138-4691-95AC-6B5AC1D3D9FB}</x14:id>
        </ext>
      </extLst>
    </cfRule>
  </conditionalFormatting>
  <conditionalFormatting sqref="K45:BN45">
    <cfRule type="expression" dxfId="29" priority="80">
      <formula>K$6=TODAY()</formula>
    </cfRule>
  </conditionalFormatting>
  <conditionalFormatting sqref="H48">
    <cfRule type="dataBar" priority="75">
      <dataBar>
        <cfvo type="num" val="0"/>
        <cfvo type="num" val="1"/>
        <color theme="0" tint="-0.34998626667073579"/>
      </dataBar>
      <extLst>
        <ext xmlns:x14="http://schemas.microsoft.com/office/spreadsheetml/2009/9/main" uri="{B025F937-C7B1-47D3-B67F-A62EFF666E3E}">
          <x14:id>{17272C0C-E1AA-4F4A-AF4F-51740FABDC6A}</x14:id>
        </ext>
      </extLst>
    </cfRule>
  </conditionalFormatting>
  <conditionalFormatting sqref="K48:BN48">
    <cfRule type="expression" dxfId="28" priority="76">
      <formula>K$6=TODAY()</formula>
    </cfRule>
  </conditionalFormatting>
  <conditionalFormatting sqref="H70">
    <cfRule type="dataBar" priority="71">
      <dataBar>
        <cfvo type="num" val="0"/>
        <cfvo type="num" val="1"/>
        <color theme="0" tint="-0.34998626667073579"/>
      </dataBar>
      <extLst>
        <ext xmlns:x14="http://schemas.microsoft.com/office/spreadsheetml/2009/9/main" uri="{B025F937-C7B1-47D3-B67F-A62EFF666E3E}">
          <x14:id>{244463A8-2C09-48DD-9B25-E9B4D3B75AC7}</x14:id>
        </ext>
      </extLst>
    </cfRule>
  </conditionalFormatting>
  <conditionalFormatting sqref="K70:BN70">
    <cfRule type="expression" dxfId="27" priority="72">
      <formula>K$6=TODAY()</formula>
    </cfRule>
  </conditionalFormatting>
  <conditionalFormatting sqref="H69">
    <cfRule type="dataBar" priority="67">
      <dataBar>
        <cfvo type="num" val="0"/>
        <cfvo type="num" val="1"/>
        <color theme="0" tint="-0.34998626667073579"/>
      </dataBar>
      <extLst>
        <ext xmlns:x14="http://schemas.microsoft.com/office/spreadsheetml/2009/9/main" uri="{B025F937-C7B1-47D3-B67F-A62EFF666E3E}">
          <x14:id>{15DECAB3-CA3B-49A0-950D-FD82995C6384}</x14:id>
        </ext>
      </extLst>
    </cfRule>
  </conditionalFormatting>
  <conditionalFormatting sqref="K69:BN69">
    <cfRule type="expression" dxfId="26" priority="68">
      <formula>K$6=TODAY()</formula>
    </cfRule>
  </conditionalFormatting>
  <conditionalFormatting sqref="H51">
    <cfRule type="dataBar" priority="63">
      <dataBar>
        <cfvo type="num" val="0"/>
        <cfvo type="num" val="1"/>
        <color theme="0" tint="-0.34998626667073579"/>
      </dataBar>
      <extLst>
        <ext xmlns:x14="http://schemas.microsoft.com/office/spreadsheetml/2009/9/main" uri="{B025F937-C7B1-47D3-B67F-A62EFF666E3E}">
          <x14:id>{5BCAEF73-815D-4404-976A-A447BC1FDCEF}</x14:id>
        </ext>
      </extLst>
    </cfRule>
  </conditionalFormatting>
  <conditionalFormatting sqref="K51:BN51">
    <cfRule type="expression" dxfId="25" priority="64">
      <formula>K$6=TODAY()</formula>
    </cfRule>
  </conditionalFormatting>
  <conditionalFormatting sqref="H53">
    <cfRule type="dataBar" priority="57">
      <dataBar>
        <cfvo type="num" val="0"/>
        <cfvo type="num" val="1"/>
        <color theme="0" tint="-0.34998626667073579"/>
      </dataBar>
      <extLst>
        <ext xmlns:x14="http://schemas.microsoft.com/office/spreadsheetml/2009/9/main" uri="{B025F937-C7B1-47D3-B67F-A62EFF666E3E}">
          <x14:id>{25FA016E-6803-4E22-9C76-663074DE3501}</x14:id>
        </ext>
      </extLst>
    </cfRule>
  </conditionalFormatting>
  <conditionalFormatting sqref="K53:BN53">
    <cfRule type="expression" dxfId="24" priority="58">
      <formula>K$6=TODAY()</formula>
    </cfRule>
  </conditionalFormatting>
  <conditionalFormatting sqref="H55">
    <cfRule type="dataBar" priority="53">
      <dataBar>
        <cfvo type="num" val="0"/>
        <cfvo type="num" val="1"/>
        <color theme="0" tint="-0.34998626667073579"/>
      </dataBar>
      <extLst>
        <ext xmlns:x14="http://schemas.microsoft.com/office/spreadsheetml/2009/9/main" uri="{B025F937-C7B1-47D3-B67F-A62EFF666E3E}">
          <x14:id>{93F908A3-1FF8-4D9B-8EFF-60F796C59B73}</x14:id>
        </ext>
      </extLst>
    </cfRule>
  </conditionalFormatting>
  <conditionalFormatting sqref="K55:BN55">
    <cfRule type="expression" dxfId="23" priority="54">
      <formula>K$6=TODAY()</formula>
    </cfRule>
  </conditionalFormatting>
  <conditionalFormatting sqref="H57">
    <cfRule type="dataBar" priority="49">
      <dataBar>
        <cfvo type="num" val="0"/>
        <cfvo type="num" val="1"/>
        <color theme="0" tint="-0.34998626667073579"/>
      </dataBar>
      <extLst>
        <ext xmlns:x14="http://schemas.microsoft.com/office/spreadsheetml/2009/9/main" uri="{B025F937-C7B1-47D3-B67F-A62EFF666E3E}">
          <x14:id>{C9CD4C7A-232F-4EDC-94FD-A5A31C464A29}</x14:id>
        </ext>
      </extLst>
    </cfRule>
  </conditionalFormatting>
  <conditionalFormatting sqref="K57:BN57">
    <cfRule type="expression" dxfId="22" priority="50">
      <formula>K$6=TODAY()</formula>
    </cfRule>
  </conditionalFormatting>
  <conditionalFormatting sqref="H59">
    <cfRule type="dataBar" priority="45">
      <dataBar>
        <cfvo type="num" val="0"/>
        <cfvo type="num" val="1"/>
        <color theme="0" tint="-0.34998626667073579"/>
      </dataBar>
      <extLst>
        <ext xmlns:x14="http://schemas.microsoft.com/office/spreadsheetml/2009/9/main" uri="{B025F937-C7B1-47D3-B67F-A62EFF666E3E}">
          <x14:id>{C40B286B-F49F-4C25-B272-FE733A695459}</x14:id>
        </ext>
      </extLst>
    </cfRule>
  </conditionalFormatting>
  <conditionalFormatting sqref="K59:BN59">
    <cfRule type="expression" dxfId="21" priority="46">
      <formula>K$6=TODAY()</formula>
    </cfRule>
  </conditionalFormatting>
  <conditionalFormatting sqref="H61">
    <cfRule type="dataBar" priority="41">
      <dataBar>
        <cfvo type="num" val="0"/>
        <cfvo type="num" val="1"/>
        <color theme="0" tint="-0.34998626667073579"/>
      </dataBar>
      <extLst>
        <ext xmlns:x14="http://schemas.microsoft.com/office/spreadsheetml/2009/9/main" uri="{B025F937-C7B1-47D3-B67F-A62EFF666E3E}">
          <x14:id>{32AAC8E5-7840-4B83-A4A3-3991FE10D0CA}</x14:id>
        </ext>
      </extLst>
    </cfRule>
  </conditionalFormatting>
  <conditionalFormatting sqref="K61:BN61">
    <cfRule type="expression" dxfId="20" priority="42">
      <formula>K$6=TODAY()</formula>
    </cfRule>
  </conditionalFormatting>
  <conditionalFormatting sqref="H63">
    <cfRule type="dataBar" priority="37">
      <dataBar>
        <cfvo type="num" val="0"/>
        <cfvo type="num" val="1"/>
        <color theme="0" tint="-0.34998626667073579"/>
      </dataBar>
      <extLst>
        <ext xmlns:x14="http://schemas.microsoft.com/office/spreadsheetml/2009/9/main" uri="{B025F937-C7B1-47D3-B67F-A62EFF666E3E}">
          <x14:id>{9B939AED-C1EC-4F3B-95B9-6B540A5A31A2}</x14:id>
        </ext>
      </extLst>
    </cfRule>
  </conditionalFormatting>
  <conditionalFormatting sqref="K63:BN63">
    <cfRule type="expression" dxfId="19" priority="38">
      <formula>K$6=TODAY()</formula>
    </cfRule>
  </conditionalFormatting>
  <conditionalFormatting sqref="H65">
    <cfRule type="dataBar" priority="33">
      <dataBar>
        <cfvo type="num" val="0"/>
        <cfvo type="num" val="1"/>
        <color theme="0" tint="-0.34998626667073579"/>
      </dataBar>
      <extLst>
        <ext xmlns:x14="http://schemas.microsoft.com/office/spreadsheetml/2009/9/main" uri="{B025F937-C7B1-47D3-B67F-A62EFF666E3E}">
          <x14:id>{B1A73DCF-EC56-4BEB-A4C3-D6BEDBE7248B}</x14:id>
        </ext>
      </extLst>
    </cfRule>
  </conditionalFormatting>
  <conditionalFormatting sqref="K65:BN65">
    <cfRule type="expression" dxfId="18" priority="34">
      <formula>K$6=TODAY()</formula>
    </cfRule>
  </conditionalFormatting>
  <conditionalFormatting sqref="H46">
    <cfRule type="dataBar" priority="29">
      <dataBar>
        <cfvo type="num" val="0"/>
        <cfvo type="num" val="1"/>
        <color theme="0" tint="-0.34998626667073579"/>
      </dataBar>
      <extLst>
        <ext xmlns:x14="http://schemas.microsoft.com/office/spreadsheetml/2009/9/main" uri="{B025F937-C7B1-47D3-B67F-A62EFF666E3E}">
          <x14:id>{D30E9DB7-6469-4A74-8541-458DA506F362}</x14:id>
        </ext>
      </extLst>
    </cfRule>
  </conditionalFormatting>
  <conditionalFormatting sqref="K46:BN46">
    <cfRule type="expression" dxfId="17" priority="30">
      <formula>K$6=TODAY()</formula>
    </cfRule>
  </conditionalFormatting>
  <conditionalFormatting sqref="H76">
    <cfRule type="dataBar" priority="25">
      <dataBar>
        <cfvo type="num" val="0"/>
        <cfvo type="num" val="1"/>
        <color theme="0" tint="-0.34998626667073579"/>
      </dataBar>
      <extLst>
        <ext xmlns:x14="http://schemas.microsoft.com/office/spreadsheetml/2009/9/main" uri="{B025F937-C7B1-47D3-B67F-A62EFF666E3E}">
          <x14:id>{6F5DCAA9-E51B-41E1-ABED-98B4180687C9}</x14:id>
        </ext>
      </extLst>
    </cfRule>
  </conditionalFormatting>
  <conditionalFormatting sqref="K76:BN76">
    <cfRule type="expression" dxfId="16" priority="26">
      <formula>K$6=TODAY()</formula>
    </cfRule>
  </conditionalFormatting>
  <conditionalFormatting sqref="H41">
    <cfRule type="dataBar" priority="21">
      <dataBar>
        <cfvo type="num" val="0"/>
        <cfvo type="num" val="1"/>
        <color theme="0" tint="-0.34998626667073579"/>
      </dataBar>
      <extLst>
        <ext xmlns:x14="http://schemas.microsoft.com/office/spreadsheetml/2009/9/main" uri="{B025F937-C7B1-47D3-B67F-A62EFF666E3E}">
          <x14:id>{F7D37A11-F81A-43B9-9013-6FC0D07E8F9D}</x14:id>
        </ext>
      </extLst>
    </cfRule>
  </conditionalFormatting>
  <conditionalFormatting sqref="K41:BN41">
    <cfRule type="expression" dxfId="15" priority="22">
      <formula>K$6=TODAY()</formula>
    </cfRule>
  </conditionalFormatting>
  <conditionalFormatting sqref="H9">
    <cfRule type="dataBar" priority="17">
      <dataBar>
        <cfvo type="num" val="0"/>
        <cfvo type="num" val="1"/>
        <color theme="0" tint="-0.34998626667073579"/>
      </dataBar>
      <extLst>
        <ext xmlns:x14="http://schemas.microsoft.com/office/spreadsheetml/2009/9/main" uri="{B025F937-C7B1-47D3-B67F-A62EFF666E3E}">
          <x14:id>{231F956C-6F8E-400D-95A0-95D859A5C02E}</x14:id>
        </ext>
      </extLst>
    </cfRule>
  </conditionalFormatting>
  <conditionalFormatting sqref="K9:BN9">
    <cfRule type="expression" dxfId="14" priority="19">
      <formula>AND($E9&lt;=K$6,ROUNDDOWN(($F9-$E9+1)*$H9,0)+$E9-1&gt;=K$6)</formula>
    </cfRule>
    <cfRule type="expression" dxfId="13" priority="20">
      <formula>AND(NOT(ISBLANK($E9)),$E9&lt;=K$6,$F9&gt;=K$6)</formula>
    </cfRule>
  </conditionalFormatting>
  <conditionalFormatting sqref="K9:BN9">
    <cfRule type="expression" dxfId="12" priority="18">
      <formula>K$6=TODAY()</formula>
    </cfRule>
  </conditionalFormatting>
  <conditionalFormatting sqref="H14">
    <cfRule type="dataBar" priority="13">
      <dataBar>
        <cfvo type="num" val="0"/>
        <cfvo type="num" val="1"/>
        <color theme="0" tint="-0.34998626667073579"/>
      </dataBar>
      <extLst>
        <ext xmlns:x14="http://schemas.microsoft.com/office/spreadsheetml/2009/9/main" uri="{B025F937-C7B1-47D3-B67F-A62EFF666E3E}">
          <x14:id>{EBC06A60-A831-4A9B-AD6D-BCA74C28EA32}</x14:id>
        </ext>
      </extLst>
    </cfRule>
  </conditionalFormatting>
  <conditionalFormatting sqref="K14:BN14">
    <cfRule type="expression" dxfId="11" priority="15">
      <formula>AND($E14&lt;=K$6,ROUNDDOWN(($F14-$E14+1)*$H14,0)+$E14-1&gt;=K$6)</formula>
    </cfRule>
    <cfRule type="expression" dxfId="10" priority="16">
      <formula>AND(NOT(ISBLANK($E14)),$E14&lt;=K$6,$F14&gt;=K$6)</formula>
    </cfRule>
  </conditionalFormatting>
  <conditionalFormatting sqref="K14:BN14">
    <cfRule type="expression" dxfId="9" priority="14">
      <formula>K$6=TODAY()</formula>
    </cfRule>
  </conditionalFormatting>
  <conditionalFormatting sqref="H16">
    <cfRule type="dataBar" priority="9">
      <dataBar>
        <cfvo type="num" val="0"/>
        <cfvo type="num" val="1"/>
        <color theme="0" tint="-0.34998626667073579"/>
      </dataBar>
      <extLst>
        <ext xmlns:x14="http://schemas.microsoft.com/office/spreadsheetml/2009/9/main" uri="{B025F937-C7B1-47D3-B67F-A62EFF666E3E}">
          <x14:id>{3AE4715B-DA40-4B4C-B7F9-4968EF664782}</x14:id>
        </ext>
      </extLst>
    </cfRule>
  </conditionalFormatting>
  <conditionalFormatting sqref="K16:BN16">
    <cfRule type="expression" dxfId="8" priority="11">
      <formula>AND($E16&lt;=K$6,ROUNDDOWN(($F16-$E16+1)*$H16,0)+$E16-1&gt;=K$6)</formula>
    </cfRule>
    <cfRule type="expression" dxfId="7" priority="12">
      <formula>AND(NOT(ISBLANK($E16)),$E16&lt;=K$6,$F16&gt;=K$6)</formula>
    </cfRule>
  </conditionalFormatting>
  <conditionalFormatting sqref="K16:BN16">
    <cfRule type="expression" dxfId="6" priority="10">
      <formula>K$6=TODAY()</formula>
    </cfRule>
  </conditionalFormatting>
  <conditionalFormatting sqref="K26:BN26">
    <cfRule type="expression" dxfId="5" priority="7">
      <formula>AND($E26&lt;=K$6,ROUNDDOWN(($F26-$E26+1)*$H26,0)+$E26-1&gt;=K$6)</formula>
    </cfRule>
    <cfRule type="expression" dxfId="4" priority="8">
      <formula>AND(NOT(ISBLANK($E26)),$E26&lt;=K$6,$F26&gt;=K$6)</formula>
    </cfRule>
  </conditionalFormatting>
  <conditionalFormatting sqref="H26">
    <cfRule type="dataBar" priority="5">
      <dataBar>
        <cfvo type="num" val="0"/>
        <cfvo type="num" val="1"/>
        <color theme="0" tint="-0.34998626667073579"/>
      </dataBar>
      <extLst>
        <ext xmlns:x14="http://schemas.microsoft.com/office/spreadsheetml/2009/9/main" uri="{B025F937-C7B1-47D3-B67F-A62EFF666E3E}">
          <x14:id>{E83597A1-7198-45DD-AB63-F61C2660B9FE}</x14:id>
        </ext>
      </extLst>
    </cfRule>
  </conditionalFormatting>
  <conditionalFormatting sqref="K26:BN26">
    <cfRule type="expression" dxfId="3" priority="6">
      <formula>K$6=TODAY()</formula>
    </cfRule>
  </conditionalFormatting>
  <conditionalFormatting sqref="K28:BN28">
    <cfRule type="expression" dxfId="2" priority="3">
      <formula>AND($E28&lt;=K$6,ROUNDDOWN(($F28-$E28+1)*$H28,0)+$E28-1&gt;=K$6)</formula>
    </cfRule>
    <cfRule type="expression" dxfId="1" priority="4">
      <formula>AND(NOT(ISBLANK($E28)),$E28&lt;=K$6,$F28&gt;=K$6)</formula>
    </cfRule>
  </conditionalFormatting>
  <conditionalFormatting sqref="H28">
    <cfRule type="dataBar" priority="1">
      <dataBar>
        <cfvo type="num" val="0"/>
        <cfvo type="num" val="1"/>
        <color theme="0" tint="-0.34998626667073579"/>
      </dataBar>
      <extLst>
        <ext xmlns:x14="http://schemas.microsoft.com/office/spreadsheetml/2009/9/main" uri="{B025F937-C7B1-47D3-B67F-A62EFF666E3E}">
          <x14:id>{893F2CD8-CAAB-4A1A-947F-FE153E31D73A}</x14:id>
        </ext>
      </extLst>
    </cfRule>
  </conditionalFormatting>
  <conditionalFormatting sqref="K28:BN28">
    <cfRule type="expression" dxfId="0" priority="2">
      <formula>K$6=TODAY()</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H10 E27 E47 E66 G27:H27 G47:H47 G66:H67 H38 H29 H68" unlockedFormula="1"/>
    <ignoredError sqref="A66 A47 A27" 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99060</xdr:colOff>
                    <xdr:row>1</xdr:row>
                    <xdr:rowOff>121920</xdr:rowOff>
                  </from>
                  <to>
                    <xdr:col>27</xdr:col>
                    <xdr:colOff>106680</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H8 H38 H15 H47 H66:H68 H49 H10:H11 H27 H29</xm:sqref>
        </x14:conditionalFormatting>
        <x14:conditionalFormatting xmlns:xm="http://schemas.microsoft.com/office/excel/2006/main">
          <x14:cfRule type="dataBar" id="{59B11CE9-8D87-48BF-BF74-F1713D212F51}">
            <x14:dataBar minLength="0" maxLength="100" gradient="0">
              <x14:cfvo type="num">
                <xm:f>0</xm:f>
              </x14:cfvo>
              <x14:cfvo type="num">
                <xm:f>1</xm:f>
              </x14:cfvo>
              <x14:negativeFillColor rgb="FFFF0000"/>
              <x14:axisColor rgb="FF000000"/>
            </x14:dataBar>
          </x14:cfRule>
          <xm:sqref>H17</xm:sqref>
        </x14:conditionalFormatting>
        <x14:conditionalFormatting xmlns:xm="http://schemas.microsoft.com/office/excel/2006/main">
          <x14:cfRule type="dataBar" id="{26298849-C3DF-421D-B1F5-9C05159E48C2}">
            <x14:dataBar minLength="0" maxLength="100" gradient="0">
              <x14:cfvo type="num">
                <xm:f>0</xm:f>
              </x14:cfvo>
              <x14:cfvo type="num">
                <xm:f>1</xm:f>
              </x14:cfvo>
              <x14:negativeFillColor rgb="FFFF0000"/>
              <x14:axisColor rgb="FF000000"/>
            </x14:dataBar>
          </x14:cfRule>
          <xm:sqref>H18</xm:sqref>
        </x14:conditionalFormatting>
        <x14:conditionalFormatting xmlns:xm="http://schemas.microsoft.com/office/excel/2006/main">
          <x14:cfRule type="dataBar" id="{000E9F1E-0838-4E3E-9001-0AE1E446E6D4}">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3974BECB-F62E-40EF-B7B9-6E60CFEA6B84}">
            <x14:dataBar minLength="0" maxLength="100" gradient="0">
              <x14:cfvo type="num">
                <xm:f>0</xm:f>
              </x14:cfvo>
              <x14:cfvo type="num">
                <xm:f>1</xm:f>
              </x14:cfvo>
              <x14:negativeFillColor rgb="FFFF0000"/>
              <x14:axisColor rgb="FF000000"/>
            </x14:dataBar>
          </x14:cfRule>
          <xm:sqref>H20</xm:sqref>
        </x14:conditionalFormatting>
        <x14:conditionalFormatting xmlns:xm="http://schemas.microsoft.com/office/excel/2006/main">
          <x14:cfRule type="dataBar" id="{D39096DD-3CAF-4058-A64A-B4DA89815299}">
            <x14:dataBar minLength="0" maxLength="100" gradient="0">
              <x14:cfvo type="num">
                <xm:f>0</xm:f>
              </x14:cfvo>
              <x14:cfvo type="num">
                <xm:f>1</xm:f>
              </x14:cfvo>
              <x14:negativeFillColor rgb="FFFF0000"/>
              <x14:axisColor rgb="FF000000"/>
            </x14:dataBar>
          </x14:cfRule>
          <xm:sqref>H21</xm:sqref>
        </x14:conditionalFormatting>
        <x14:conditionalFormatting xmlns:xm="http://schemas.microsoft.com/office/excel/2006/main">
          <x14:cfRule type="dataBar" id="{F44046CB-17AE-4883-A9B7-9BB6DD16C51F}">
            <x14:dataBar minLength="0" maxLength="100" gradient="0">
              <x14:cfvo type="num">
                <xm:f>0</xm:f>
              </x14:cfvo>
              <x14:cfvo type="num">
                <xm:f>1</xm:f>
              </x14:cfvo>
              <x14:negativeFillColor rgb="FFFF0000"/>
              <x14:axisColor rgb="FF000000"/>
            </x14:dataBar>
          </x14:cfRule>
          <xm:sqref>H22</xm:sqref>
        </x14:conditionalFormatting>
        <x14:conditionalFormatting xmlns:xm="http://schemas.microsoft.com/office/excel/2006/main">
          <x14:cfRule type="dataBar" id="{919E46F7-70B0-4E80-B512-D790B7B5A633}">
            <x14:dataBar minLength="0" maxLength="100" gradient="0">
              <x14:cfvo type="num">
                <xm:f>0</xm:f>
              </x14:cfvo>
              <x14:cfvo type="num">
                <xm:f>1</xm:f>
              </x14:cfvo>
              <x14:negativeFillColor rgb="FFFF0000"/>
              <x14:axisColor rgb="FF000000"/>
            </x14:dataBar>
          </x14:cfRule>
          <xm:sqref>H24</xm:sqref>
        </x14:conditionalFormatting>
        <x14:conditionalFormatting xmlns:xm="http://schemas.microsoft.com/office/excel/2006/main">
          <x14:cfRule type="dataBar" id="{2ED03B47-EE01-4BB6-96B9-42BA0F309DA5}">
            <x14:dataBar minLength="0" maxLength="100" gradient="0">
              <x14:cfvo type="num">
                <xm:f>0</xm:f>
              </x14:cfvo>
              <x14:cfvo type="num">
                <xm:f>1</xm:f>
              </x14:cfvo>
              <x14:negativeFillColor rgb="FFFF0000"/>
              <x14:axisColor rgb="FF000000"/>
            </x14:dataBar>
          </x14:cfRule>
          <xm:sqref>H23</xm:sqref>
        </x14:conditionalFormatting>
        <x14:conditionalFormatting xmlns:xm="http://schemas.microsoft.com/office/excel/2006/main">
          <x14:cfRule type="dataBar" id="{6CA7D3CA-7D2C-41CD-B9D9-15B6D2B75B7F}">
            <x14:dataBar minLength="0" maxLength="100" gradient="0">
              <x14:cfvo type="num">
                <xm:f>0</xm:f>
              </x14:cfvo>
              <x14:cfvo type="num">
                <xm:f>1</xm:f>
              </x14:cfvo>
              <x14:negativeFillColor rgb="FFFF0000"/>
              <x14:axisColor rgb="FF000000"/>
            </x14:dataBar>
          </x14:cfRule>
          <xm:sqref>H25</xm:sqref>
        </x14:conditionalFormatting>
        <x14:conditionalFormatting xmlns:xm="http://schemas.microsoft.com/office/excel/2006/main">
          <x14:cfRule type="dataBar" id="{0D82FF46-5137-40A3-A6D8-BE03B33EB610}">
            <x14:dataBar minLength="0" maxLength="100" gradient="0">
              <x14:cfvo type="num">
                <xm:f>0</xm:f>
              </x14:cfvo>
              <x14:cfvo type="num">
                <xm:f>1</xm:f>
              </x14:cfvo>
              <x14:negativeFillColor rgb="FFFF0000"/>
              <x14:axisColor rgb="FF000000"/>
            </x14:dataBar>
          </x14:cfRule>
          <xm:sqref>H30</xm:sqref>
        </x14:conditionalFormatting>
        <x14:conditionalFormatting xmlns:xm="http://schemas.microsoft.com/office/excel/2006/main">
          <x14:cfRule type="dataBar" id="{E1771E53-3AD1-430E-A8E6-F4743135981B}">
            <x14:dataBar minLength="0" maxLength="100" gradient="0">
              <x14:cfvo type="num">
                <xm:f>0</xm:f>
              </x14:cfvo>
              <x14:cfvo type="num">
                <xm:f>1</xm:f>
              </x14:cfvo>
              <x14:negativeFillColor rgb="FFFF0000"/>
              <x14:axisColor rgb="FF000000"/>
            </x14:dataBar>
          </x14:cfRule>
          <xm:sqref>H37</xm:sqref>
        </x14:conditionalFormatting>
        <x14:conditionalFormatting xmlns:xm="http://schemas.microsoft.com/office/excel/2006/main">
          <x14:cfRule type="dataBar" id="{80ED302E-9A51-4525-993F-2B76381C0769}">
            <x14:dataBar minLength="0" maxLength="100" gradient="0">
              <x14:cfvo type="num">
                <xm:f>0</xm:f>
              </x14:cfvo>
              <x14:cfvo type="num">
                <xm:f>1</xm:f>
              </x14:cfvo>
              <x14:negativeFillColor rgb="FFFF0000"/>
              <x14:axisColor rgb="FF000000"/>
            </x14:dataBar>
          </x14:cfRule>
          <xm:sqref>H39</xm:sqref>
        </x14:conditionalFormatting>
        <x14:conditionalFormatting xmlns:xm="http://schemas.microsoft.com/office/excel/2006/main">
          <x14:cfRule type="dataBar" id="{23F127D9-9575-4355-BD03-1BB9057DD4DD}">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0E337609-ACBA-4668-B5A0-2BDD495BE39D}">
            <x14:dataBar minLength="0" maxLength="100" gradient="0">
              <x14:cfvo type="num">
                <xm:f>0</xm:f>
              </x14:cfvo>
              <x14:cfvo type="num">
                <xm:f>1</xm:f>
              </x14:cfvo>
              <x14:negativeFillColor rgb="FFFF0000"/>
              <x14:axisColor rgb="FF000000"/>
            </x14:dataBar>
          </x14:cfRule>
          <xm:sqref>H31</xm:sqref>
        </x14:conditionalFormatting>
        <x14:conditionalFormatting xmlns:xm="http://schemas.microsoft.com/office/excel/2006/main">
          <x14:cfRule type="dataBar" id="{554A9F1E-BF5C-467E-8086-9B01909C20E5}">
            <x14:dataBar minLength="0" maxLength="100" gradient="0">
              <x14:cfvo type="num">
                <xm:f>0</xm:f>
              </x14:cfvo>
              <x14:cfvo type="num">
                <xm:f>1</xm:f>
              </x14:cfvo>
              <x14:negativeFillColor rgb="FFFF0000"/>
              <x14:axisColor rgb="FF000000"/>
            </x14:dataBar>
          </x14:cfRule>
          <xm:sqref>H32</xm:sqref>
        </x14:conditionalFormatting>
        <x14:conditionalFormatting xmlns:xm="http://schemas.microsoft.com/office/excel/2006/main">
          <x14:cfRule type="dataBar" id="{8F15EAED-48CB-4BDE-A4C3-8C904165ED0E}">
            <x14:dataBar minLength="0" maxLength="100" gradient="0">
              <x14:cfvo type="num">
                <xm:f>0</xm:f>
              </x14:cfvo>
              <x14:cfvo type="num">
                <xm:f>1</xm:f>
              </x14:cfvo>
              <x14:negativeFillColor rgb="FFFF0000"/>
              <x14:axisColor rgb="FF000000"/>
            </x14:dataBar>
          </x14:cfRule>
          <xm:sqref>H33</xm:sqref>
        </x14:conditionalFormatting>
        <x14:conditionalFormatting xmlns:xm="http://schemas.microsoft.com/office/excel/2006/main">
          <x14:cfRule type="dataBar" id="{CDA1F19A-65EB-4458-BAFE-7B95F2F3950D}">
            <x14:dataBar minLength="0" maxLength="100" gradient="0">
              <x14:cfvo type="num">
                <xm:f>0</xm:f>
              </x14:cfvo>
              <x14:cfvo type="num">
                <xm:f>1</xm:f>
              </x14:cfvo>
              <x14:negativeFillColor rgb="FFFF0000"/>
              <x14:axisColor rgb="FF000000"/>
            </x14:dataBar>
          </x14:cfRule>
          <xm:sqref>H34</xm:sqref>
        </x14:conditionalFormatting>
        <x14:conditionalFormatting xmlns:xm="http://schemas.microsoft.com/office/excel/2006/main">
          <x14:cfRule type="dataBar" id="{36EA0327-A3EF-4FA9-8EF4-AE533F50DEA9}">
            <x14:dataBar minLength="0" maxLength="100" gradient="0">
              <x14:cfvo type="num">
                <xm:f>0</xm:f>
              </x14:cfvo>
              <x14:cfvo type="num">
                <xm:f>1</xm:f>
              </x14:cfvo>
              <x14:negativeFillColor rgb="FFFF0000"/>
              <x14:axisColor rgb="FF000000"/>
            </x14:dataBar>
          </x14:cfRule>
          <xm:sqref>H35</xm:sqref>
        </x14:conditionalFormatting>
        <x14:conditionalFormatting xmlns:xm="http://schemas.microsoft.com/office/excel/2006/main">
          <x14:cfRule type="dataBar" id="{7ADB1AF6-20D8-4DB6-9648-ADCC9AF97510}">
            <x14:dataBar minLength="0" maxLength="100" gradient="0">
              <x14:cfvo type="num">
                <xm:f>0</xm:f>
              </x14:cfvo>
              <x14:cfvo type="num">
                <xm:f>1</xm:f>
              </x14:cfvo>
              <x14:negativeFillColor rgb="FFFF0000"/>
              <x14:axisColor rgb="FF000000"/>
            </x14:dataBar>
          </x14:cfRule>
          <xm:sqref>H36</xm:sqref>
        </x14:conditionalFormatting>
        <x14:conditionalFormatting xmlns:xm="http://schemas.microsoft.com/office/excel/2006/main">
          <x14:cfRule type="dataBar" id="{0185AD77-8DD3-4A88-B2FB-B7A6B63A3C2A}">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A8072983-43B2-46FF-9694-2E5936EE54BB}">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C8F6A87F-0895-4951-B02A-EC0CFE8FF46C}">
            <x14:dataBar minLength="0" maxLength="100" gradient="0">
              <x14:cfvo type="num">
                <xm:f>0</xm:f>
              </x14:cfvo>
              <x14:cfvo type="num">
                <xm:f>1</xm:f>
              </x14:cfvo>
              <x14:negativeFillColor rgb="FFFF0000"/>
              <x14:axisColor rgb="FF000000"/>
            </x14:dataBar>
          </x14:cfRule>
          <xm:sqref>H50</xm:sqref>
        </x14:conditionalFormatting>
        <x14:conditionalFormatting xmlns:xm="http://schemas.microsoft.com/office/excel/2006/main">
          <x14:cfRule type="dataBar" id="{F5B88501-27FF-4CC8-84E9-D9610DFAFC9C}">
            <x14:dataBar minLength="0" maxLength="100" gradient="0">
              <x14:cfvo type="num">
                <xm:f>0</xm:f>
              </x14:cfvo>
              <x14:cfvo type="num">
                <xm:f>1</xm:f>
              </x14:cfvo>
              <x14:negativeFillColor rgb="FFFF0000"/>
              <x14:axisColor rgb="FF000000"/>
            </x14:dataBar>
          </x14:cfRule>
          <xm:sqref>H52</xm:sqref>
        </x14:conditionalFormatting>
        <x14:conditionalFormatting xmlns:xm="http://schemas.microsoft.com/office/excel/2006/main">
          <x14:cfRule type="dataBar" id="{2ADCC9E0-CFB5-4DED-9CCD-A8BDE5EE6779}">
            <x14:dataBar minLength="0" maxLength="100" gradient="0">
              <x14:cfvo type="num">
                <xm:f>0</xm:f>
              </x14:cfvo>
              <x14:cfvo type="num">
                <xm:f>1</xm:f>
              </x14:cfvo>
              <x14:negativeFillColor rgb="FFFF0000"/>
              <x14:axisColor rgb="FF000000"/>
            </x14:dataBar>
          </x14:cfRule>
          <xm:sqref>H54</xm:sqref>
        </x14:conditionalFormatting>
        <x14:conditionalFormatting xmlns:xm="http://schemas.microsoft.com/office/excel/2006/main">
          <x14:cfRule type="dataBar" id="{EE84C52D-6157-4E7F-B877-539A39A2D79F}">
            <x14:dataBar minLength="0" maxLength="100" gradient="0">
              <x14:cfvo type="num">
                <xm:f>0</xm:f>
              </x14:cfvo>
              <x14:cfvo type="num">
                <xm:f>1</xm:f>
              </x14:cfvo>
              <x14:negativeFillColor rgb="FFFF0000"/>
              <x14:axisColor rgb="FF000000"/>
            </x14:dataBar>
          </x14:cfRule>
          <xm:sqref>H58</xm:sqref>
        </x14:conditionalFormatting>
        <x14:conditionalFormatting xmlns:xm="http://schemas.microsoft.com/office/excel/2006/main">
          <x14:cfRule type="dataBar" id="{FC173D3B-A71F-4841-8FEE-9D3D1C1C6AAD}">
            <x14:dataBar minLength="0" maxLength="100" gradient="0">
              <x14:cfvo type="num">
                <xm:f>0</xm:f>
              </x14:cfvo>
              <x14:cfvo type="num">
                <xm:f>1</xm:f>
              </x14:cfvo>
              <x14:negativeFillColor rgb="FFFF0000"/>
              <x14:axisColor rgb="FF000000"/>
            </x14:dataBar>
          </x14:cfRule>
          <xm:sqref>H64</xm:sqref>
        </x14:conditionalFormatting>
        <x14:conditionalFormatting xmlns:xm="http://schemas.microsoft.com/office/excel/2006/main">
          <x14:cfRule type="dataBar" id="{93820E9B-DFA8-4118-B762-3FD0E66C0003}">
            <x14:dataBar minLength="0" maxLength="100" gradient="0">
              <x14:cfvo type="num">
                <xm:f>0</xm:f>
              </x14:cfvo>
              <x14:cfvo type="num">
                <xm:f>1</xm:f>
              </x14:cfvo>
              <x14:negativeFillColor rgb="FFFF0000"/>
              <x14:axisColor rgb="FF000000"/>
            </x14:dataBar>
          </x14:cfRule>
          <xm:sqref>H60</xm:sqref>
        </x14:conditionalFormatting>
        <x14:conditionalFormatting xmlns:xm="http://schemas.microsoft.com/office/excel/2006/main">
          <x14:cfRule type="dataBar" id="{92FA5D0A-F65A-4CF7-AE23-4592944CB9F3}">
            <x14:dataBar minLength="0" maxLength="100" gradient="0">
              <x14:cfvo type="num">
                <xm:f>0</xm:f>
              </x14:cfvo>
              <x14:cfvo type="num">
                <xm:f>1</xm:f>
              </x14:cfvo>
              <x14:negativeFillColor rgb="FFFF0000"/>
              <x14:axisColor rgb="FF000000"/>
            </x14:dataBar>
          </x14:cfRule>
          <xm:sqref>H62</xm:sqref>
        </x14:conditionalFormatting>
        <x14:conditionalFormatting xmlns:xm="http://schemas.microsoft.com/office/excel/2006/main">
          <x14:cfRule type="dataBar" id="{51520B4E-13B4-4505-9824-AF1555C8DC52}">
            <x14:dataBar minLength="0" maxLength="100" gradient="0">
              <x14:cfvo type="num">
                <xm:f>0</xm:f>
              </x14:cfvo>
              <x14:cfvo type="num">
                <xm:f>1</xm:f>
              </x14:cfvo>
              <x14:negativeFillColor rgb="FFFF0000"/>
              <x14:axisColor rgb="FF000000"/>
            </x14:dataBar>
          </x14:cfRule>
          <xm:sqref>H56</xm:sqref>
        </x14:conditionalFormatting>
        <x14:conditionalFormatting xmlns:xm="http://schemas.microsoft.com/office/excel/2006/main">
          <x14:cfRule type="dataBar" id="{9A0558DD-38BD-42B8-9B31-1F96890FC709}">
            <x14:dataBar minLength="0" maxLength="100" gradient="0">
              <x14:cfvo type="num">
                <xm:f>0</xm:f>
              </x14:cfvo>
              <x14:cfvo type="num">
                <xm:f>1</xm:f>
              </x14:cfvo>
              <x14:negativeFillColor rgb="FFFF0000"/>
              <x14:axisColor rgb="FF000000"/>
            </x14:dataBar>
          </x14:cfRule>
          <xm:sqref>H71:H72 H75</xm:sqref>
        </x14:conditionalFormatting>
        <x14:conditionalFormatting xmlns:xm="http://schemas.microsoft.com/office/excel/2006/main">
          <x14:cfRule type="dataBar" id="{84AB0ABF-A82B-4950-BC7F-9E3DE674CBEE}">
            <x14:dataBar minLength="0" maxLength="100" gradient="0">
              <x14:cfvo type="num">
                <xm:f>0</xm:f>
              </x14:cfvo>
              <x14:cfvo type="num">
                <xm:f>1</xm:f>
              </x14:cfvo>
              <x14:negativeFillColor rgb="FFFF0000"/>
              <x14:axisColor rgb="FF000000"/>
            </x14:dataBar>
          </x14:cfRule>
          <xm:sqref>H73</xm:sqref>
        </x14:conditionalFormatting>
        <x14:conditionalFormatting xmlns:xm="http://schemas.microsoft.com/office/excel/2006/main">
          <x14:cfRule type="dataBar" id="{19041C87-12FB-4339-B66F-2ED2C9BB9BE4}">
            <x14:dataBar minLength="0" maxLength="100" gradient="0">
              <x14:cfvo type="num">
                <xm:f>0</xm:f>
              </x14:cfvo>
              <x14:cfvo type="num">
                <xm:f>1</xm:f>
              </x14:cfvo>
              <x14:negativeFillColor rgb="FFFF0000"/>
              <x14:axisColor rgb="FF000000"/>
            </x14:dataBar>
          </x14:cfRule>
          <xm:sqref>H74</xm:sqref>
        </x14:conditionalFormatting>
        <x14:conditionalFormatting xmlns:xm="http://schemas.microsoft.com/office/excel/2006/main">
          <x14:cfRule type="dataBar" id="{F0BB4220-F045-4A7B-B213-4C370DB0FDF3}">
            <x14:dataBar minLength="0" maxLength="100" gradient="0">
              <x14:cfvo type="num">
                <xm:f>0</xm:f>
              </x14:cfvo>
              <x14:cfvo type="num">
                <xm:f>1</xm:f>
              </x14:cfvo>
              <x14:negativeFillColor rgb="FFFF0000"/>
              <x14:axisColor rgb="FF000000"/>
            </x14:dataBar>
          </x14:cfRule>
          <xm:sqref>H42</xm:sqref>
        </x14:conditionalFormatting>
        <x14:conditionalFormatting xmlns:xm="http://schemas.microsoft.com/office/excel/2006/main">
          <x14:cfRule type="dataBar" id="{D05A7261-1687-42BA-9C7A-BE780C1B9748}">
            <x14:dataBar minLength="0" maxLength="100" gradient="0">
              <x14:cfvo type="num">
                <xm:f>0</xm:f>
              </x14:cfvo>
              <x14:cfvo type="num">
                <xm:f>1</xm:f>
              </x14:cfvo>
              <x14:negativeFillColor rgb="FFFF0000"/>
              <x14:axisColor rgb="FF000000"/>
            </x14:dataBar>
          </x14:cfRule>
          <xm:sqref>H43</xm:sqref>
        </x14:conditionalFormatting>
        <x14:conditionalFormatting xmlns:xm="http://schemas.microsoft.com/office/excel/2006/main">
          <x14:cfRule type="dataBar" id="{E2E2D14B-B1C9-4C94-B98C-1FF10C49C3CD}">
            <x14:dataBar minLength="0" maxLength="100" gradient="0">
              <x14:cfvo type="num">
                <xm:f>0</xm:f>
              </x14:cfvo>
              <x14:cfvo type="num">
                <xm:f>1</xm:f>
              </x14:cfvo>
              <x14:negativeFillColor rgb="FFFF0000"/>
              <x14:axisColor rgb="FF000000"/>
            </x14:dataBar>
          </x14:cfRule>
          <xm:sqref>H44</xm:sqref>
        </x14:conditionalFormatting>
        <x14:conditionalFormatting xmlns:xm="http://schemas.microsoft.com/office/excel/2006/main">
          <x14:cfRule type="dataBar" id="{4D3C4557-8138-4691-95AC-6B5AC1D3D9FB}">
            <x14:dataBar minLength="0" maxLength="100" gradient="0">
              <x14:cfvo type="num">
                <xm:f>0</xm:f>
              </x14:cfvo>
              <x14:cfvo type="num">
                <xm:f>1</xm:f>
              </x14:cfvo>
              <x14:negativeFillColor rgb="FFFF0000"/>
              <x14:axisColor rgb="FF000000"/>
            </x14:dataBar>
          </x14:cfRule>
          <xm:sqref>H45</xm:sqref>
        </x14:conditionalFormatting>
        <x14:conditionalFormatting xmlns:xm="http://schemas.microsoft.com/office/excel/2006/main">
          <x14:cfRule type="dataBar" id="{17272C0C-E1AA-4F4A-AF4F-51740FABDC6A}">
            <x14:dataBar minLength="0" maxLength="100" gradient="0">
              <x14:cfvo type="num">
                <xm:f>0</xm:f>
              </x14:cfvo>
              <x14:cfvo type="num">
                <xm:f>1</xm:f>
              </x14:cfvo>
              <x14:negativeFillColor rgb="FFFF0000"/>
              <x14:axisColor rgb="FF000000"/>
            </x14:dataBar>
          </x14:cfRule>
          <xm:sqref>H48</xm:sqref>
        </x14:conditionalFormatting>
        <x14:conditionalFormatting xmlns:xm="http://schemas.microsoft.com/office/excel/2006/main">
          <x14:cfRule type="dataBar" id="{244463A8-2C09-48DD-9B25-E9B4D3B75AC7}">
            <x14:dataBar minLength="0" maxLength="100" gradient="0">
              <x14:cfvo type="num">
                <xm:f>0</xm:f>
              </x14:cfvo>
              <x14:cfvo type="num">
                <xm:f>1</xm:f>
              </x14:cfvo>
              <x14:negativeFillColor rgb="FFFF0000"/>
              <x14:axisColor rgb="FF000000"/>
            </x14:dataBar>
          </x14:cfRule>
          <xm:sqref>H70</xm:sqref>
        </x14:conditionalFormatting>
        <x14:conditionalFormatting xmlns:xm="http://schemas.microsoft.com/office/excel/2006/main">
          <x14:cfRule type="dataBar" id="{15DECAB3-CA3B-49A0-950D-FD82995C6384}">
            <x14:dataBar minLength="0" maxLength="100" gradient="0">
              <x14:cfvo type="num">
                <xm:f>0</xm:f>
              </x14:cfvo>
              <x14:cfvo type="num">
                <xm:f>1</xm:f>
              </x14:cfvo>
              <x14:negativeFillColor rgb="FFFF0000"/>
              <x14:axisColor rgb="FF000000"/>
            </x14:dataBar>
          </x14:cfRule>
          <xm:sqref>H69</xm:sqref>
        </x14:conditionalFormatting>
        <x14:conditionalFormatting xmlns:xm="http://schemas.microsoft.com/office/excel/2006/main">
          <x14:cfRule type="dataBar" id="{5BCAEF73-815D-4404-976A-A447BC1FDCEF}">
            <x14:dataBar minLength="0" maxLength="100" gradient="0">
              <x14:cfvo type="num">
                <xm:f>0</xm:f>
              </x14:cfvo>
              <x14:cfvo type="num">
                <xm:f>1</xm:f>
              </x14:cfvo>
              <x14:negativeFillColor rgb="FFFF0000"/>
              <x14:axisColor rgb="FF000000"/>
            </x14:dataBar>
          </x14:cfRule>
          <xm:sqref>H51</xm:sqref>
        </x14:conditionalFormatting>
        <x14:conditionalFormatting xmlns:xm="http://schemas.microsoft.com/office/excel/2006/main">
          <x14:cfRule type="dataBar" id="{25FA016E-6803-4E22-9C76-663074DE3501}">
            <x14:dataBar minLength="0" maxLength="100" gradient="0">
              <x14:cfvo type="num">
                <xm:f>0</xm:f>
              </x14:cfvo>
              <x14:cfvo type="num">
                <xm:f>1</xm:f>
              </x14:cfvo>
              <x14:negativeFillColor rgb="FFFF0000"/>
              <x14:axisColor rgb="FF000000"/>
            </x14:dataBar>
          </x14:cfRule>
          <xm:sqref>H53</xm:sqref>
        </x14:conditionalFormatting>
        <x14:conditionalFormatting xmlns:xm="http://schemas.microsoft.com/office/excel/2006/main">
          <x14:cfRule type="dataBar" id="{93F908A3-1FF8-4D9B-8EFF-60F796C59B73}">
            <x14:dataBar minLength="0" maxLength="100" gradient="0">
              <x14:cfvo type="num">
                <xm:f>0</xm:f>
              </x14:cfvo>
              <x14:cfvo type="num">
                <xm:f>1</xm:f>
              </x14:cfvo>
              <x14:negativeFillColor rgb="FFFF0000"/>
              <x14:axisColor rgb="FF000000"/>
            </x14:dataBar>
          </x14:cfRule>
          <xm:sqref>H55</xm:sqref>
        </x14:conditionalFormatting>
        <x14:conditionalFormatting xmlns:xm="http://schemas.microsoft.com/office/excel/2006/main">
          <x14:cfRule type="dataBar" id="{C9CD4C7A-232F-4EDC-94FD-A5A31C464A29}">
            <x14:dataBar minLength="0" maxLength="100" gradient="0">
              <x14:cfvo type="num">
                <xm:f>0</xm:f>
              </x14:cfvo>
              <x14:cfvo type="num">
                <xm:f>1</xm:f>
              </x14:cfvo>
              <x14:negativeFillColor rgb="FFFF0000"/>
              <x14:axisColor rgb="FF000000"/>
            </x14:dataBar>
          </x14:cfRule>
          <xm:sqref>H57</xm:sqref>
        </x14:conditionalFormatting>
        <x14:conditionalFormatting xmlns:xm="http://schemas.microsoft.com/office/excel/2006/main">
          <x14:cfRule type="dataBar" id="{C40B286B-F49F-4C25-B272-FE733A695459}">
            <x14:dataBar minLength="0" maxLength="100" gradient="0">
              <x14:cfvo type="num">
                <xm:f>0</xm:f>
              </x14:cfvo>
              <x14:cfvo type="num">
                <xm:f>1</xm:f>
              </x14:cfvo>
              <x14:negativeFillColor rgb="FFFF0000"/>
              <x14:axisColor rgb="FF000000"/>
            </x14:dataBar>
          </x14:cfRule>
          <xm:sqref>H59</xm:sqref>
        </x14:conditionalFormatting>
        <x14:conditionalFormatting xmlns:xm="http://schemas.microsoft.com/office/excel/2006/main">
          <x14:cfRule type="dataBar" id="{32AAC8E5-7840-4B83-A4A3-3991FE10D0CA}">
            <x14:dataBar minLength="0" maxLength="100" gradient="0">
              <x14:cfvo type="num">
                <xm:f>0</xm:f>
              </x14:cfvo>
              <x14:cfvo type="num">
                <xm:f>1</xm:f>
              </x14:cfvo>
              <x14:negativeFillColor rgb="FFFF0000"/>
              <x14:axisColor rgb="FF000000"/>
            </x14:dataBar>
          </x14:cfRule>
          <xm:sqref>H61</xm:sqref>
        </x14:conditionalFormatting>
        <x14:conditionalFormatting xmlns:xm="http://schemas.microsoft.com/office/excel/2006/main">
          <x14:cfRule type="dataBar" id="{9B939AED-C1EC-4F3B-95B9-6B540A5A31A2}">
            <x14:dataBar minLength="0" maxLength="100" gradient="0">
              <x14:cfvo type="num">
                <xm:f>0</xm:f>
              </x14:cfvo>
              <x14:cfvo type="num">
                <xm:f>1</xm:f>
              </x14:cfvo>
              <x14:negativeFillColor rgb="FFFF0000"/>
              <x14:axisColor rgb="FF000000"/>
            </x14:dataBar>
          </x14:cfRule>
          <xm:sqref>H63</xm:sqref>
        </x14:conditionalFormatting>
        <x14:conditionalFormatting xmlns:xm="http://schemas.microsoft.com/office/excel/2006/main">
          <x14:cfRule type="dataBar" id="{B1A73DCF-EC56-4BEB-A4C3-D6BEDBE7248B}">
            <x14:dataBar minLength="0" maxLength="100" gradient="0">
              <x14:cfvo type="num">
                <xm:f>0</xm:f>
              </x14:cfvo>
              <x14:cfvo type="num">
                <xm:f>1</xm:f>
              </x14:cfvo>
              <x14:negativeFillColor rgb="FFFF0000"/>
              <x14:axisColor rgb="FF000000"/>
            </x14:dataBar>
          </x14:cfRule>
          <xm:sqref>H65</xm:sqref>
        </x14:conditionalFormatting>
        <x14:conditionalFormatting xmlns:xm="http://schemas.microsoft.com/office/excel/2006/main">
          <x14:cfRule type="dataBar" id="{D30E9DB7-6469-4A74-8541-458DA506F362}">
            <x14:dataBar minLength="0" maxLength="100" gradient="0">
              <x14:cfvo type="num">
                <xm:f>0</xm:f>
              </x14:cfvo>
              <x14:cfvo type="num">
                <xm:f>1</xm:f>
              </x14:cfvo>
              <x14:negativeFillColor rgb="FFFF0000"/>
              <x14:axisColor rgb="FF000000"/>
            </x14:dataBar>
          </x14:cfRule>
          <xm:sqref>H46</xm:sqref>
        </x14:conditionalFormatting>
        <x14:conditionalFormatting xmlns:xm="http://schemas.microsoft.com/office/excel/2006/main">
          <x14:cfRule type="dataBar" id="{6F5DCAA9-E51B-41E1-ABED-98B4180687C9}">
            <x14:dataBar minLength="0" maxLength="100" gradient="0">
              <x14:cfvo type="num">
                <xm:f>0</xm:f>
              </x14:cfvo>
              <x14:cfvo type="num">
                <xm:f>1</xm:f>
              </x14:cfvo>
              <x14:negativeFillColor rgb="FFFF0000"/>
              <x14:axisColor rgb="FF000000"/>
            </x14:dataBar>
          </x14:cfRule>
          <xm:sqref>H76</xm:sqref>
        </x14:conditionalFormatting>
        <x14:conditionalFormatting xmlns:xm="http://schemas.microsoft.com/office/excel/2006/main">
          <x14:cfRule type="dataBar" id="{F7D37A11-F81A-43B9-9013-6FC0D07E8F9D}">
            <x14:dataBar minLength="0" maxLength="100" gradient="0">
              <x14:cfvo type="num">
                <xm:f>0</xm:f>
              </x14:cfvo>
              <x14:cfvo type="num">
                <xm:f>1</xm:f>
              </x14:cfvo>
              <x14:negativeFillColor rgb="FFFF0000"/>
              <x14:axisColor rgb="FF000000"/>
            </x14:dataBar>
          </x14:cfRule>
          <xm:sqref>H41</xm:sqref>
        </x14:conditionalFormatting>
        <x14:conditionalFormatting xmlns:xm="http://schemas.microsoft.com/office/excel/2006/main">
          <x14:cfRule type="dataBar" id="{231F956C-6F8E-400D-95A0-95D859A5C02E}">
            <x14:dataBar minLength="0" maxLength="100" gradient="0">
              <x14:cfvo type="num">
                <xm:f>0</xm:f>
              </x14:cfvo>
              <x14:cfvo type="num">
                <xm:f>1</xm:f>
              </x14:cfvo>
              <x14:negativeFillColor rgb="FFFF0000"/>
              <x14:axisColor rgb="FF000000"/>
            </x14:dataBar>
          </x14:cfRule>
          <xm:sqref>H9</xm:sqref>
        </x14:conditionalFormatting>
        <x14:conditionalFormatting xmlns:xm="http://schemas.microsoft.com/office/excel/2006/main">
          <x14:cfRule type="dataBar" id="{EBC06A60-A831-4A9B-AD6D-BCA74C28EA32}">
            <x14:dataBar minLength="0" maxLength="100" gradient="0">
              <x14:cfvo type="num">
                <xm:f>0</xm:f>
              </x14:cfvo>
              <x14:cfvo type="num">
                <xm:f>1</xm:f>
              </x14:cfvo>
              <x14:negativeFillColor rgb="FFFF0000"/>
              <x14:axisColor rgb="FF000000"/>
            </x14:dataBar>
          </x14:cfRule>
          <xm:sqref>H14</xm:sqref>
        </x14:conditionalFormatting>
        <x14:conditionalFormatting xmlns:xm="http://schemas.microsoft.com/office/excel/2006/main">
          <x14:cfRule type="dataBar" id="{3AE4715B-DA40-4B4C-B7F9-4968EF664782}">
            <x14:dataBar minLength="0" maxLength="100" gradient="0">
              <x14:cfvo type="num">
                <xm:f>0</xm:f>
              </x14:cfvo>
              <x14:cfvo type="num">
                <xm:f>1</xm:f>
              </x14:cfvo>
              <x14:negativeFillColor rgb="FFFF0000"/>
              <x14:axisColor rgb="FF000000"/>
            </x14:dataBar>
          </x14:cfRule>
          <xm:sqref>H16</xm:sqref>
        </x14:conditionalFormatting>
        <x14:conditionalFormatting xmlns:xm="http://schemas.microsoft.com/office/excel/2006/main">
          <x14:cfRule type="dataBar" id="{E83597A1-7198-45DD-AB63-F61C2660B9FE}">
            <x14:dataBar minLength="0" maxLength="100" gradient="0">
              <x14:cfvo type="num">
                <xm:f>0</xm:f>
              </x14:cfvo>
              <x14:cfvo type="num">
                <xm:f>1</xm:f>
              </x14:cfvo>
              <x14:negativeFillColor rgb="FFFF0000"/>
              <x14:axisColor rgb="FF000000"/>
            </x14:dataBar>
          </x14:cfRule>
          <xm:sqref>H26</xm:sqref>
        </x14:conditionalFormatting>
        <x14:conditionalFormatting xmlns:xm="http://schemas.microsoft.com/office/excel/2006/main">
          <x14:cfRule type="dataBar" id="{893F2CD8-CAAB-4A1A-947F-FE153E31D73A}">
            <x14:dataBar minLength="0" maxLength="100" gradient="0">
              <x14:cfvo type="num">
                <xm:f>0</xm:f>
              </x14:cfvo>
              <x14:cfvo type="num">
                <xm:f>1</xm:f>
              </x14:cfvo>
              <x14:negativeFillColor rgb="FFFF0000"/>
              <x14:axisColor rgb="FF000000"/>
            </x14:dataBar>
          </x14:cfRule>
          <xm:sqref>H28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GanttChart</vt:lpstr>
      <vt:lpstr>GanttChart!prevWBS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Jorge Campero</cp:lastModifiedBy>
  <cp:lastPrinted>2018-02-12T20:25:38Z</cp:lastPrinted>
  <dcterms:created xsi:type="dcterms:W3CDTF">2010-06-09T16:05:03Z</dcterms:created>
  <dcterms:modified xsi:type="dcterms:W3CDTF">2021-10-25T00:21:17Z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