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GCESPEDES\Desktop\"/>
    </mc:Choice>
  </mc:AlternateContent>
  <bookViews>
    <workbookView xWindow="0" yWindow="0" windowWidth="24000" windowHeight="9135" activeTab="4"/>
  </bookViews>
  <sheets>
    <sheet name="AO-2018" sheetId="7" r:id="rId1"/>
    <sheet name="TD" sheetId="6" r:id="rId2"/>
    <sheet name="BD-Original" sheetId="3" r:id="rId3"/>
    <sheet name="Resul" sheetId="5" r:id="rId4"/>
    <sheet name="Resul2" sheetId="9" r:id="rId5"/>
  </sheets>
  <definedNames>
    <definedName name="_xlnm._FilterDatabase" localSheetId="0" hidden="1">'AO-2018'!$A$7:$M$144</definedName>
    <definedName name="_xlnm._FilterDatabase" localSheetId="2" hidden="1">'BD-Original'!$B$5:$AA$853</definedName>
    <definedName name="_xlnm._FilterDatabase" localSheetId="4" hidden="1">Resul2!$A$4:$F$140</definedName>
    <definedName name="_xlnm.Print_Titles" localSheetId="0">'AO-2018'!$1:$7</definedName>
  </definedNames>
  <calcPr calcId="152511"/>
  <pivotCaches>
    <pivotCache cacheId="19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9" l="1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5" i="9"/>
  <c r="O849" i="3"/>
  <c r="Q849" i="3"/>
  <c r="Q851" i="3"/>
  <c r="Q850" i="3"/>
  <c r="Q848" i="3"/>
  <c r="O851" i="3"/>
  <c r="O850" i="3"/>
  <c r="O848" i="3"/>
  <c r="N9" i="7" l="1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8" i="7"/>
  <c r="N145" i="7" s="1"/>
  <c r="I131" i="7"/>
  <c r="H131" i="7"/>
  <c r="G131" i="7"/>
  <c r="F131" i="7"/>
  <c r="E131" i="7"/>
  <c r="D131" i="7"/>
  <c r="I87" i="7"/>
  <c r="H87" i="7"/>
  <c r="G87" i="7"/>
  <c r="F87" i="7"/>
  <c r="E87" i="7"/>
  <c r="D87" i="7"/>
  <c r="Q500" i="3"/>
  <c r="Q499" i="3"/>
  <c r="Q498" i="3"/>
  <c r="Q497" i="3"/>
  <c r="Q392" i="3" l="1"/>
  <c r="E35" i="5" l="1"/>
  <c r="E34" i="5"/>
  <c r="E33" i="5"/>
  <c r="E32" i="5"/>
  <c r="D36" i="5"/>
  <c r="C36" i="5"/>
  <c r="B36" i="5"/>
  <c r="B32" i="5"/>
  <c r="E22" i="5"/>
  <c r="E14" i="5"/>
  <c r="D25" i="5" s="1"/>
  <c r="D14" i="5"/>
  <c r="C23" i="5" s="1"/>
  <c r="C14" i="5"/>
  <c r="B24" i="5" s="1"/>
  <c r="B14" i="5"/>
  <c r="B20" i="5" l="1"/>
  <c r="B23" i="5"/>
  <c r="C22" i="5"/>
  <c r="C21" i="5"/>
  <c r="C25" i="5"/>
  <c r="D20" i="5"/>
  <c r="C20" i="5"/>
  <c r="D23" i="5"/>
  <c r="B21" i="5"/>
  <c r="B25" i="5"/>
  <c r="D24" i="5"/>
  <c r="C24" i="5"/>
  <c r="D22" i="5"/>
  <c r="B22" i="5"/>
  <c r="B26" i="5" s="1"/>
  <c r="D21" i="5"/>
  <c r="D26" i="5" l="1"/>
  <c r="C26" i="5"/>
</calcChain>
</file>

<file path=xl/comments1.xml><?xml version="1.0" encoding="utf-8"?>
<comments xmlns="http://schemas.openxmlformats.org/spreadsheetml/2006/main">
  <authors>
    <author>Autor</author>
    <author>Jakeline Lilibeth Córdova Concha</author>
  </authors>
  <commentList>
    <comment ref="N7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SEGUNDO.- EL CONTRATADO percibirá un haber mensual de US$ 1,500.00 (un mil quinientos y 00/100 dólares americanos), que le serán abonados con cargo a la Asignación Ordinaria que el Consulado General del Perú en Chicago recibe del Ministerio de Relaciones Exteriores del Perú. Adicionalmente, EL CONTRATADO, se hará cargo del seguro médico de su satisfacción. </t>
        </r>
      </text>
    </comment>
    <comment ref="K8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Su contrato devino en Indefinido, sin embargo la Misión aun no ha cumplido con el envio de la solicitud de modificación contractual y/o adenda respectiva.</t>
        </r>
      </text>
    </comment>
    <comment ref="R11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CONFORME AL LO INFORMADO MEDIANTE EL MENSAJE C-GINEBRA20160405
</t>
        </r>
      </text>
    </comment>
    <comment ref="N15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anterior 179.22
</t>
        </r>
      </text>
    </comment>
    <comment ref="P17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 esta a la espera de la respuesta de la Misión respecto al costo total, toda vez que ello realizan la suma entre la remuenración neta + las contribuciones del empleador
</t>
        </r>
      </text>
    </comment>
    <comment ref="L18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Clausula primera 02. 
Elaboración de racionamiento.
Limpieza y mantenimiento.
Desarrollo de actividades analogas.
</t>
        </r>
      </text>
    </comment>
    <comment ref="L19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Desarrollo de las actividades de mantenimiento de la infraestructura interior y exterior del Consulado. Actividades de consejería y mensajería. Desarrollo de actividades análogas.
</t>
        </r>
      </text>
    </comment>
    <comment ref="N584" authorId="1" shapeId="0">
      <text>
        <r>
          <rPr>
            <b/>
            <sz val="9"/>
            <color indexed="81"/>
            <rFont val="Tahoma"/>
            <family val="2"/>
          </rPr>
          <t>Jakeline Lilibeth Córdova Concha:</t>
        </r>
        <r>
          <rPr>
            <sz val="9"/>
            <color indexed="81"/>
            <rFont val="Tahoma"/>
            <family val="2"/>
          </rPr>
          <t xml:space="preserve">
365.00 CORRESPONDE A LA EXENIÓN DE HORARIO DE TRABAJO APROBADO CON OGA20166071</t>
        </r>
      </text>
    </comment>
  </commentList>
</comments>
</file>

<file path=xl/sharedStrings.xml><?xml version="1.0" encoding="utf-8"?>
<sst xmlns="http://schemas.openxmlformats.org/spreadsheetml/2006/main" count="16772" uniqueCount="3540">
  <si>
    <t>MISIÓN</t>
  </si>
  <si>
    <t>NOMBRES</t>
  </si>
  <si>
    <t>APELLIDOS</t>
  </si>
  <si>
    <t xml:space="preserve">PERÌODO DE CONTRATO ACTUAL </t>
  </si>
  <si>
    <t xml:space="preserve">CARGO </t>
  </si>
  <si>
    <t xml:space="preserve">MONEDA PACTADA EN EL CONTRATO </t>
  </si>
  <si>
    <t>REM. BRUTA</t>
  </si>
  <si>
    <t>L-SINGAPUR</t>
  </si>
  <si>
    <t>SECCIÓN CONSULAR</t>
  </si>
  <si>
    <t>ACTIVO</t>
  </si>
  <si>
    <t>Theresita Carmela María</t>
  </si>
  <si>
    <t xml:space="preserve"> Azcona Tan </t>
  </si>
  <si>
    <t>01 de enero al 31 de diciembre de 2018</t>
  </si>
  <si>
    <t xml:space="preserve">Secretaria </t>
  </si>
  <si>
    <t>RESIDENCIA</t>
  </si>
  <si>
    <t xml:space="preserve">Erni </t>
  </si>
  <si>
    <t>Saptiana</t>
  </si>
  <si>
    <t>Mucama</t>
  </si>
  <si>
    <t>CANCILLERÍA</t>
  </si>
  <si>
    <t>Mohamad Rafi</t>
  </si>
  <si>
    <t>Bin Mohamed Azam</t>
  </si>
  <si>
    <t>Chofer  y Mensajero</t>
  </si>
  <si>
    <t>Azel</t>
  </si>
  <si>
    <t>Emboltorio Palomar</t>
  </si>
  <si>
    <t>L-ESTOCOLMO</t>
  </si>
  <si>
    <t>Monica</t>
  </si>
  <si>
    <t xml:space="preserve">Monge Bacigalupo </t>
  </si>
  <si>
    <t>Indefinido</t>
  </si>
  <si>
    <t>Secretaria Administrativa</t>
  </si>
  <si>
    <t>Walter Emilio</t>
  </si>
  <si>
    <t>Tarazona Castilo</t>
  </si>
  <si>
    <t>Secretario Consular</t>
  </si>
  <si>
    <t xml:space="preserve">Mayra  </t>
  </si>
  <si>
    <t>Eriksson</t>
  </si>
  <si>
    <t>Secretaria</t>
  </si>
  <si>
    <t>Edward Enrrique</t>
  </si>
  <si>
    <t>Ramos Mendiola</t>
  </si>
  <si>
    <t xml:space="preserve">Secretario </t>
  </si>
  <si>
    <t>Milca</t>
  </si>
  <si>
    <t>Mendoza Cueva</t>
  </si>
  <si>
    <t>Empleada de hogar</t>
  </si>
  <si>
    <t>L-RABAT</t>
  </si>
  <si>
    <t xml:space="preserve">Chama </t>
  </si>
  <si>
    <t>Barhoumy</t>
  </si>
  <si>
    <t xml:space="preserve">Limpieza </t>
  </si>
  <si>
    <t>Alma Rosa</t>
  </si>
  <si>
    <t xml:space="preserve"> Cisneros de Naimi</t>
  </si>
  <si>
    <t xml:space="preserve">Ahmed </t>
  </si>
  <si>
    <t xml:space="preserve">Laasri </t>
  </si>
  <si>
    <t>Conserje y Mensajero</t>
  </si>
  <si>
    <t>Yasmina</t>
  </si>
  <si>
    <t>El Habachi</t>
  </si>
  <si>
    <t>Asistente Administrativo</t>
  </si>
  <si>
    <t>Julio Noé</t>
  </si>
  <si>
    <t>Castillo Quispe</t>
  </si>
  <si>
    <t>08 de junio al 31 de diciembre de 2017</t>
  </si>
  <si>
    <t>Cocinero</t>
  </si>
  <si>
    <t xml:space="preserve"> Amina</t>
  </si>
  <si>
    <t xml:space="preserve">  Oumghari</t>
  </si>
  <si>
    <t xml:space="preserve">Leila </t>
  </si>
  <si>
    <t>Azeghoud</t>
  </si>
  <si>
    <t>01 de enero al 31 de diciembre de 2017</t>
  </si>
  <si>
    <t xml:space="preserve">Nadia </t>
  </si>
  <si>
    <t>Tikiout</t>
  </si>
  <si>
    <t>L-OSLO</t>
  </si>
  <si>
    <t>Jose  Rodrigo</t>
  </si>
  <si>
    <t>Reyes</t>
  </si>
  <si>
    <t>del 06 al 31 de diciembre de 2017</t>
  </si>
  <si>
    <t>Administradpr</t>
  </si>
  <si>
    <t xml:space="preserve">Deisy Katherine </t>
  </si>
  <si>
    <t>Cabezas Pillaca</t>
  </si>
  <si>
    <t>Analista Administratova</t>
  </si>
  <si>
    <t>Bendik</t>
  </si>
  <si>
    <t>Vandvik Askhus</t>
  </si>
  <si>
    <t>del 15 al 31 de diciembre de 2017</t>
  </si>
  <si>
    <t xml:space="preserve">Asesor </t>
  </si>
  <si>
    <t>DELEPERU OEA</t>
  </si>
  <si>
    <t>Carlos Alberto</t>
  </si>
  <si>
    <t>Garrido-Lecca Carbonel</t>
  </si>
  <si>
    <t>01-01-18 AL 31-12-18</t>
  </si>
  <si>
    <t>Jefe de Administración</t>
  </si>
  <si>
    <t>Miguel</t>
  </si>
  <si>
    <t>Pérez Mendoza</t>
  </si>
  <si>
    <t>Chofer</t>
  </si>
  <si>
    <t>Germaine</t>
  </si>
  <si>
    <t>Marquina Vega</t>
  </si>
  <si>
    <t>Secretaria Recepcionista</t>
  </si>
  <si>
    <t xml:space="preserve"> Margarita</t>
  </si>
  <si>
    <t>Gargatte Vilchez</t>
  </si>
  <si>
    <t>Ricardina</t>
  </si>
  <si>
    <t>Ylla</t>
  </si>
  <si>
    <t>01-12-17 AL 30-11-18</t>
  </si>
  <si>
    <t>L-HANOI</t>
  </si>
  <si>
    <t>Nguyen</t>
  </si>
  <si>
    <t>Duc Thai</t>
  </si>
  <si>
    <t>INDEFINIDO</t>
  </si>
  <si>
    <t>Dung</t>
  </si>
  <si>
    <t>Viet Doan</t>
  </si>
  <si>
    <t>Asistente Comercial</t>
  </si>
  <si>
    <t>Tran</t>
  </si>
  <si>
    <t>Ngoc Linh</t>
  </si>
  <si>
    <t>Secretaria Principal</t>
  </si>
  <si>
    <t>Huynh Thi</t>
  </si>
  <si>
    <t>Hong Thuy</t>
  </si>
  <si>
    <t>01-10-17 AL 30-09-18</t>
  </si>
  <si>
    <t>Asistente administrativo y contabñe</t>
  </si>
  <si>
    <t>Ba Son</t>
  </si>
  <si>
    <t>01-08-17 AL 31-07-18</t>
  </si>
  <si>
    <t>Asistente Administrativo y traductor</t>
  </si>
  <si>
    <t>Kim Thuy</t>
  </si>
  <si>
    <t>Pham Thi</t>
  </si>
  <si>
    <t>01/07/2018 al 30/06/2019</t>
  </si>
  <si>
    <t>Lan Anh</t>
  </si>
  <si>
    <t>Recepcionista</t>
  </si>
  <si>
    <t>L-VARSOVIA</t>
  </si>
  <si>
    <t>Joanna</t>
  </si>
  <si>
    <t>Sedzimir Dobrowolska</t>
  </si>
  <si>
    <t>Eswin</t>
  </si>
  <si>
    <t>Pérez</t>
  </si>
  <si>
    <t>Mayordomo</t>
  </si>
  <si>
    <t>Diego Enrique</t>
  </si>
  <si>
    <t>Monteverde Carrera</t>
  </si>
  <si>
    <t>01 de setiembre al 31 de diciembre de 2018</t>
  </si>
  <si>
    <t>Marcin</t>
  </si>
  <si>
    <t>Estefan Karas</t>
  </si>
  <si>
    <t>Marcin Adam</t>
  </si>
  <si>
    <t xml:space="preserve"> Witkowski</t>
  </si>
  <si>
    <t>Asistente administrativo</t>
  </si>
  <si>
    <t>Magda</t>
  </si>
  <si>
    <t>Sedzimir</t>
  </si>
  <si>
    <t>Mariuz</t>
  </si>
  <si>
    <t>Ruiz</t>
  </si>
  <si>
    <t>Técnico Informático</t>
  </si>
  <si>
    <t>Olga</t>
  </si>
  <si>
    <t>Boron</t>
  </si>
  <si>
    <t>Traductora</t>
  </si>
  <si>
    <t>L-PANAMA</t>
  </si>
  <si>
    <t>Aryenis Arlette</t>
  </si>
  <si>
    <t>Ríos Adams</t>
  </si>
  <si>
    <t>05-07-17 AL 05-07-18</t>
  </si>
  <si>
    <t>Asistente Ejecutiva</t>
  </si>
  <si>
    <t>César</t>
  </si>
  <si>
    <t>Monteza Carbajal</t>
  </si>
  <si>
    <t xml:space="preserve"> Martha Beatriz</t>
  </si>
  <si>
    <t>Ochoa de Mazulis</t>
  </si>
  <si>
    <t>Luis Carlos</t>
  </si>
  <si>
    <t>Zavala Gomez</t>
  </si>
  <si>
    <t>Informático</t>
  </si>
  <si>
    <t>Ronny</t>
  </si>
  <si>
    <t>Reyes Salazar</t>
  </si>
  <si>
    <t>Empleado de hogar</t>
  </si>
  <si>
    <t>María Rosario</t>
  </si>
  <si>
    <t>Aguillón</t>
  </si>
  <si>
    <t>600.00</t>
  </si>
  <si>
    <t>L-NUEVA DELHI</t>
  </si>
  <si>
    <t>Ramesh</t>
  </si>
  <si>
    <t xml:space="preserve"> Kumar Rana </t>
  </si>
  <si>
    <t>Pramod</t>
  </si>
  <si>
    <t xml:space="preserve"> Kumar</t>
  </si>
  <si>
    <t>Limpieza</t>
  </si>
  <si>
    <t>Pinku</t>
  </si>
  <si>
    <t xml:space="preserve">Mayordomo </t>
  </si>
  <si>
    <t>Satish</t>
  </si>
  <si>
    <t>Thapa</t>
  </si>
  <si>
    <t xml:space="preserve">Raj </t>
  </si>
  <si>
    <t>Kumar Shrestha</t>
  </si>
  <si>
    <t>Guardián</t>
  </si>
  <si>
    <t>Bir</t>
  </si>
  <si>
    <t xml:space="preserve"> Bahadur Thapa </t>
  </si>
  <si>
    <t xml:space="preserve">Guardián </t>
  </si>
  <si>
    <t>Ranjeet</t>
  </si>
  <si>
    <t xml:space="preserve">Kumar </t>
  </si>
  <si>
    <t>Mensajero</t>
  </si>
  <si>
    <t>Latika</t>
  </si>
  <si>
    <t xml:space="preserve"> Khatri</t>
  </si>
  <si>
    <t>Mithun</t>
  </si>
  <si>
    <t>Kumar</t>
  </si>
  <si>
    <t>Guardian</t>
  </si>
  <si>
    <t>Geeta</t>
  </si>
  <si>
    <t>Bistch</t>
  </si>
  <si>
    <t>Asistente Consular</t>
  </si>
  <si>
    <t>Munna B.</t>
  </si>
  <si>
    <t xml:space="preserve"> Singh</t>
  </si>
  <si>
    <t xml:space="preserve">Guardián y conserje </t>
  </si>
  <si>
    <t>Ram</t>
  </si>
  <si>
    <t>Kavita</t>
  </si>
  <si>
    <t>Malhotra</t>
  </si>
  <si>
    <t>Mallika</t>
  </si>
  <si>
    <t>Anand</t>
  </si>
  <si>
    <t>Sailee</t>
  </si>
  <si>
    <t>Rangole</t>
  </si>
  <si>
    <t>Asistente Cultural y Recepcionista</t>
  </si>
  <si>
    <t xml:space="preserve">Meena </t>
  </si>
  <si>
    <t xml:space="preserve">Thakur </t>
  </si>
  <si>
    <t>L-ATENAS</t>
  </si>
  <si>
    <t xml:space="preserve">Rose Marie </t>
  </si>
  <si>
    <t>Elmassian Galani</t>
  </si>
  <si>
    <t xml:space="preserve">Panayiotis </t>
  </si>
  <si>
    <t>Grammis Chronopoulou</t>
  </si>
  <si>
    <t>Ana María</t>
  </si>
  <si>
    <t xml:space="preserve"> Sotero Arisnabarreta </t>
  </si>
  <si>
    <t>L-LONDRES</t>
  </si>
  <si>
    <t>Fernando</t>
  </si>
  <si>
    <t xml:space="preserve">Rudolfh Anthony </t>
  </si>
  <si>
    <t>Marcela</t>
  </si>
  <si>
    <t xml:space="preserve"> Llosa de Orbegozo </t>
  </si>
  <si>
    <t>Secretaria  Ejecutiva Bilingüe</t>
  </si>
  <si>
    <t>Vicky Betty</t>
  </si>
  <si>
    <t xml:space="preserve"> North Seminario</t>
  </si>
  <si>
    <t>Secretaria Ejecutiva Bilingüe y  Recepcionista</t>
  </si>
  <si>
    <t xml:space="preserve">Rocio Ivonne </t>
  </si>
  <si>
    <t>Sotero Lagos</t>
  </si>
  <si>
    <t xml:space="preserve">Mirtha Fanny </t>
  </si>
  <si>
    <t>North de Tedesco</t>
  </si>
  <si>
    <t xml:space="preserve">Secretaria Ejecutiva Bilingüe,  Recepcionista y Asistente Personal del Jefe de Misión </t>
  </si>
  <si>
    <t>Javier</t>
  </si>
  <si>
    <t>Lastanao Bermejo</t>
  </si>
  <si>
    <t>Administrativo</t>
  </si>
  <si>
    <t>Walter Isidro</t>
  </si>
  <si>
    <t>Castillo Corro</t>
  </si>
  <si>
    <t>Jhimy Sandro</t>
  </si>
  <si>
    <t>Vega Rivera</t>
  </si>
  <si>
    <t>29-10-17 AL  29-10-18</t>
  </si>
  <si>
    <t>Flor Amelia</t>
  </si>
  <si>
    <t>Chumbiauca Sosa</t>
  </si>
  <si>
    <t>L-MADRID</t>
  </si>
  <si>
    <t>Madeleine Maribel</t>
  </si>
  <si>
    <t xml:space="preserve"> Herrera Soto </t>
  </si>
  <si>
    <t xml:space="preserve"> Secretaria </t>
  </si>
  <si>
    <t>Huber Flavio</t>
  </si>
  <si>
    <t>Mendoza Granados</t>
  </si>
  <si>
    <t>Gonzalina</t>
  </si>
  <si>
    <t>Montoya Mallma</t>
  </si>
  <si>
    <t>Empleada de Hogar</t>
  </si>
  <si>
    <t>Ricardo</t>
  </si>
  <si>
    <t xml:space="preserve"> Flores Ruíz</t>
  </si>
  <si>
    <t xml:space="preserve">Gustavo </t>
  </si>
  <si>
    <t xml:space="preserve">Sardá Medina </t>
  </si>
  <si>
    <t>Sara</t>
  </si>
  <si>
    <t>Franco Zapata</t>
  </si>
  <si>
    <t>Personal Administrativo</t>
  </si>
  <si>
    <t xml:space="preserve">Cinthya </t>
  </si>
  <si>
    <t>Elias Buenaño</t>
  </si>
  <si>
    <t xml:space="preserve">Empleada Administrativa </t>
  </si>
  <si>
    <t>L-SEUL</t>
  </si>
  <si>
    <t>Keum - Ju</t>
  </si>
  <si>
    <t xml:space="preserve"> Choi </t>
  </si>
  <si>
    <t xml:space="preserve">Ji Eun </t>
  </si>
  <si>
    <t xml:space="preserve">Park </t>
  </si>
  <si>
    <t>Bok Heng</t>
  </si>
  <si>
    <t>Lee</t>
  </si>
  <si>
    <t>Rodney</t>
  </si>
  <si>
    <t>Liza Hilares</t>
  </si>
  <si>
    <t>Secretario y técnico informático</t>
  </si>
  <si>
    <t>Hye Mi</t>
  </si>
  <si>
    <t>Song</t>
  </si>
  <si>
    <t xml:space="preserve">Servanda </t>
  </si>
  <si>
    <t>Gadiana</t>
  </si>
  <si>
    <t>01 de Enero  al 31 de diciembre de 2018</t>
  </si>
  <si>
    <t>Mucama y cocinera</t>
  </si>
  <si>
    <t>Park</t>
  </si>
  <si>
    <t>Hyo Jin</t>
  </si>
  <si>
    <t>indefinido</t>
  </si>
  <si>
    <t>L-MEXICO</t>
  </si>
  <si>
    <t>Guadalupe</t>
  </si>
  <si>
    <t>Rosas Belmonte</t>
  </si>
  <si>
    <t xml:space="preserve">Secretaria  del Jefe de Misión </t>
  </si>
  <si>
    <t>Olga Ángelica</t>
  </si>
  <si>
    <t>Cadena Vargas</t>
  </si>
  <si>
    <t>01-09-17 AL 31-12-18</t>
  </si>
  <si>
    <t xml:space="preserve"> Recepcionista y Secretaria </t>
  </si>
  <si>
    <t xml:space="preserve"> María Luz</t>
  </si>
  <si>
    <t>Samamé Vergara</t>
  </si>
  <si>
    <t xml:space="preserve"> Marcelino</t>
  </si>
  <si>
    <t>Villanueva Serrano</t>
  </si>
  <si>
    <t>Gerardo</t>
  </si>
  <si>
    <t>Mendoza Maqueda</t>
  </si>
  <si>
    <t>Chofer y Conserje</t>
  </si>
  <si>
    <t>Luis Felipe</t>
  </si>
  <si>
    <t>Castillo Calvillo</t>
  </si>
  <si>
    <t xml:space="preserve"> Francisco</t>
  </si>
  <si>
    <t>Mendoza Bueno</t>
  </si>
  <si>
    <t>Miriam</t>
  </si>
  <si>
    <t>Chipana Ninamango</t>
  </si>
  <si>
    <t>Demetrio</t>
  </si>
  <si>
    <t>Palacios Montes</t>
  </si>
  <si>
    <t>L-KUALA LUMPUR</t>
  </si>
  <si>
    <t>Low Geok</t>
  </si>
  <si>
    <t>Leng Ivy</t>
  </si>
  <si>
    <t>02-01-18 AL 31-12-18</t>
  </si>
  <si>
    <t>Chen Chin</t>
  </si>
  <si>
    <t>Wei</t>
  </si>
  <si>
    <t xml:space="preserve">Recepcionista </t>
  </si>
  <si>
    <t>Edward</t>
  </si>
  <si>
    <t>Thomas</t>
  </si>
  <si>
    <t>L-GINEBRA</t>
  </si>
  <si>
    <t>Jaime Alcides</t>
  </si>
  <si>
    <t xml:space="preserve"> Chávez Espinoza</t>
  </si>
  <si>
    <t>Chofer - Mensajero</t>
  </si>
  <si>
    <t xml:space="preserve">Juan Manuel </t>
  </si>
  <si>
    <t>Gutiérrez Sánchez</t>
  </si>
  <si>
    <t>Yolanda Mauricia</t>
  </si>
  <si>
    <t>Paredes Zavaleta</t>
  </si>
  <si>
    <t xml:space="preserve"> Peña Cabrera </t>
  </si>
  <si>
    <t>Secretaria - Traductora</t>
  </si>
  <si>
    <t xml:space="preserve">Oscar </t>
  </si>
  <si>
    <t>Cluzman Salazar</t>
  </si>
  <si>
    <t>L-PARIS</t>
  </si>
  <si>
    <t>Santa Cruz Santa Cruz</t>
  </si>
  <si>
    <t>Liner Vladimir</t>
  </si>
  <si>
    <t>Vega Huamani</t>
  </si>
  <si>
    <t>Gustavo Alberto</t>
  </si>
  <si>
    <t>Meza Päredes</t>
  </si>
  <si>
    <t>Carmen María</t>
  </si>
  <si>
    <t>Delgado Chávez</t>
  </si>
  <si>
    <t xml:space="preserve">Joselin </t>
  </si>
  <si>
    <t>Pozzi Escot</t>
  </si>
  <si>
    <t xml:space="preserve">Jorge </t>
  </si>
  <si>
    <t>Ayala Gonzales</t>
  </si>
  <si>
    <t>L-LISBOA</t>
  </si>
  <si>
    <t>Teresa Paula</t>
  </si>
  <si>
    <t xml:space="preserve">Alves Da Conceicao Franco </t>
  </si>
  <si>
    <t>Conserje</t>
  </si>
  <si>
    <t>Cristina</t>
  </si>
  <si>
    <t>Pérez de Cuellar de Sousa</t>
  </si>
  <si>
    <t>Licencia sin Goce de haber</t>
  </si>
  <si>
    <t>Pedro Manuel</t>
  </si>
  <si>
    <t>Vilaca de Almeida</t>
  </si>
  <si>
    <t>Braulia Cristovao</t>
  </si>
  <si>
    <t>Domingod Taborda</t>
  </si>
  <si>
    <t>Joana</t>
  </si>
  <si>
    <t>Antunes</t>
  </si>
  <si>
    <t xml:space="preserve">Camila </t>
  </si>
  <si>
    <t>Quiñones Ribeiro</t>
  </si>
  <si>
    <t xml:space="preserve">Diedo Armando </t>
  </si>
  <si>
    <t>Flores Cusipuma</t>
  </si>
  <si>
    <t>L-HELSINKI</t>
  </si>
  <si>
    <t>Hiramy</t>
  </si>
  <si>
    <t xml:space="preserve">  Prieto García </t>
  </si>
  <si>
    <t>Jaana</t>
  </si>
  <si>
    <t>Wahlberg</t>
  </si>
  <si>
    <t>John Charles</t>
  </si>
  <si>
    <t>Smullen</t>
  </si>
  <si>
    <t>Elmet</t>
  </si>
  <si>
    <t>Mendoza Rosario</t>
  </si>
  <si>
    <t>Jimmy Efrain</t>
  </si>
  <si>
    <t>Hilario Ramos</t>
  </si>
  <si>
    <t>L-SANTO DOMINGO</t>
  </si>
  <si>
    <t>Mayra Alexandra</t>
  </si>
  <si>
    <t>Huamani Villanueva</t>
  </si>
  <si>
    <t xml:space="preserve">Indefinido </t>
  </si>
  <si>
    <t xml:space="preserve"> Asistente Consular y Apoyo Administrativo</t>
  </si>
  <si>
    <t>Giannina Antonieta</t>
  </si>
  <si>
    <t>Guzmán Benavente</t>
  </si>
  <si>
    <t xml:space="preserve">Asistente Consular </t>
  </si>
  <si>
    <t>Rossi Esther</t>
  </si>
  <si>
    <t>Vásquez Matos</t>
  </si>
  <si>
    <t>Definido</t>
  </si>
  <si>
    <t>14 de junio al 31 de diciembre de 2018</t>
  </si>
  <si>
    <t>Henry Ronald</t>
  </si>
  <si>
    <t>Velasquez Castrejón</t>
  </si>
  <si>
    <t>14 de junio al 31 de diciembre de 2048</t>
  </si>
  <si>
    <t>Lorena Cecilia</t>
  </si>
  <si>
    <t>Lafosse Vásquez</t>
  </si>
  <si>
    <t>L-PEKIN</t>
  </si>
  <si>
    <t xml:space="preserve">Ding </t>
  </si>
  <si>
    <t>Shoufeng</t>
  </si>
  <si>
    <t>Huang</t>
  </si>
  <si>
    <t xml:space="preserve"> Wei</t>
  </si>
  <si>
    <t>Wang</t>
  </si>
  <si>
    <t>Xiun Xiang</t>
  </si>
  <si>
    <t xml:space="preserve">Cira Emelda </t>
  </si>
  <si>
    <t>Barón Cojal</t>
  </si>
  <si>
    <t>01 de mayo al 31 de diciembre de 2018</t>
  </si>
  <si>
    <t>Yuejun</t>
  </si>
  <si>
    <t xml:space="preserve">Qi </t>
  </si>
  <si>
    <t xml:space="preserve">Shaohua 
</t>
  </si>
  <si>
    <t>Wu</t>
  </si>
  <si>
    <t>Mei</t>
  </si>
  <si>
    <t xml:space="preserve">Bai </t>
  </si>
  <si>
    <t>Lili 
(nombre en español)</t>
  </si>
  <si>
    <t>Liu Yanli</t>
  </si>
  <si>
    <t>Interprete</t>
  </si>
  <si>
    <t>Lu</t>
  </si>
  <si>
    <t xml:space="preserve">Zhang </t>
  </si>
  <si>
    <t>Liu</t>
  </si>
  <si>
    <t>Jia</t>
  </si>
  <si>
    <t>Shasha</t>
  </si>
  <si>
    <t>Meng</t>
  </si>
  <si>
    <t>Bowen</t>
  </si>
  <si>
    <t xml:space="preserve">Du </t>
  </si>
  <si>
    <t>Zho</t>
  </si>
  <si>
    <t>Yahuan</t>
  </si>
  <si>
    <t>L-ASUNCIÓN</t>
  </si>
  <si>
    <t>María Alejandra</t>
  </si>
  <si>
    <t>Salinas Lomaquis</t>
  </si>
  <si>
    <t>Auxiliar administrativo</t>
  </si>
  <si>
    <t xml:space="preserve"> Isaac Dionisio</t>
  </si>
  <si>
    <t>Chancán Alania</t>
  </si>
  <si>
    <t>Angela</t>
  </si>
  <si>
    <t>Oviedo Acosta</t>
  </si>
  <si>
    <t>Indefinida</t>
  </si>
  <si>
    <t>Contadora</t>
  </si>
  <si>
    <t xml:space="preserve"> Zoila Elena</t>
  </si>
  <si>
    <t>Duarte Riveros Vda. De Beltrán</t>
  </si>
  <si>
    <t>Liliana</t>
  </si>
  <si>
    <t>Rojas Bernal</t>
  </si>
  <si>
    <t xml:space="preserve"> Limpieza </t>
  </si>
  <si>
    <t>Victor Francisco</t>
  </si>
  <si>
    <t>Cardozo Insfrán</t>
  </si>
  <si>
    <t>Nahuel Desiree</t>
  </si>
  <si>
    <t>Espínola Moreira</t>
  </si>
  <si>
    <t>José Antonio</t>
  </si>
  <si>
    <t>Viale Mendoza</t>
  </si>
  <si>
    <t>Maricela</t>
  </si>
  <si>
    <t>Quispe Ccarhuas</t>
  </si>
  <si>
    <t>01-02-18 AL 31-12-18</t>
  </si>
  <si>
    <t>L-PRAGA</t>
  </si>
  <si>
    <t>Ivana</t>
  </si>
  <si>
    <t>Del Castillová</t>
  </si>
  <si>
    <t>LICENCIA POR MATERNIDAD 3 AÑOS</t>
  </si>
  <si>
    <t>Martina</t>
  </si>
  <si>
    <t xml:space="preserve"> Hrdlicková</t>
  </si>
  <si>
    <t>Secretaria del Embajador</t>
  </si>
  <si>
    <t>Terezie</t>
  </si>
  <si>
    <t>Silhava</t>
  </si>
  <si>
    <t>01 de octubre de 2016 al 31 de diciembre de 2017</t>
  </si>
  <si>
    <t>María Victoria</t>
  </si>
  <si>
    <t>Palomo Silverio</t>
  </si>
  <si>
    <t>19  de aabril de2017</t>
  </si>
  <si>
    <t>Cocinera</t>
  </si>
  <si>
    <t>Regina</t>
  </si>
  <si>
    <t>Jimenez Condore</t>
  </si>
  <si>
    <t>19 de abril de 2017</t>
  </si>
  <si>
    <t>Mucama y Limpieza</t>
  </si>
  <si>
    <t>L-MONTEVIDEO</t>
  </si>
  <si>
    <t xml:space="preserve">David </t>
  </si>
  <si>
    <t>Chávez Tambo</t>
  </si>
  <si>
    <t>Silvia Marcela</t>
  </si>
  <si>
    <t>Moris Davyt</t>
  </si>
  <si>
    <t>Leticia Paola</t>
  </si>
  <si>
    <t>Fontana Bustos</t>
  </si>
  <si>
    <t xml:space="preserve"> Isa</t>
  </si>
  <si>
    <t>Nowinski Morteo</t>
  </si>
  <si>
    <t xml:space="preserve"> Jesús Augusto</t>
  </si>
  <si>
    <t>Príncipe Brígido</t>
  </si>
  <si>
    <t xml:space="preserve">Chofer y Mantenimiento </t>
  </si>
  <si>
    <t>Monica Grethel</t>
  </si>
  <si>
    <t>Prentice Hernandez</t>
  </si>
  <si>
    <t>María</t>
  </si>
  <si>
    <t>Chonate</t>
  </si>
  <si>
    <t>María del Carmen</t>
  </si>
  <si>
    <t>Aguiar Silvera</t>
  </si>
  <si>
    <t>Bruno</t>
  </si>
  <si>
    <t>Podesta Arialdi</t>
  </si>
  <si>
    <t>Especialista en temas culturales</t>
  </si>
  <si>
    <t>L-ROMA</t>
  </si>
  <si>
    <t>Ernesto Abelardo</t>
  </si>
  <si>
    <t>Agüero Lepiani</t>
  </si>
  <si>
    <t>Dafne Merie</t>
  </si>
  <si>
    <t>Eurlert Bello</t>
  </si>
  <si>
    <t xml:space="preserve">Bárbara </t>
  </si>
  <si>
    <t>Marcón</t>
  </si>
  <si>
    <t xml:space="preserve">Katia </t>
  </si>
  <si>
    <t>Maggiore</t>
  </si>
  <si>
    <t>Alfredo Juan</t>
  </si>
  <si>
    <t xml:space="preserve"> Gózar Lavado</t>
  </si>
  <si>
    <t>Florencio</t>
  </si>
  <si>
    <t xml:space="preserve"> Gallegos Estrada</t>
  </si>
  <si>
    <t>Brayan Raúl</t>
  </si>
  <si>
    <t>Vidal Verde</t>
  </si>
  <si>
    <t>Gloria</t>
  </si>
  <si>
    <t xml:space="preserve"> Landa Altamirano </t>
  </si>
  <si>
    <t>Edwin</t>
  </si>
  <si>
    <t>Florea</t>
  </si>
  <si>
    <t>20 de junio al 30 de noviembre de 2018</t>
  </si>
  <si>
    <t>Abraham Daniel</t>
  </si>
  <si>
    <t>Lévano Munayco</t>
  </si>
  <si>
    <t>Mantenimiento</t>
  </si>
  <si>
    <t>L-TEL AVIV</t>
  </si>
  <si>
    <t>María de los Milagros</t>
  </si>
  <si>
    <t xml:space="preserve"> Aparicio Rimon</t>
  </si>
  <si>
    <t>Secretaria-Embajada</t>
  </si>
  <si>
    <t>Mercedes</t>
  </si>
  <si>
    <t xml:space="preserve"> Vargas Echevarría </t>
  </si>
  <si>
    <t>Victor Guillermo</t>
  </si>
  <si>
    <t>Gasco Levi</t>
  </si>
  <si>
    <t>01 de marzo al 31 de diciembre de 2018</t>
  </si>
  <si>
    <t xml:space="preserve">Deborah </t>
  </si>
  <si>
    <t>Rahel Taib</t>
  </si>
  <si>
    <t>Secretaria del Jefe de Misión</t>
  </si>
  <si>
    <t>Jesús Alvarado</t>
  </si>
  <si>
    <t>Zegarra del Carpio</t>
  </si>
  <si>
    <t>28 de marzo al 31 de diciembre de 2018</t>
  </si>
  <si>
    <t>Romina Lissete</t>
  </si>
  <si>
    <t>teves Araujo</t>
  </si>
  <si>
    <t>16 de marzo al 31 de diciembre de 2018</t>
  </si>
  <si>
    <t>L-JAKARTA</t>
  </si>
  <si>
    <t>Hasanudin</t>
  </si>
  <si>
    <t xml:space="preserve">Ratna </t>
  </si>
  <si>
    <t xml:space="preserve">Dewi Handayani </t>
  </si>
  <si>
    <t>01-07-18 AL 31-12-18</t>
  </si>
  <si>
    <t>Asistente consular y traductora</t>
  </si>
  <si>
    <t xml:space="preserve">Tatang </t>
  </si>
  <si>
    <t xml:space="preserve">Junaedi </t>
  </si>
  <si>
    <t xml:space="preserve">Guardián y Manteniminto </t>
  </si>
  <si>
    <t>Jaenal</t>
  </si>
  <si>
    <t xml:space="preserve"> Pujadi</t>
  </si>
  <si>
    <t>Made Dewi</t>
  </si>
  <si>
    <t>Ariyasti Mustika</t>
  </si>
  <si>
    <t>M. Arif</t>
  </si>
  <si>
    <t>Fadilah</t>
  </si>
  <si>
    <t>Salimin</t>
  </si>
  <si>
    <t>Sunarti</t>
  </si>
  <si>
    <t>Tjik</t>
  </si>
  <si>
    <t xml:space="preserve"> Hanan Zaini</t>
  </si>
  <si>
    <t>Asistente contable</t>
  </si>
  <si>
    <t>L-MOSCU</t>
  </si>
  <si>
    <t>Agustín</t>
  </si>
  <si>
    <t xml:space="preserve"> Contreras Aguilar</t>
  </si>
  <si>
    <t>Ekaterina</t>
  </si>
  <si>
    <t>Tonkovid</t>
  </si>
  <si>
    <t>Victoria</t>
  </si>
  <si>
    <t>Kolpakova</t>
  </si>
  <si>
    <t>Okulik Silvia</t>
  </si>
  <si>
    <t>Dmitrievna</t>
  </si>
  <si>
    <t>11 de enero al 31 d diciembre de 2018</t>
  </si>
  <si>
    <t>Nadezda</t>
  </si>
  <si>
    <t>Plakhova</t>
  </si>
  <si>
    <t>Secretaria de la Embajada</t>
  </si>
  <si>
    <t>Llya</t>
  </si>
  <si>
    <t>Mikhailovich Fomin</t>
  </si>
  <si>
    <t>05 de febrero al 31 de diciembre de 2018</t>
  </si>
  <si>
    <t>L-ANKARA</t>
  </si>
  <si>
    <t>Jean carlo</t>
  </si>
  <si>
    <t>Milla Lope</t>
  </si>
  <si>
    <t>Pinar</t>
  </si>
  <si>
    <t>Saglem</t>
  </si>
  <si>
    <t>secretaria</t>
  </si>
  <si>
    <t xml:space="preserve">Bahadir </t>
  </si>
  <si>
    <t>Cakir</t>
  </si>
  <si>
    <t>Buket</t>
  </si>
  <si>
    <t>Bagislayan</t>
  </si>
  <si>
    <t>L-ACRA</t>
  </si>
  <si>
    <t>Wisdom</t>
  </si>
  <si>
    <t>Akrasi</t>
  </si>
  <si>
    <t>Mucamo</t>
  </si>
  <si>
    <t>Sherrita</t>
  </si>
  <si>
    <t>Obema Marrtey</t>
  </si>
  <si>
    <t>Akosua</t>
  </si>
  <si>
    <t>Sakyiwaa Boateng</t>
  </si>
  <si>
    <t>Jhony</t>
  </si>
  <si>
    <t>Owoicho</t>
  </si>
  <si>
    <t>L-KUWAIT</t>
  </si>
  <si>
    <t xml:space="preserve">Rima </t>
  </si>
  <si>
    <t>Kudaxr Rafiq</t>
  </si>
  <si>
    <t xml:space="preserve">Alain Ananda </t>
  </si>
  <si>
    <t>Kumará</t>
  </si>
  <si>
    <t>Kanesan</t>
  </si>
  <si>
    <t>Rajiga</t>
  </si>
  <si>
    <t>Naheel</t>
  </si>
  <si>
    <t>Barghouti</t>
  </si>
  <si>
    <t>Asistente de la Sección Consular y recepcionista</t>
  </si>
  <si>
    <t>Salah Eddin</t>
  </si>
  <si>
    <t>Khaled Berchan</t>
  </si>
  <si>
    <t>L-WASHINGTON</t>
  </si>
  <si>
    <t xml:space="preserve"> Fernando</t>
  </si>
  <si>
    <t>Arzubiaga Iglesias</t>
  </si>
  <si>
    <t>del 01 de enero al 31 de diciembre de 2017</t>
  </si>
  <si>
    <t xml:space="preserve">Administrador </t>
  </si>
  <si>
    <t>Carlos Daniel</t>
  </si>
  <si>
    <t>Bendezú Revolledo</t>
  </si>
  <si>
    <t>Técnico informático</t>
  </si>
  <si>
    <t>2,500.00</t>
  </si>
  <si>
    <t xml:space="preserve">Juan José </t>
  </si>
  <si>
    <t>De la Cruz Vergara</t>
  </si>
  <si>
    <t xml:space="preserve">Prudencio Marcelo </t>
  </si>
  <si>
    <t>Lázaro Pérez</t>
  </si>
  <si>
    <t xml:space="preserve">Carlos Humberto </t>
  </si>
  <si>
    <t>Salazar Roncagliolo</t>
  </si>
  <si>
    <t>Carmen Rosa</t>
  </si>
  <si>
    <t>Vega de Davis</t>
  </si>
  <si>
    <t>Gustavo Hildebrando</t>
  </si>
  <si>
    <t>Zavaleta Moreno</t>
  </si>
  <si>
    <t>Conserje y Mantenimiento</t>
  </si>
  <si>
    <t>Luis Ernesto</t>
  </si>
  <si>
    <t>Obando Popuche</t>
  </si>
  <si>
    <t>2,200.00</t>
  </si>
  <si>
    <t xml:space="preserve">Annie </t>
  </si>
  <si>
    <t>Maco</t>
  </si>
  <si>
    <t>Vanessa</t>
  </si>
  <si>
    <t>Chirinos Vásquez</t>
  </si>
  <si>
    <t>Elias Aquilino</t>
  </si>
  <si>
    <t>Vargas Morales</t>
  </si>
  <si>
    <t>01 de julio al 31 de diciembre de2017</t>
  </si>
  <si>
    <t>Carito</t>
  </si>
  <si>
    <t>Sánchez Meza</t>
  </si>
  <si>
    <t>Elmer Leoned</t>
  </si>
  <si>
    <t>Gutíerrez Rojas</t>
  </si>
  <si>
    <t xml:space="preserve">Chef </t>
  </si>
  <si>
    <t>Jorge Miguel</t>
  </si>
  <si>
    <t xml:space="preserve">Quinto Pérez </t>
  </si>
  <si>
    <t xml:space="preserve">Ramón Nonato </t>
  </si>
  <si>
    <t xml:space="preserve">Chávez Sotomayor </t>
  </si>
  <si>
    <t>L-SAN SALVADOR</t>
  </si>
  <si>
    <t>Laura Marcela</t>
  </si>
  <si>
    <t>López Nuñez</t>
  </si>
  <si>
    <t xml:space="preserve"> Paulo</t>
  </si>
  <si>
    <t>Hernandez Mejía</t>
  </si>
  <si>
    <t>Jardinero y mantenimiento</t>
  </si>
  <si>
    <t xml:space="preserve"> Maristella</t>
  </si>
  <si>
    <t>Lovo de Escobar</t>
  </si>
  <si>
    <t>Miriam Concepción</t>
  </si>
  <si>
    <t>Gálvez Hernandez</t>
  </si>
  <si>
    <t xml:space="preserve"> Mario Ernesto</t>
  </si>
  <si>
    <t>Marroquín Alfaro</t>
  </si>
  <si>
    <t>Carlos</t>
  </si>
  <si>
    <t>Figueroa Castillo</t>
  </si>
  <si>
    <t xml:space="preserve">Salbith </t>
  </si>
  <si>
    <t>Torres Romayna</t>
  </si>
  <si>
    <t>definido</t>
  </si>
  <si>
    <t>Empleada del Hogar</t>
  </si>
  <si>
    <t>Ana Veronica</t>
  </si>
  <si>
    <t>Orellana de Zepeda</t>
  </si>
  <si>
    <t>Germán</t>
  </si>
  <si>
    <t>Pérez López</t>
  </si>
  <si>
    <t>L-SAN JOSE</t>
  </si>
  <si>
    <t xml:space="preserve">Henry </t>
  </si>
  <si>
    <t>Gomez Salas</t>
  </si>
  <si>
    <t>01 de Enero al 31 de Diciembre de 2017</t>
  </si>
  <si>
    <t xml:space="preserve">Alexander  </t>
  </si>
  <si>
    <t>Piedrahita Solarte</t>
  </si>
  <si>
    <t>Jairo Alberto</t>
  </si>
  <si>
    <t>Ortega</t>
  </si>
  <si>
    <t xml:space="preserve">Karen Lorena </t>
  </si>
  <si>
    <t>Díaz Gutiérrez</t>
  </si>
  <si>
    <t>Asistente en Promoción comercial</t>
  </si>
  <si>
    <t xml:space="preserve">Adriana Viginia </t>
  </si>
  <si>
    <t>Mora Rodríguez</t>
  </si>
  <si>
    <t>01 de abril al 31 de diciembre de 2017</t>
  </si>
  <si>
    <t>Secretaria y Asistente Administrativa</t>
  </si>
  <si>
    <t xml:space="preserve">Lilia </t>
  </si>
  <si>
    <t>Reyna Villalobos</t>
  </si>
  <si>
    <t>Yamileth</t>
  </si>
  <si>
    <t>Villalobos Ovares</t>
  </si>
  <si>
    <t>L-OTTAWA</t>
  </si>
  <si>
    <t>María Clementina</t>
  </si>
  <si>
    <t>Rodríguez Ignacio</t>
  </si>
  <si>
    <t>Técnica Administrativa</t>
  </si>
  <si>
    <t>Lucía Cristina</t>
  </si>
  <si>
    <t>Van Oordt Warner</t>
  </si>
  <si>
    <t>Asistente de la Sección Consular</t>
  </si>
  <si>
    <t>Ricardo  Lino</t>
  </si>
  <si>
    <t xml:space="preserve">Quispe Camacho </t>
  </si>
  <si>
    <t>Paul F.</t>
  </si>
  <si>
    <t>Edwards</t>
  </si>
  <si>
    <t xml:space="preserve">Mabel </t>
  </si>
  <si>
    <t>Marina Aceval</t>
  </si>
  <si>
    <t xml:space="preserve">Natalia </t>
  </si>
  <si>
    <t>Santanilla</t>
  </si>
  <si>
    <t xml:space="preserve">Julio </t>
  </si>
  <si>
    <t>Romero Montoya</t>
  </si>
  <si>
    <t>01 de julio al 31 de diciembre de 2018</t>
  </si>
  <si>
    <t>Chofer mensajero</t>
  </si>
  <si>
    <t>L-EL CAIRO</t>
  </si>
  <si>
    <t xml:space="preserve">Ikram Abd </t>
  </si>
  <si>
    <t>El Hamid Abd El Razek Hassan</t>
  </si>
  <si>
    <t>01 de Enero al 31 Diciembre de 2018</t>
  </si>
  <si>
    <t>Ahmed Fikry</t>
  </si>
  <si>
    <t>Mohamed Metwali</t>
  </si>
  <si>
    <t>Traductor e intérprete</t>
  </si>
  <si>
    <t>Yehia Ali</t>
  </si>
  <si>
    <t xml:space="preserve"> Mohamed Shehata</t>
  </si>
  <si>
    <t>Axuiliar de Contabilidad</t>
  </si>
  <si>
    <t>Yasser Mohamed</t>
  </si>
  <si>
    <t>Ahmed Rashwan</t>
  </si>
  <si>
    <t>Randa Ragab</t>
  </si>
  <si>
    <t>Hussein Ragab</t>
  </si>
  <si>
    <t>Yehia Zakareya</t>
  </si>
  <si>
    <t>Mohamad Ibrahim</t>
  </si>
  <si>
    <t>Conserje mensajero</t>
  </si>
  <si>
    <t>George Yousry</t>
  </si>
  <si>
    <t>Nabolion Yacub</t>
  </si>
  <si>
    <t>REPREPERU OACI</t>
  </si>
  <si>
    <t>Violeta</t>
  </si>
  <si>
    <t>Arbieto Ascue</t>
  </si>
  <si>
    <t xml:space="preserve">Adriana </t>
  </si>
  <si>
    <t>De la Torre Ugarte</t>
  </si>
  <si>
    <t>L-QUITO</t>
  </si>
  <si>
    <t xml:space="preserve"> Jorge</t>
  </si>
  <si>
    <t>Cáceres García</t>
  </si>
  <si>
    <t>Conserje y Asistente de Administración</t>
  </si>
  <si>
    <t xml:space="preserve"> Víctor</t>
  </si>
  <si>
    <t>Enzo Noel</t>
  </si>
  <si>
    <t>Espinoza Liviapoma</t>
  </si>
  <si>
    <t>Personal de mantenimiento</t>
  </si>
  <si>
    <t>Raúl</t>
  </si>
  <si>
    <t>Vial Primo</t>
  </si>
  <si>
    <t>Mantenimiento y Seguridad</t>
  </si>
  <si>
    <t>Peña Torres</t>
  </si>
  <si>
    <t>Seguridad y Mantenimiento</t>
  </si>
  <si>
    <t>César Juán</t>
  </si>
  <si>
    <t>Rivas Mallma</t>
  </si>
  <si>
    <t>Patricia</t>
  </si>
  <si>
    <t>Dyer Aguirre</t>
  </si>
  <si>
    <t xml:space="preserve">Secretaria del Jefe de Misión </t>
  </si>
  <si>
    <t xml:space="preserve"> José Guillermo</t>
  </si>
  <si>
    <t>Mueses Tulcán</t>
  </si>
  <si>
    <t xml:space="preserve">Jardinero </t>
  </si>
  <si>
    <t>Quintana Zurita</t>
  </si>
  <si>
    <t>Higinia Alejandrina</t>
  </si>
  <si>
    <t>Ayamamani Calloapaza</t>
  </si>
  <si>
    <t>16 de enero al 31 de diciembre de 2017</t>
  </si>
  <si>
    <t>sin Información</t>
  </si>
  <si>
    <t>Gustavo Mauricio</t>
  </si>
  <si>
    <t>Deza Sandovañ</t>
  </si>
  <si>
    <t>01 de febrero al 31 de diciembre de 2018</t>
  </si>
  <si>
    <t>L-PRETORIA</t>
  </si>
  <si>
    <t xml:space="preserve">Blandini </t>
  </si>
  <si>
    <t>Phiri</t>
  </si>
  <si>
    <t>15 de enero al 31 de diciembre de 2018</t>
  </si>
  <si>
    <t>Carlos Eduardo</t>
  </si>
  <si>
    <t>Guevara Doods</t>
  </si>
  <si>
    <t>Recepcionista y apoyo en la Sección Consular</t>
  </si>
  <si>
    <t>Esmé</t>
  </si>
  <si>
    <t>Heyman</t>
  </si>
  <si>
    <t xml:space="preserve">Mushumba Iñutu </t>
  </si>
  <si>
    <t>Kamuwanga</t>
  </si>
  <si>
    <t>Auxiliar Administrativo</t>
  </si>
  <si>
    <t xml:space="preserve">Emily </t>
  </si>
  <si>
    <t xml:space="preserve">Sane Disebo </t>
  </si>
  <si>
    <t>Jonathan Francisco</t>
  </si>
  <si>
    <t>Ubillus Puentes</t>
  </si>
  <si>
    <t>Asistente Administraivo</t>
  </si>
  <si>
    <t>Daniel</t>
  </si>
  <si>
    <t>Molefe Magopa</t>
  </si>
  <si>
    <t>01 de enero de2018 al 31 de diciembre de 2018</t>
  </si>
  <si>
    <t>Ian</t>
  </si>
  <si>
    <t>Ticharwa</t>
  </si>
  <si>
    <t>Jardinero y seguridad</t>
  </si>
  <si>
    <t>Ismahel</t>
  </si>
  <si>
    <t>Muzilawembi</t>
  </si>
  <si>
    <t>01 de nero al 31 de diciembre de 2018</t>
  </si>
  <si>
    <t>L-LA HABANA</t>
  </si>
  <si>
    <t>Ariel Fernando</t>
  </si>
  <si>
    <t>Rodríguez Álvarez</t>
  </si>
  <si>
    <t>Fidel</t>
  </si>
  <si>
    <t>Castillo Alonso</t>
  </si>
  <si>
    <t xml:space="preserve">Odalys </t>
  </si>
  <si>
    <t>Álvarez Hernandez</t>
  </si>
  <si>
    <t>Ruckminy</t>
  </si>
  <si>
    <t xml:space="preserve">Nuñez de la Torre  Florez </t>
  </si>
  <si>
    <t>Secretaria de la Sección Consular</t>
  </si>
  <si>
    <t>Cecilia</t>
  </si>
  <si>
    <t>Barrantes Pérez</t>
  </si>
  <si>
    <t>Raydel</t>
  </si>
  <si>
    <t>Figueroa Vigil</t>
  </si>
  <si>
    <t>Chofer del Embajador</t>
  </si>
  <si>
    <t>Nelson</t>
  </si>
  <si>
    <t xml:space="preserve">Gonzáles Mariño </t>
  </si>
  <si>
    <t>Jardinero</t>
  </si>
  <si>
    <t xml:space="preserve">Alejandro </t>
  </si>
  <si>
    <t>Uranga Rodríguez</t>
  </si>
  <si>
    <t>Recepcionista- Conserje</t>
  </si>
  <si>
    <t>Adriana</t>
  </si>
  <si>
    <t>Mendoza Huaman</t>
  </si>
  <si>
    <t>Jorge</t>
  </si>
  <si>
    <t>Nuñez Camejo</t>
  </si>
  <si>
    <t>L-DUBLIN</t>
  </si>
  <si>
    <t>Felicita</t>
  </si>
  <si>
    <t>García Majipo</t>
  </si>
  <si>
    <t>Cocinera y limpieza</t>
  </si>
  <si>
    <t>Loreto</t>
  </si>
  <si>
    <t>De la Escalera Díaz</t>
  </si>
  <si>
    <t>20 de noviembre al 17 de noviembre de 2018</t>
  </si>
  <si>
    <t>Sevretaria y Asistente</t>
  </si>
  <si>
    <t>Juan Luis</t>
  </si>
  <si>
    <t>Marcía Campa</t>
  </si>
  <si>
    <t>Gerry</t>
  </si>
  <si>
    <t>Cannon</t>
  </si>
  <si>
    <t>17 de enero al 31 de diciembre de 2018</t>
  </si>
  <si>
    <t>PERUNESCO</t>
  </si>
  <si>
    <t>Carlo</t>
  </si>
  <si>
    <t>Cortez</t>
  </si>
  <si>
    <t>Nikolaos Reynado</t>
  </si>
  <si>
    <t>Filippakopoulos Peñaloza</t>
  </si>
  <si>
    <t xml:space="preserve">Charito </t>
  </si>
  <si>
    <t>Vitug</t>
  </si>
  <si>
    <t>Shirley Yoselin</t>
  </si>
  <si>
    <t>Rodríguez Paz</t>
  </si>
  <si>
    <t>Asistente Administrativa</t>
  </si>
  <si>
    <t>ONUPER</t>
  </si>
  <si>
    <t xml:space="preserve"> Leddy</t>
  </si>
  <si>
    <t>Chirinos Valdez</t>
  </si>
  <si>
    <t>01 de enero hasta el 31 de diciembre de 2018</t>
  </si>
  <si>
    <t>Yheison</t>
  </si>
  <si>
    <t>Mestanza</t>
  </si>
  <si>
    <t>Asistetnte Administrativo</t>
  </si>
  <si>
    <t>Gregorio Félix</t>
  </si>
  <si>
    <t xml:space="preserve">Ramírez Vera  </t>
  </si>
  <si>
    <t xml:space="preserve">Conserje </t>
  </si>
  <si>
    <t>Victor Luciano</t>
  </si>
  <si>
    <t>Vihuas Sánchez</t>
  </si>
  <si>
    <t>06 de marzo al 31 de diciembre de 2018</t>
  </si>
  <si>
    <t>Bartolome</t>
  </si>
  <si>
    <t>Valencia Obregón</t>
  </si>
  <si>
    <t>Virginia</t>
  </si>
  <si>
    <t>Berrío Alegría</t>
  </si>
  <si>
    <t xml:space="preserve">Vanesa </t>
  </si>
  <si>
    <t>Gallardo</t>
  </si>
  <si>
    <t>L-GUATEMALA</t>
  </si>
  <si>
    <t>Sara María</t>
  </si>
  <si>
    <t>Ramirez Diaz</t>
  </si>
  <si>
    <t xml:space="preserve"> Arcadio Antonio</t>
  </si>
  <si>
    <t>Carías Peralta</t>
  </si>
  <si>
    <t>Ángel Rolando</t>
  </si>
  <si>
    <t>Ixcoy Estrada</t>
  </si>
  <si>
    <t>Asistente de la Oficina Consular</t>
  </si>
  <si>
    <t>Douglas Enrique</t>
  </si>
  <si>
    <t>Galicia López</t>
  </si>
  <si>
    <t>Mayordomo -  Jardinero</t>
  </si>
  <si>
    <t>Ivonne Cecilia</t>
  </si>
  <si>
    <t>Romero Gómez</t>
  </si>
  <si>
    <t>Asistente Contable e Informática</t>
  </si>
  <si>
    <t>Kimberly Mayling Ahldett</t>
  </si>
  <si>
    <t>Loarca Montenegro</t>
  </si>
  <si>
    <t>Administrativa</t>
  </si>
  <si>
    <t>María Antonia</t>
  </si>
  <si>
    <t>Hernández ¨García</t>
  </si>
  <si>
    <t>L-TOKIO</t>
  </si>
  <si>
    <t>Keiko</t>
  </si>
  <si>
    <t>Araneda</t>
  </si>
  <si>
    <t xml:space="preserve">Walter </t>
  </si>
  <si>
    <t>Labajos Trigoso</t>
  </si>
  <si>
    <t>01 de febrero al 31 de diciembre de 2016</t>
  </si>
  <si>
    <t>Domingo</t>
  </si>
  <si>
    <t xml:space="preserve"> F. Cayabyak</t>
  </si>
  <si>
    <t>Sandra Fiorella</t>
  </si>
  <si>
    <t>Alvarado Takayama</t>
  </si>
  <si>
    <t>01 de julio al 30 de setiembre de 2018</t>
  </si>
  <si>
    <t>Diego Fernando</t>
  </si>
  <si>
    <t>Yonamine</t>
  </si>
  <si>
    <t>César Noe</t>
  </si>
  <si>
    <t>Murillo Sánchez</t>
  </si>
  <si>
    <t>Hiroe</t>
  </si>
  <si>
    <t>Nakabayashi</t>
  </si>
  <si>
    <t xml:space="preserve">Akiko </t>
  </si>
  <si>
    <t>Uemise</t>
  </si>
  <si>
    <t>Yumiko</t>
  </si>
  <si>
    <t>Tkahashi</t>
  </si>
  <si>
    <t>Tessy</t>
  </si>
  <si>
    <t>Shibata</t>
  </si>
  <si>
    <t xml:space="preserve">Rodolfo </t>
  </si>
  <si>
    <t>de la Peña</t>
  </si>
  <si>
    <t>01 de enero al 31 de diciembre de 2016</t>
  </si>
  <si>
    <t>Portero y Guardian</t>
  </si>
  <si>
    <t>Milagros</t>
  </si>
  <si>
    <t>Manzanares de la Cruz</t>
  </si>
  <si>
    <t>16 de setiembre al 31 de diciembre de 2016</t>
  </si>
  <si>
    <t xml:space="preserve">Reggie </t>
  </si>
  <si>
    <t>Canlas Lumanla</t>
  </si>
  <si>
    <t>01 de noviembre al 31 de diciembre de 2016</t>
  </si>
  <si>
    <t>L-LA PAZ</t>
  </si>
  <si>
    <t xml:space="preserve"> María Elna</t>
  </si>
  <si>
    <t>Ancajima de Mogollón</t>
  </si>
  <si>
    <t>Raul Jaime</t>
  </si>
  <si>
    <t>Quispe Huaygua</t>
  </si>
  <si>
    <t>Portero - Mensajero</t>
  </si>
  <si>
    <t>Fernando Walter</t>
  </si>
  <si>
    <t>Carvajal Vargas</t>
  </si>
  <si>
    <t xml:space="preserve"> Nestor Gavino</t>
  </si>
  <si>
    <t>Blanco Velarde</t>
  </si>
  <si>
    <t>Wilfredo</t>
  </si>
  <si>
    <t>Miranda Arregui</t>
  </si>
  <si>
    <t xml:space="preserve">Lia </t>
  </si>
  <si>
    <t>Libán  Rodríguez</t>
  </si>
  <si>
    <t xml:space="preserve"> Zacarias</t>
  </si>
  <si>
    <t>Mamani Mamani</t>
  </si>
  <si>
    <t xml:space="preserve"> Willson</t>
  </si>
  <si>
    <t>Quispe Tapia</t>
  </si>
  <si>
    <t xml:space="preserve"> Julia</t>
  </si>
  <si>
    <t>Ticona Ramos</t>
  </si>
  <si>
    <t>Andres</t>
  </si>
  <si>
    <t>Maldonado</t>
  </si>
  <si>
    <t>Patricia Carol</t>
  </si>
  <si>
    <t>Durán Molina</t>
  </si>
  <si>
    <t>Alison Milenka</t>
  </si>
  <si>
    <t>Cruz Aruquipa</t>
  </si>
  <si>
    <t>Sabina</t>
  </si>
  <si>
    <t>Aliyeva</t>
  </si>
  <si>
    <t>15/07/2017 al 30-12-2018</t>
  </si>
  <si>
    <t>Administradora</t>
  </si>
  <si>
    <t>Aybaniz</t>
  </si>
  <si>
    <t>Karinova</t>
  </si>
  <si>
    <t>Vugar</t>
  </si>
  <si>
    <t>Sahaladov</t>
  </si>
  <si>
    <t>Kheyirkheberova</t>
  </si>
  <si>
    <t>Mehbule Mustafa</t>
  </si>
  <si>
    <t>Mucama Cocinera</t>
  </si>
  <si>
    <t>L-RIAD</t>
  </si>
  <si>
    <t>Brenda</t>
  </si>
  <si>
    <t>Lacambra Folrece</t>
  </si>
  <si>
    <t>Diana Carol</t>
  </si>
  <si>
    <t>Villaruel Farías</t>
  </si>
  <si>
    <t>Jalal Salem Ibrahim</t>
  </si>
  <si>
    <t>Obeldat</t>
  </si>
  <si>
    <t>Traductor e Intérprete</t>
  </si>
  <si>
    <t>Gabriel</t>
  </si>
  <si>
    <t>Reyes Calonghe</t>
  </si>
  <si>
    <t>Nahom</t>
  </si>
  <si>
    <t>Salomon Malaki</t>
  </si>
  <si>
    <t>Yaser</t>
  </si>
  <si>
    <t>Al-Nubani</t>
  </si>
  <si>
    <t>Sembu Kutti</t>
  </si>
  <si>
    <t>Aranchchige</t>
  </si>
  <si>
    <t>L-VIENA</t>
  </si>
  <si>
    <t>Jeeny</t>
  </si>
  <si>
    <t xml:space="preserve"> Goicochea  de Bartsch</t>
  </si>
  <si>
    <t>Amanda</t>
  </si>
  <si>
    <t>Ghyczy-Walterskirchen Epinoza</t>
  </si>
  <si>
    <t>Gianina</t>
  </si>
  <si>
    <t>Ártica Carpio de Castillo</t>
  </si>
  <si>
    <t>Hume Alva</t>
  </si>
  <si>
    <t>Susan</t>
  </si>
  <si>
    <t>L-BAIRES</t>
  </si>
  <si>
    <t>Fernandez</t>
  </si>
  <si>
    <t>Miguel Angel</t>
  </si>
  <si>
    <t>Leyva Somoza</t>
  </si>
  <si>
    <t xml:space="preserve">Luisa María </t>
  </si>
  <si>
    <t>Merino Mendívi</t>
  </si>
  <si>
    <t xml:space="preserve">Yesica Maribel </t>
  </si>
  <si>
    <t>Quinto Osorio</t>
  </si>
  <si>
    <t>Espinoza Rojas</t>
  </si>
  <si>
    <t>Martha</t>
  </si>
  <si>
    <t>Paredes Díaz</t>
  </si>
  <si>
    <t>Paredes Valdivia</t>
  </si>
  <si>
    <t>Diana Elizabeth</t>
  </si>
  <si>
    <t>Nilton</t>
  </si>
  <si>
    <t>Juan Carlos</t>
  </si>
  <si>
    <t>Asistente Contable</t>
  </si>
  <si>
    <t>Rodríguez De Sasse</t>
  </si>
  <si>
    <t xml:space="preserve"> Elsa</t>
  </si>
  <si>
    <t xml:space="preserve"> José Aníbal</t>
  </si>
  <si>
    <t>Miranda Ribbeck</t>
  </si>
  <si>
    <t>Irina del Carmen</t>
  </si>
  <si>
    <t xml:space="preserve">Encargado de limpieza; y           Auxiliar de servicios               </t>
  </si>
  <si>
    <t>Jurado Guillén</t>
  </si>
  <si>
    <t>Alfredo Gilmar</t>
  </si>
  <si>
    <t>L-TEGUCIGALPA</t>
  </si>
  <si>
    <t xml:space="preserve"> Martha Isabel</t>
  </si>
  <si>
    <t>Rodas Salvador</t>
  </si>
  <si>
    <t xml:space="preserve"> María Rogelia</t>
  </si>
  <si>
    <t>Soto Carvo</t>
  </si>
  <si>
    <t>Keny Omar</t>
  </si>
  <si>
    <t>Landa Reyes</t>
  </si>
  <si>
    <t>Anabel</t>
  </si>
  <si>
    <t>Barahona Funez</t>
  </si>
  <si>
    <t>Roberto Emilio</t>
  </si>
  <si>
    <t>Hernríquez Veroy</t>
  </si>
  <si>
    <t>Cocinero Chef</t>
  </si>
  <si>
    <t>Ricardo Josué</t>
  </si>
  <si>
    <t>Oliva Reyes</t>
  </si>
  <si>
    <t>Eneida Elisabeth</t>
  </si>
  <si>
    <t>Ordoñez López</t>
  </si>
  <si>
    <t>Eddy Ronney</t>
  </si>
  <si>
    <t>Nieto Nieto</t>
  </si>
  <si>
    <t>EMBAPERUVA</t>
  </si>
  <si>
    <t>Juan</t>
  </si>
  <si>
    <t>De la Cruz Sánchez Rivera</t>
  </si>
  <si>
    <t>Giuliana</t>
  </si>
  <si>
    <t>Nardone</t>
  </si>
  <si>
    <t>Gilberto David Iván</t>
  </si>
  <si>
    <t>Del Valle Ramos</t>
  </si>
  <si>
    <t>Responsable Administrativo</t>
  </si>
  <si>
    <t>Jesus</t>
  </si>
  <si>
    <t>Merma Sedano</t>
  </si>
  <si>
    <t>Katia María</t>
  </si>
  <si>
    <t>Santander Villar</t>
  </si>
  <si>
    <t>Dorothy</t>
  </si>
  <si>
    <t>Adwoa Adobaw</t>
  </si>
  <si>
    <t>L-ARGEL</t>
  </si>
  <si>
    <t>Sahina</t>
  </si>
  <si>
    <t>Aouchine</t>
  </si>
  <si>
    <t>Sabrina</t>
  </si>
  <si>
    <t>Ahmed Ali</t>
  </si>
  <si>
    <t xml:space="preserve">***** Sifaxe </t>
  </si>
  <si>
    <t>Akli</t>
  </si>
  <si>
    <t>Analista</t>
  </si>
  <si>
    <t>Mohamed</t>
  </si>
  <si>
    <t xml:space="preserve"> Bouriachi </t>
  </si>
  <si>
    <t>Ali</t>
  </si>
  <si>
    <t xml:space="preserve"> Dahmane </t>
  </si>
  <si>
    <t xml:space="preserve">Ouiza </t>
  </si>
  <si>
    <t xml:space="preserve">Maloum </t>
  </si>
  <si>
    <t xml:space="preserve">Cocinera </t>
  </si>
  <si>
    <t xml:space="preserve">Hamid </t>
  </si>
  <si>
    <t xml:space="preserve">Sadoudi </t>
  </si>
  <si>
    <t xml:space="preserve">Amira </t>
  </si>
  <si>
    <t>Kahina Boudloun</t>
  </si>
  <si>
    <t>L-BANGKOK</t>
  </si>
  <si>
    <t>Gavisara</t>
  </si>
  <si>
    <t>Chanomethaporn</t>
  </si>
  <si>
    <t>01 de enero al de 31 diciembre de 2018</t>
  </si>
  <si>
    <t>Asistente administrativo y contable</t>
  </si>
  <si>
    <t>Supinda</t>
  </si>
  <si>
    <t xml:space="preserve"> Choykrua</t>
  </si>
  <si>
    <t>Phimonphan</t>
  </si>
  <si>
    <t>Singboon</t>
  </si>
  <si>
    <t>Burin</t>
  </si>
  <si>
    <t xml:space="preserve"> Phadthong</t>
  </si>
  <si>
    <t>Chyanee</t>
  </si>
  <si>
    <t>Chuathai</t>
  </si>
  <si>
    <t>Asistente Cultural</t>
  </si>
  <si>
    <t>Netnapha</t>
  </si>
  <si>
    <t>Phaengbutda</t>
  </si>
  <si>
    <t>Sasicha</t>
  </si>
  <si>
    <t>Kharuwannapat</t>
  </si>
  <si>
    <t>Asistente Consular y Recepcionista</t>
  </si>
  <si>
    <t>Juthamas</t>
  </si>
  <si>
    <t>Padungkiettiw</t>
  </si>
  <si>
    <t>L-BRASILIA</t>
  </si>
  <si>
    <t>Paulo Candido</t>
  </si>
  <si>
    <t xml:space="preserve">Da Silva </t>
  </si>
  <si>
    <t xml:space="preserve"> Eduilson</t>
  </si>
  <si>
    <t>Ribeiro de Souza</t>
  </si>
  <si>
    <t xml:space="preserve">Roberto Carlos </t>
  </si>
  <si>
    <t>Chero Roña</t>
  </si>
  <si>
    <t xml:space="preserve"> María Lucia</t>
  </si>
  <si>
    <t>Villacorta De Almeida Siqueira</t>
  </si>
  <si>
    <t xml:space="preserve">Fernanda </t>
  </si>
  <si>
    <t>Carvalho Lucas</t>
  </si>
  <si>
    <t>Rossana Elizabeth</t>
  </si>
  <si>
    <t>Abadie Chero</t>
  </si>
  <si>
    <t xml:space="preserve"> Osmar</t>
  </si>
  <si>
    <t>Dos Anjos Santiago</t>
  </si>
  <si>
    <t xml:space="preserve">Portero </t>
  </si>
  <si>
    <t xml:space="preserve"> José Milton</t>
  </si>
  <si>
    <t>Santos De Sousa</t>
  </si>
  <si>
    <t xml:space="preserve">  Portero </t>
  </si>
  <si>
    <t>Rosmery Violeta</t>
  </si>
  <si>
    <t>Espinoza Solis</t>
  </si>
  <si>
    <t>01 de enero al 31 de marzo de 2016</t>
  </si>
  <si>
    <t xml:space="preserve">Ama de Llaves </t>
  </si>
  <si>
    <t>Antonio</t>
  </si>
  <si>
    <t>Rodríguez</t>
  </si>
  <si>
    <t>Empleado de servicio</t>
  </si>
  <si>
    <t>Gladys Marisol</t>
  </si>
  <si>
    <t>L-BRUSELAS</t>
  </si>
  <si>
    <t>Florence</t>
  </si>
  <si>
    <t xml:space="preserve"> Guillaume</t>
  </si>
  <si>
    <t xml:space="preserve">Enrique </t>
  </si>
  <si>
    <t>Administrativas Contables</t>
  </si>
  <si>
    <t xml:space="preserve">Luzmila </t>
  </si>
  <si>
    <t>Chávez Crisólogo</t>
  </si>
  <si>
    <t>01 de Abril de 2018</t>
  </si>
  <si>
    <t>Wilsón</t>
  </si>
  <si>
    <t>Martínez Cordova</t>
  </si>
  <si>
    <t>01 de nero de 2018 al 31 de diciembre de 2018</t>
  </si>
  <si>
    <t xml:space="preserve">Rogger Orlando </t>
  </si>
  <si>
    <t xml:space="preserve">
Aznarán Valle Riestra</t>
  </si>
  <si>
    <t>Alessandra</t>
  </si>
  <si>
    <t>Dubois</t>
  </si>
  <si>
    <t>Elita</t>
  </si>
  <si>
    <t>16 de abril al 31 de diciembre de 2017</t>
  </si>
  <si>
    <t>William</t>
  </si>
  <si>
    <t xml:space="preserve"> Caballero Vera</t>
  </si>
  <si>
    <t>L-CANBERRA</t>
  </si>
  <si>
    <t>Diva Virginia</t>
  </si>
  <si>
    <t>Pérez Bermejo</t>
  </si>
  <si>
    <t>Enma Jayne</t>
  </si>
  <si>
    <t>Bell</t>
  </si>
  <si>
    <t>Ainur</t>
  </si>
  <si>
    <t>Yerdessova</t>
  </si>
  <si>
    <t>Sam</t>
  </si>
  <si>
    <t>Guilfoyle</t>
  </si>
  <si>
    <t>L-CARACAS</t>
  </si>
  <si>
    <t xml:space="preserve"> Rosa Ysabel</t>
  </si>
  <si>
    <t>Flores de Balbuena</t>
  </si>
  <si>
    <t xml:space="preserve"> Irma Rosa</t>
  </si>
  <si>
    <t>Fukuda de Yaga</t>
  </si>
  <si>
    <t xml:space="preserve"> Víctor Samuel</t>
  </si>
  <si>
    <t>Mora Moreno</t>
  </si>
  <si>
    <t xml:space="preserve"> Graciela</t>
  </si>
  <si>
    <t>Ortiz Gonzáles</t>
  </si>
  <si>
    <t xml:space="preserve"> Maríana Eulalia </t>
  </si>
  <si>
    <t>Silvera de Maguiña</t>
  </si>
  <si>
    <t xml:space="preserve"> Luis Amadeo</t>
  </si>
  <si>
    <t>Vicuña Salcedo</t>
  </si>
  <si>
    <t xml:space="preserve"> Nemesio</t>
  </si>
  <si>
    <t>Santillán Arista</t>
  </si>
  <si>
    <t>Hilda</t>
  </si>
  <si>
    <t>Lliuya Osorio</t>
  </si>
  <si>
    <t>106.89</t>
  </si>
  <si>
    <t>Ramos Matumay</t>
  </si>
  <si>
    <t>Mariana Chiquinquira</t>
  </si>
  <si>
    <t>Paz Fontalvo</t>
  </si>
  <si>
    <t xml:space="preserve">Empleada de Hogar  </t>
  </si>
  <si>
    <t>Jaimraryth</t>
  </si>
  <si>
    <t>Daza Gonzales</t>
  </si>
  <si>
    <t>Sin información</t>
  </si>
  <si>
    <t>L-BOGOTA</t>
  </si>
  <si>
    <t xml:space="preserve"> Afren</t>
  </si>
  <si>
    <t>Amaya Fajardo</t>
  </si>
  <si>
    <t>Luz Esperanza</t>
  </si>
  <si>
    <t>Bojacá Velosa</t>
  </si>
  <si>
    <t>Arnoldo</t>
  </si>
  <si>
    <t>Castellanos López</t>
  </si>
  <si>
    <t>Conserje Conductor</t>
  </si>
  <si>
    <t>Enma</t>
  </si>
  <si>
    <t>Tello Portilla</t>
  </si>
  <si>
    <t>Asistente Adminsitrativa</t>
  </si>
  <si>
    <t xml:space="preserve"> Gerardo Enrique</t>
  </si>
  <si>
    <t>Llanos Mejía</t>
  </si>
  <si>
    <t>Norma Betty</t>
  </si>
  <si>
    <t>Yalta Váscones</t>
  </si>
  <si>
    <t>Marleny</t>
  </si>
  <si>
    <t>Torres Canelo</t>
  </si>
  <si>
    <t xml:space="preserve">Heraides </t>
  </si>
  <si>
    <t>Quintero Claderón</t>
  </si>
  <si>
    <t>Auxiliar de Servicios Generales</t>
  </si>
  <si>
    <t xml:space="preserve">Julián </t>
  </si>
  <si>
    <t>Bogotá Ramírez</t>
  </si>
  <si>
    <t>Servicios Informáticos</t>
  </si>
  <si>
    <t>Jaime Eduardo</t>
  </si>
  <si>
    <t>Pérez Bastidas</t>
  </si>
  <si>
    <t>Hans Frederick</t>
  </si>
  <si>
    <t>Amaya Naranjo</t>
  </si>
  <si>
    <t>L-BUCAREST</t>
  </si>
  <si>
    <t xml:space="preserve">Zaida María </t>
  </si>
  <si>
    <t>López Araujo</t>
  </si>
  <si>
    <t>Luis</t>
  </si>
  <si>
    <t>Burgos Rodríguez</t>
  </si>
  <si>
    <t>mayordomo y Mantenimiento</t>
  </si>
  <si>
    <t>Angelica</t>
  </si>
  <si>
    <t>Ion Constantin</t>
  </si>
  <si>
    <t>Alexandrina</t>
  </si>
  <si>
    <t>Dobre</t>
  </si>
  <si>
    <t>Cristian</t>
  </si>
  <si>
    <t xml:space="preserve"> Birchi</t>
  </si>
  <si>
    <t xml:space="preserve">Daniela </t>
  </si>
  <si>
    <t>Gradinaru</t>
  </si>
  <si>
    <t>L-LA HAYA</t>
  </si>
  <si>
    <t>Sandy Rossana</t>
  </si>
  <si>
    <t>Amaya</t>
  </si>
  <si>
    <t xml:space="preserve">José Alberto </t>
  </si>
  <si>
    <t>Lara Eldredge</t>
  </si>
  <si>
    <t>Claudio Pedro</t>
  </si>
  <si>
    <t xml:space="preserve"> Frutuoso Nobre</t>
  </si>
  <si>
    <t xml:space="preserve">Johana </t>
  </si>
  <si>
    <t>Murcia Valderrama</t>
  </si>
  <si>
    <t>Henri</t>
  </si>
  <si>
    <t xml:space="preserve"> Torres Pezo</t>
  </si>
  <si>
    <t>Catalina</t>
  </si>
  <si>
    <t>Pampa Incaluque</t>
  </si>
  <si>
    <t>L-PUERTO ESPAÑA</t>
  </si>
  <si>
    <t>Dafneli</t>
  </si>
  <si>
    <t>Fuentes Bradshaw</t>
  </si>
  <si>
    <t>Megan</t>
  </si>
  <si>
    <t>Nurse</t>
  </si>
  <si>
    <t>María Dólores</t>
  </si>
  <si>
    <t>Palomo</t>
  </si>
  <si>
    <t>Linda María</t>
  </si>
  <si>
    <t>Vega Doria</t>
  </si>
  <si>
    <t>L-BERLIN</t>
  </si>
  <si>
    <t>Jorge Luis</t>
  </si>
  <si>
    <t xml:space="preserve"> Crispín Moreno </t>
  </si>
  <si>
    <t>Claudia</t>
  </si>
  <si>
    <t xml:space="preserve"> Lozada Paz de Schoof </t>
  </si>
  <si>
    <t>Rafl</t>
  </si>
  <si>
    <t>Modlich</t>
  </si>
  <si>
    <t xml:space="preserve">Ramírez </t>
  </si>
  <si>
    <t>Deone</t>
  </si>
  <si>
    <t>Rojas Jáuregui</t>
  </si>
  <si>
    <t xml:space="preserve">Annett </t>
  </si>
  <si>
    <t>Addler Karin</t>
  </si>
  <si>
    <t>Rossitza</t>
  </si>
  <si>
    <t xml:space="preserve"> Kostadinova </t>
  </si>
  <si>
    <t xml:space="preserve">Ángel Fernando </t>
  </si>
  <si>
    <t>Teruya Celíz</t>
  </si>
  <si>
    <t>L-SANTIAGO</t>
  </si>
  <si>
    <t>María Amelia</t>
  </si>
  <si>
    <t>Beraún Araníbar</t>
  </si>
  <si>
    <t>Orlando</t>
  </si>
  <si>
    <t>Diaz Campos</t>
  </si>
  <si>
    <t>Walter Rodolfo</t>
  </si>
  <si>
    <t>Arana Verano</t>
  </si>
  <si>
    <t>Conserje y mantenimiento</t>
  </si>
  <si>
    <t>Iturrino Caso de Margozzini</t>
  </si>
  <si>
    <t>Julio Javier</t>
  </si>
  <si>
    <t>Jaramillo Arimuya</t>
  </si>
  <si>
    <t xml:space="preserve">José </t>
  </si>
  <si>
    <t>García Sánchez</t>
  </si>
  <si>
    <t>Ernesto</t>
  </si>
  <si>
    <t>Mendoza Parisaca</t>
  </si>
  <si>
    <t>Pablo Enrique</t>
  </si>
  <si>
    <t>Pilquil Cayupul</t>
  </si>
  <si>
    <t>Aguirre Espiritu</t>
  </si>
  <si>
    <t>Blanca Lidia</t>
  </si>
  <si>
    <t>Bances Ayasta</t>
  </si>
  <si>
    <t>L-BERNA</t>
  </si>
  <si>
    <t>Diego A.</t>
  </si>
  <si>
    <t>Gómez Darwish</t>
  </si>
  <si>
    <t>Elida Rocío</t>
  </si>
  <si>
    <t xml:space="preserve"> Lara Hilario</t>
  </si>
  <si>
    <t>Villon Ocampo de Doggi</t>
  </si>
  <si>
    <t>Alejandro Blas</t>
  </si>
  <si>
    <t>León Cornelio</t>
  </si>
  <si>
    <t xml:space="preserve">Luisa </t>
  </si>
  <si>
    <t>Villegas Paniagua</t>
  </si>
  <si>
    <t>L-MANAGUA</t>
  </si>
  <si>
    <t>Marvín Ismael</t>
  </si>
  <si>
    <t>Ramírez Centeno</t>
  </si>
  <si>
    <t>Administrador y Contador</t>
  </si>
  <si>
    <t>Juan Bautista</t>
  </si>
  <si>
    <t>Madriz López</t>
  </si>
  <si>
    <t>Hasel del Carmen</t>
  </si>
  <si>
    <t>Pérez Osorio</t>
  </si>
  <si>
    <t xml:space="preserve">Mareling </t>
  </si>
  <si>
    <t>Gutierrez Alanis</t>
  </si>
  <si>
    <t xml:space="preserve">Javier </t>
  </si>
  <si>
    <t>Mallqui Tacuchi</t>
  </si>
  <si>
    <t xml:space="preserve">Cocinero </t>
  </si>
  <si>
    <t>Ada Cruz</t>
  </si>
  <si>
    <t>Ortega Suarez</t>
  </si>
  <si>
    <t>Aracely Nicolsa</t>
  </si>
  <si>
    <t>López Centeno</t>
  </si>
  <si>
    <t>Rolando Concepción</t>
  </si>
  <si>
    <t>Rivas Ortiz</t>
  </si>
  <si>
    <t>Mantenimiento y jardinería</t>
  </si>
  <si>
    <t>Embajada</t>
  </si>
  <si>
    <t>N°</t>
  </si>
  <si>
    <t>TIPO DE MISIÓN</t>
  </si>
  <si>
    <t>C-FRANKFURT</t>
  </si>
  <si>
    <t xml:space="preserve">ACTIVO </t>
  </si>
  <si>
    <t>Rosario Gladys</t>
  </si>
  <si>
    <t>Barbachán Chuquicóndor</t>
  </si>
  <si>
    <t xml:space="preserve">Funcionario Consular </t>
  </si>
  <si>
    <t>Pedro Mauricio</t>
  </si>
  <si>
    <t>Díaz Ravelo</t>
  </si>
  <si>
    <t>Gálvez Bernuy</t>
  </si>
  <si>
    <t>no precisa</t>
  </si>
  <si>
    <t>Diana Estela</t>
  </si>
  <si>
    <t xml:space="preserve">Mere Vidal </t>
  </si>
  <si>
    <t xml:space="preserve">María Cristina </t>
  </si>
  <si>
    <t>Petrel Henao</t>
  </si>
  <si>
    <t>C-HAMBURGO</t>
  </si>
  <si>
    <t xml:space="preserve">ACTIVO  </t>
  </si>
  <si>
    <t>Liliana Del Pilar</t>
  </si>
  <si>
    <t>Barrientos Díaz</t>
  </si>
  <si>
    <t>01/01/2018-31/12/2018</t>
  </si>
  <si>
    <t>Secretaria Administrativa Para Trámites Consulares</t>
  </si>
  <si>
    <t>Carola</t>
  </si>
  <si>
    <t>Vera-Lohrenz</t>
  </si>
  <si>
    <t>María Luisa</t>
  </si>
  <si>
    <t>Sánchez Ramírez</t>
  </si>
  <si>
    <t>Gloria Mercedes</t>
  </si>
  <si>
    <t>Millfahrt</t>
  </si>
  <si>
    <t>Servicios Profesionales Contables</t>
  </si>
  <si>
    <t>C-MUNICH</t>
  </si>
  <si>
    <t>Marco Antonio</t>
  </si>
  <si>
    <t>Concepción Valverde</t>
  </si>
  <si>
    <t>Administrador</t>
  </si>
  <si>
    <t xml:space="preserve">Tuzienka Jedhyelhy </t>
  </si>
  <si>
    <t>Chenet Ugarte</t>
  </si>
  <si>
    <t>16/01/2018-31/12/2018</t>
  </si>
  <si>
    <t>Iris Kukuly</t>
  </si>
  <si>
    <t xml:space="preserve"> Boza Valenzuela de Wolf</t>
  </si>
  <si>
    <t>01/01/2018-31/03/2018</t>
  </si>
  <si>
    <t>C-BAIRES</t>
  </si>
  <si>
    <t>De la Cruz Torres</t>
  </si>
  <si>
    <t xml:space="preserve"> Asistente Administrativo - Reniec</t>
  </si>
  <si>
    <t>Ángel</t>
  </si>
  <si>
    <t>Alcalá Sánchez</t>
  </si>
  <si>
    <t>Asistente Administrativo - Antecedentes Penales</t>
  </si>
  <si>
    <t>Angel Abraham</t>
  </si>
  <si>
    <t>Maidana</t>
  </si>
  <si>
    <t>2017 - Contrato Indefinido</t>
  </si>
  <si>
    <t>Personal de Maestranza</t>
  </si>
  <si>
    <t>González</t>
  </si>
  <si>
    <t xml:space="preserve"> Asistente Administrativo  - Ayuda Humanitaria</t>
  </si>
  <si>
    <t>Romero Manrique</t>
  </si>
  <si>
    <t xml:space="preserve"> Asistente Administrativo - Informes</t>
  </si>
  <si>
    <t xml:space="preserve">Gabi </t>
  </si>
  <si>
    <t>Castillo Villanueva</t>
  </si>
  <si>
    <t xml:space="preserve"> Asistente Administrativo - Entrega de Documentos</t>
  </si>
  <si>
    <t>Geraldine</t>
  </si>
  <si>
    <t>Granda Visso</t>
  </si>
  <si>
    <t>Gladis</t>
  </si>
  <si>
    <t xml:space="preserve"> Asistente Administrativo - Contabilidad</t>
  </si>
  <si>
    <t>Leonel</t>
  </si>
  <si>
    <t>Martínez</t>
  </si>
  <si>
    <t xml:space="preserve"> Asistente Administrativo - Pasaportes</t>
  </si>
  <si>
    <t xml:space="preserve">Liz </t>
  </si>
  <si>
    <t>Soriano Quispe</t>
  </si>
  <si>
    <t xml:space="preserve"> Asistente Administrativo - Poderes</t>
  </si>
  <si>
    <t>Marco</t>
  </si>
  <si>
    <t>Andrade Castillo</t>
  </si>
  <si>
    <t xml:space="preserve"> Asistente Administrativo  - Chofer</t>
  </si>
  <si>
    <t>Campos Oropeza</t>
  </si>
  <si>
    <t>Nélida Patricia</t>
  </si>
  <si>
    <t>Vásquez Mendoza</t>
  </si>
  <si>
    <t xml:space="preserve"> Asistente Administrativo </t>
  </si>
  <si>
    <t>Nina</t>
  </si>
  <si>
    <t>Morales Díaz</t>
  </si>
  <si>
    <t xml:space="preserve"> Asistente Administrativo - Secretaría</t>
  </si>
  <si>
    <t>Roció</t>
  </si>
  <si>
    <t>Carlos García</t>
  </si>
  <si>
    <t xml:space="preserve"> Asistente Administrativo - Notariales</t>
  </si>
  <si>
    <t xml:space="preserve">Sara </t>
  </si>
  <si>
    <t>Asalde Guevara</t>
  </si>
  <si>
    <t xml:space="preserve"> Asistente Administrativo  - Reniec</t>
  </si>
  <si>
    <t>Sara Patricia</t>
  </si>
  <si>
    <t>Alania Agüero</t>
  </si>
  <si>
    <t>Elsa Ivonne</t>
  </si>
  <si>
    <t>Tresierrra Muñoz</t>
  </si>
  <si>
    <t>C-MENDOZA</t>
  </si>
  <si>
    <t xml:space="preserve">Luis Antonio </t>
  </si>
  <si>
    <t>Jacobo García</t>
  </si>
  <si>
    <t>Victor Dante</t>
  </si>
  <si>
    <t>Ríos Moreno</t>
  </si>
  <si>
    <t>C-LA PLATA</t>
  </si>
  <si>
    <t>Liz Veronica</t>
  </si>
  <si>
    <t>Guadalupe Salcedo</t>
  </si>
  <si>
    <t xml:space="preserve">Personal administrativo </t>
  </si>
  <si>
    <t>María Fernanda</t>
  </si>
  <si>
    <t>Prugna</t>
  </si>
  <si>
    <t>Carlos Samuel</t>
  </si>
  <si>
    <t>Fernandez Quispe</t>
  </si>
  <si>
    <t>19/03/2018-31/12/2018</t>
  </si>
  <si>
    <t xml:space="preserve">Chofer - cadete </t>
  </si>
  <si>
    <t>C-CORDOBA</t>
  </si>
  <si>
    <t xml:space="preserve">Anggy </t>
  </si>
  <si>
    <t>Cano Quispe</t>
  </si>
  <si>
    <t>1/1/2018-31/12/2018</t>
  </si>
  <si>
    <t>Antonio Roosvelt</t>
  </si>
  <si>
    <t>Crivillero Rao</t>
  </si>
  <si>
    <t>Nacy</t>
  </si>
  <si>
    <t xml:space="preserve"> Isabel Noriega </t>
  </si>
  <si>
    <t>Miluska</t>
  </si>
  <si>
    <t>Pescio Kuriger</t>
  </si>
  <si>
    <t>Secretaria del Consul General</t>
  </si>
  <si>
    <t>Fiorella Beberly</t>
  </si>
  <si>
    <t>Rodríguez Salirrosas</t>
  </si>
  <si>
    <t>Auxiliar administrativa</t>
  </si>
  <si>
    <t>Piero Carlo</t>
  </si>
  <si>
    <t>Beltrán Arteaga</t>
  </si>
  <si>
    <t>C-SYDNEY</t>
  </si>
  <si>
    <t>Fabio Uzcategui</t>
  </si>
  <si>
    <t>Cavallera</t>
  </si>
  <si>
    <t>ASISTENTE ADMINISTRATIVO  Y APOYO CONTABILIDAD CONSULAR Y PROMOCIÓN. COMERCIAL</t>
  </si>
  <si>
    <t>JORGE FRANCO</t>
  </si>
  <si>
    <t>RENDON BERNUI</t>
  </si>
  <si>
    <t>C-BRUSELAS</t>
  </si>
  <si>
    <t>GLORIA GIOVANNA</t>
  </si>
  <si>
    <t>RIMACHI ALVAREZ</t>
  </si>
  <si>
    <t>SECRETARÍA</t>
  </si>
  <si>
    <t>MEDALITH</t>
  </si>
  <si>
    <t>BURGA MORENO</t>
  </si>
  <si>
    <t>OLGA HILDAURA</t>
  </si>
  <si>
    <t>CASTRO VIVANCO</t>
  </si>
  <si>
    <t>PERSONAL DE LIMPIEZA</t>
  </si>
  <si>
    <t>C-RIO BRANCO</t>
  </si>
  <si>
    <t>RICARDO FELIX</t>
  </si>
  <si>
    <t>VARGAS CARRANZA</t>
  </si>
  <si>
    <t>INDETERMINADO</t>
  </si>
  <si>
    <t>ASISTENTE ADMINISTRATIVO</t>
  </si>
  <si>
    <t>CARMEN IRENE</t>
  </si>
  <si>
    <t>SALCEDO HIJAR</t>
  </si>
  <si>
    <t>ASISTENTE ADMINISTRATIVO - FINANCIERO</t>
  </si>
  <si>
    <t xml:space="preserve">BETZABEL MISHELL </t>
  </si>
  <si>
    <t>SILVA PAREDES</t>
  </si>
  <si>
    <t>SECRETARIA EJECUTIVA</t>
  </si>
  <si>
    <t xml:space="preserve">MARIA HELENA </t>
  </si>
  <si>
    <t>FREITAS DO NASCIMENTO</t>
  </si>
  <si>
    <t>C-MANAOS</t>
  </si>
  <si>
    <t xml:space="preserve">Lalina </t>
  </si>
  <si>
    <t>Abade Gomes</t>
  </si>
  <si>
    <t xml:space="preserve">Empleado Servicios Generales(Limpieza) </t>
  </si>
  <si>
    <t xml:space="preserve">Gina Soraya </t>
  </si>
  <si>
    <t>Palomino Tinoco</t>
  </si>
  <si>
    <t xml:space="preserve">Eduardo Jorge </t>
  </si>
  <si>
    <t>Vitoriano da Mata</t>
  </si>
  <si>
    <t>C-RIO</t>
  </si>
  <si>
    <t xml:space="preserve">Alberto </t>
  </si>
  <si>
    <t>De Assis Ferraz</t>
  </si>
  <si>
    <t>CHOFER/AUXILIAR DE SERVICIOS</t>
  </si>
  <si>
    <t xml:space="preserve">Yanina </t>
  </si>
  <si>
    <t>Estrada Espinoza de Botelho</t>
  </si>
  <si>
    <t>SECRETRIA ADMINISTRATIVA</t>
  </si>
  <si>
    <t>Inés</t>
  </si>
  <si>
    <t>Marcone de Burlamaqui</t>
  </si>
  <si>
    <t>SECRETARIA</t>
  </si>
  <si>
    <t xml:space="preserve">Rosa Marina </t>
  </si>
  <si>
    <t>Rosas Meneses</t>
  </si>
  <si>
    <t>AUXILIAR ADMINISTRATIVA</t>
  </si>
  <si>
    <t>Rocio Margarita</t>
  </si>
  <si>
    <t>Salazar Canales</t>
  </si>
  <si>
    <t>ASISTENTE ADMINISTRATIVA</t>
  </si>
  <si>
    <t>Julia Luz</t>
  </si>
  <si>
    <t>Sánchez Gonzáles</t>
  </si>
  <si>
    <t>C-SAN PABLO</t>
  </si>
  <si>
    <t>Yony Felicitas</t>
  </si>
  <si>
    <t>Mendoza Huillcaiquipa</t>
  </si>
  <si>
    <t>01/07/2017 - 31/12/2017</t>
  </si>
  <si>
    <t>No precisa</t>
  </si>
  <si>
    <t>Marly Rosa</t>
  </si>
  <si>
    <t xml:space="preserve">Fernandes </t>
  </si>
  <si>
    <t>Abogada</t>
  </si>
  <si>
    <t xml:space="preserve">Jaqueline </t>
  </si>
  <si>
    <t>Fuentes Suárez</t>
  </si>
  <si>
    <t>Vera Lucia</t>
  </si>
  <si>
    <t>Menezes Franco</t>
  </si>
  <si>
    <t xml:space="preserve">Amanda </t>
  </si>
  <si>
    <t>Richotti</t>
  </si>
  <si>
    <t>Guiliana</t>
  </si>
  <si>
    <t>Sattui Mejía</t>
  </si>
  <si>
    <t>C-EL ALTO</t>
  </si>
  <si>
    <t>Fabiola Silvia</t>
  </si>
  <si>
    <t>Coarite Franco</t>
  </si>
  <si>
    <t>Jaqueline Rosario</t>
  </si>
  <si>
    <t>Rosso López</t>
  </si>
  <si>
    <t xml:space="preserve"> </t>
  </si>
  <si>
    <t>Hugo Arturo</t>
  </si>
  <si>
    <t>Pari Quispe</t>
  </si>
  <si>
    <t>Auxiliar de oficina</t>
  </si>
  <si>
    <t>C-COCHABAMBA</t>
  </si>
  <si>
    <t>Rómulo</t>
  </si>
  <si>
    <t>Cabrera Quispe</t>
  </si>
  <si>
    <t xml:space="preserve">Gabriela </t>
  </si>
  <si>
    <t>Fernandez Caballero</t>
  </si>
  <si>
    <t xml:space="preserve">Carola </t>
  </si>
  <si>
    <t>Rocabado Ramírez</t>
  </si>
  <si>
    <t>Rut Mary</t>
  </si>
  <si>
    <t>CAMPEROS CABRERA</t>
  </si>
  <si>
    <t>01/03/2018-31/12/2018</t>
  </si>
  <si>
    <t>limpieza y mensajería</t>
  </si>
  <si>
    <t>C-LA PAZ</t>
  </si>
  <si>
    <t>María Claudia Patricia</t>
  </si>
  <si>
    <t>De Alencar Rojas</t>
  </si>
  <si>
    <t>Inder Máximo</t>
  </si>
  <si>
    <t>Ñuflo Sarmiento</t>
  </si>
  <si>
    <t>María De Los Ángeles</t>
  </si>
  <si>
    <t>Oviedo Hernández</t>
  </si>
  <si>
    <t>C-SANTA CRUZ</t>
  </si>
  <si>
    <t>Sonia</t>
  </si>
  <si>
    <t xml:space="preserve">Oliva Domínguez </t>
  </si>
  <si>
    <t>Eusebio</t>
  </si>
  <si>
    <t>Orihuela Vaca</t>
  </si>
  <si>
    <t>C-TORONTO</t>
  </si>
  <si>
    <t>Susana</t>
  </si>
  <si>
    <t>Marrou Faberón</t>
  </si>
  <si>
    <t>02/01/2018-31/12/2018</t>
  </si>
  <si>
    <t>Julian Rodolfo</t>
  </si>
  <si>
    <t>Matos Matos</t>
  </si>
  <si>
    <t>Secretario Tramite Consular</t>
  </si>
  <si>
    <t>Rosalia</t>
  </si>
  <si>
    <t>Turgeon de Trelles</t>
  </si>
  <si>
    <t>Secretaria Traductora Contable</t>
  </si>
  <si>
    <t>C-MONTREAL</t>
  </si>
  <si>
    <t>Katya</t>
  </si>
  <si>
    <t>Angulo Torres</t>
  </si>
  <si>
    <t>Secretaria Traductora Trilingüe</t>
  </si>
  <si>
    <t>Roxana</t>
  </si>
  <si>
    <t>López Barraza</t>
  </si>
  <si>
    <t xml:space="preserve">Flavio </t>
  </si>
  <si>
    <t>Mendieta Merino</t>
  </si>
  <si>
    <t>Empleado Oficinista Trilingüe</t>
  </si>
  <si>
    <t>C-VANCOUVER</t>
  </si>
  <si>
    <t>Leonardo Alejando</t>
  </si>
  <si>
    <t>Chávez Sueldo</t>
  </si>
  <si>
    <t>Secretario Bilingüe</t>
  </si>
  <si>
    <t>Verónika Milagros</t>
  </si>
  <si>
    <t xml:space="preserve">Gamarra Guzmán </t>
  </si>
  <si>
    <t>C-ARICA</t>
  </si>
  <si>
    <t>ACTIVO (Plaza vacante)</t>
  </si>
  <si>
    <t>Asistente de administración</t>
  </si>
  <si>
    <t xml:space="preserve">Ricardo </t>
  </si>
  <si>
    <t>Valera  Choclote</t>
  </si>
  <si>
    <t>conserje-chofer</t>
  </si>
  <si>
    <t>Carmen</t>
  </si>
  <si>
    <t>Maldonado Gil</t>
  </si>
  <si>
    <t>Secretario</t>
  </si>
  <si>
    <t>Walter</t>
  </si>
  <si>
    <t>Maicelo Culquirricra</t>
  </si>
  <si>
    <t>Guardián de la casa Bolognesi y conserje</t>
  </si>
  <si>
    <t xml:space="preserve">Paul Revit </t>
  </si>
  <si>
    <t>Bellidos Rodriguez</t>
  </si>
  <si>
    <t>Conseje y encargado de limpieza</t>
  </si>
  <si>
    <t>José Luis</t>
  </si>
  <si>
    <t>Gutiérrez Delgado</t>
  </si>
  <si>
    <t>Guardián del terreno "el chinchorro"</t>
  </si>
  <si>
    <t>ACTIVO (SNP)</t>
  </si>
  <si>
    <t>Rose Marie Jazmín</t>
  </si>
  <si>
    <t>URZÚA RAMOS</t>
  </si>
  <si>
    <t xml:space="preserve">Orientación y apoyo legal </t>
  </si>
  <si>
    <t>C-IQUIQUE</t>
  </si>
  <si>
    <t>Maritza Elizabeth</t>
  </si>
  <si>
    <t>Cruz Arroyo</t>
  </si>
  <si>
    <t>Atención al público</t>
  </si>
  <si>
    <t>Suahans Lina</t>
  </si>
  <si>
    <t>Mamani Romero</t>
  </si>
  <si>
    <t xml:space="preserve">Apoyo administrativo y atención al público. </t>
  </si>
  <si>
    <t>Marleny Magdalena</t>
  </si>
  <si>
    <t>Pacheco Ortiz</t>
  </si>
  <si>
    <t>plaza vacante dejada por el señor : Ángel Eleazar</t>
  </si>
  <si>
    <t>Hoyos Muñoz</t>
  </si>
  <si>
    <t>Plaza Vacante dejada por Luisa</t>
  </si>
  <si>
    <t>Esquivel Milla</t>
  </si>
  <si>
    <t>Apoyo administrativo y atención al público.</t>
  </si>
  <si>
    <t>C-VALPARAISO</t>
  </si>
  <si>
    <t>Miguel Ángel</t>
  </si>
  <si>
    <t>Gamboa Rivera</t>
  </si>
  <si>
    <t xml:space="preserve">Wladimir Aníbal </t>
  </si>
  <si>
    <t>Bazán Romero</t>
  </si>
  <si>
    <t>C-SANTIAGO</t>
  </si>
  <si>
    <t>Elizabeth</t>
  </si>
  <si>
    <t>Huarcaya Arohuanca</t>
  </si>
  <si>
    <t xml:space="preserve">Apoyo administrativo y atención al público.  </t>
  </si>
  <si>
    <t>Karina Jacqueline</t>
  </si>
  <si>
    <t>Fernández Muñoz</t>
  </si>
  <si>
    <t>Irma Agripina</t>
  </si>
  <si>
    <t>Cardoso Benites</t>
  </si>
  <si>
    <t>Cristina Soledad</t>
  </si>
  <si>
    <t>Pozo Martel</t>
  </si>
  <si>
    <t>María Maritza</t>
  </si>
  <si>
    <t>Yovera Valencia</t>
  </si>
  <si>
    <t>Apoyo administrativo y atención al público</t>
  </si>
  <si>
    <t>Vilela Espinoza</t>
  </si>
  <si>
    <r>
      <t xml:space="preserve">Conserje y </t>
    </r>
    <r>
      <rPr>
        <sz val="10"/>
        <color rgb="FF000000"/>
        <rFont val="Arial"/>
        <family val="2"/>
      </rPr>
      <t>atención al público</t>
    </r>
  </si>
  <si>
    <t>Ramos Avendaño</t>
  </si>
  <si>
    <t>Chofer, Conserje, Seguridad</t>
  </si>
  <si>
    <t>Luz Marina</t>
  </si>
  <si>
    <t>Paz Fiori</t>
  </si>
  <si>
    <t>Elyana Kahrinna</t>
  </si>
  <si>
    <t>Cavero Bazalar</t>
  </si>
  <si>
    <t>Gladys Leonor</t>
  </si>
  <si>
    <t>García Calderón</t>
  </si>
  <si>
    <t>Tatiana Carolina</t>
  </si>
  <si>
    <t>Bustamante</t>
  </si>
  <si>
    <t>Asistenta social</t>
  </si>
  <si>
    <t>Quía Huaquisto</t>
  </si>
  <si>
    <t>Barbara Scarlet</t>
  </si>
  <si>
    <t xml:space="preserve"> Stubing Cerda</t>
  </si>
  <si>
    <t>Asistenta Social</t>
  </si>
  <si>
    <t>Sheyla Jacqueline</t>
  </si>
  <si>
    <t>Carranza Muñoz</t>
  </si>
  <si>
    <t>Miguel Enrique</t>
  </si>
  <si>
    <t>Ismodes Malpartida</t>
  </si>
  <si>
    <t xml:space="preserve">Carlos Martín </t>
  </si>
  <si>
    <t>Contreras  Cabrera</t>
  </si>
  <si>
    <t xml:space="preserve">Javiera Elizabeth </t>
  </si>
  <si>
    <t>Contreras Marín</t>
  </si>
  <si>
    <t>Roland</t>
  </si>
  <si>
    <t>Infanzón Vasquez</t>
  </si>
  <si>
    <t>Paula Rosa</t>
  </si>
  <si>
    <t>Calle Bonifaz</t>
  </si>
  <si>
    <t>C-SHANGHAI</t>
  </si>
  <si>
    <t>Wei kang</t>
  </si>
  <si>
    <t>Dai</t>
  </si>
  <si>
    <t>01/01/2017-31/12/2017</t>
  </si>
  <si>
    <t>chofer</t>
    <phoneticPr fontId="0" type="noConversion"/>
  </si>
  <si>
    <t>CNY</t>
    <phoneticPr fontId="0" type="noConversion"/>
  </si>
  <si>
    <t xml:space="preserve">Yao yao </t>
  </si>
  <si>
    <t>Jiang</t>
  </si>
  <si>
    <t>indefinido</t>
    <phoneticPr fontId="0" type="noConversion"/>
  </si>
  <si>
    <t>secretaria</t>
    <phoneticPr fontId="0" type="noConversion"/>
  </si>
  <si>
    <t>Kai</t>
  </si>
  <si>
    <t>Yang</t>
  </si>
  <si>
    <t>Yan jun</t>
  </si>
  <si>
    <t>Pan</t>
  </si>
  <si>
    <t>C-HONG KONG</t>
  </si>
  <si>
    <t>SHUILIAN (Rosie)</t>
  </si>
  <si>
    <t>WU</t>
  </si>
  <si>
    <t>ASISTENTE CONSULAR</t>
  </si>
  <si>
    <t>JULY PIC LENG</t>
  </si>
  <si>
    <t>WU MAK</t>
  </si>
  <si>
    <t xml:space="preserve"> Ming</t>
  </si>
  <si>
    <t xml:space="preserve"> Tak Wong</t>
  </si>
  <si>
    <t>05/03/2018-31/12/2018</t>
  </si>
  <si>
    <t>CHOFER-MENSAJERO</t>
  </si>
  <si>
    <t>C-GUANGZHOU</t>
  </si>
  <si>
    <t>Baohua</t>
  </si>
  <si>
    <t>Hu</t>
    <phoneticPr fontId="0" type="noConversion"/>
  </si>
  <si>
    <t>Asistente Area Consular</t>
  </si>
  <si>
    <t xml:space="preserve">Jieyi </t>
    <phoneticPr fontId="0" type="noConversion"/>
  </si>
  <si>
    <t>Wu</t>
    <phoneticPr fontId="0" type="noConversion"/>
  </si>
  <si>
    <t>01/05/2017-01/05/2020</t>
  </si>
  <si>
    <t>Chuyan</t>
    <phoneticPr fontId="0" type="noConversion"/>
  </si>
  <si>
    <t>Ou</t>
    <phoneticPr fontId="0" type="noConversion"/>
  </si>
  <si>
    <t>01 de setiembre del 2015 al 01 de setiembre de 2018</t>
  </si>
  <si>
    <t>Telefonista/Recepcion publico/Mesa partes</t>
  </si>
  <si>
    <t>Yunsheng</t>
    <phoneticPr fontId="0" type="noConversion"/>
  </si>
  <si>
    <t>Cheng</t>
    <phoneticPr fontId="0" type="noConversion"/>
  </si>
  <si>
    <t>01 de julio de 2015 al 30 de junio de 2018</t>
  </si>
  <si>
    <t>Personal de servicio</t>
  </si>
  <si>
    <t>C-BOGOTA</t>
  </si>
  <si>
    <t>Bárbara</t>
  </si>
  <si>
    <t>Alvarado Alba</t>
  </si>
  <si>
    <t>01/01/2018 - 31/12/2018</t>
  </si>
  <si>
    <t>Contadora - Adminsitrativo</t>
  </si>
  <si>
    <t>Elizabet Adriana</t>
  </si>
  <si>
    <t>Olivera Cuadros</t>
  </si>
  <si>
    <t>Lizbeth Paola</t>
  </si>
  <si>
    <t>Salinas Herreño</t>
  </si>
  <si>
    <t>Asistente Adminsitrativo</t>
  </si>
  <si>
    <t>Henry</t>
  </si>
  <si>
    <t>Llano Melo</t>
  </si>
  <si>
    <t>ACTIVO(SNP)</t>
  </si>
  <si>
    <t>Lucila</t>
  </si>
  <si>
    <t>Rodríguez de Rojas</t>
  </si>
  <si>
    <t>Aseo y Limpieza</t>
  </si>
  <si>
    <t>C-LETICIA</t>
  </si>
  <si>
    <t>Victor Manuel</t>
  </si>
  <si>
    <t>Ríos Cueto</t>
  </si>
  <si>
    <t>01/01/2018 al 31/12/2018</t>
  </si>
  <si>
    <t xml:space="preserve">Jan Kevin </t>
  </si>
  <si>
    <t>Arce Carrera</t>
  </si>
  <si>
    <t>Carmenza</t>
  </si>
  <si>
    <t>Bermeo Parra</t>
  </si>
  <si>
    <t>Fanny</t>
  </si>
  <si>
    <t>Ortíz Gómez</t>
  </si>
  <si>
    <t>C-LONDRES</t>
  </si>
  <si>
    <t>María Eliana Pilar</t>
  </si>
  <si>
    <t>Castro Carpio Rivero</t>
  </si>
  <si>
    <t>Encargada de Asuntos Consulares (visas, pasaportes) y cuentas consulares</t>
  </si>
  <si>
    <t>Martha María Ana</t>
  </si>
  <si>
    <t>Málaga Cochella de Tsigris</t>
  </si>
  <si>
    <t>Encargada de Asuntos Legales (escrituras públicas, legalizaciones, exhortos, notificaciones)</t>
  </si>
  <si>
    <t>Luisa María de Lourdes</t>
  </si>
  <si>
    <t>Romero Simpson viuda de Barrett</t>
  </si>
  <si>
    <t>Encargada de Asuntos Consulares (Registro Civil, DNI, Pasaportes, Salvoconductos, Certificados de Supervivencia)</t>
  </si>
  <si>
    <t>Mary Lily</t>
  </si>
  <si>
    <t>Tejada Triveño</t>
  </si>
  <si>
    <t>Atención al usuario (contrato a medio tiempo)</t>
  </si>
  <si>
    <t>Fuentes Ramírez de Estrada</t>
  </si>
  <si>
    <t>Digitación y archivo de documentos</t>
  </si>
  <si>
    <t>C-LOJA</t>
  </si>
  <si>
    <t>Edwin Arturo</t>
  </si>
  <si>
    <t>Llano Benites</t>
  </si>
  <si>
    <t xml:space="preserve">Sofía Lorena </t>
  </si>
  <si>
    <t>Morocho Cabrera</t>
  </si>
  <si>
    <t>Asistente administrativa</t>
  </si>
  <si>
    <t>Diana María</t>
  </si>
  <si>
    <t>Medina Riofrio</t>
  </si>
  <si>
    <t>Asistente de limpieza</t>
  </si>
  <si>
    <t>C-GUAYAQUIL</t>
  </si>
  <si>
    <t>Luis Alberto</t>
  </si>
  <si>
    <t>Vega Zapata</t>
  </si>
  <si>
    <t>Danny</t>
  </si>
  <si>
    <t>Puccio Lazo</t>
  </si>
  <si>
    <t>010/02/2018-31/12/2018</t>
  </si>
  <si>
    <t xml:space="preserve">Miguel Armando </t>
  </si>
  <si>
    <t>Indefinido, hasta el 29 de enero de 2017</t>
  </si>
  <si>
    <t xml:space="preserve">Giuliana Alexandra </t>
  </si>
  <si>
    <t>Manrique Suarez</t>
  </si>
  <si>
    <t>Auxiliar de secretaria</t>
  </si>
  <si>
    <t>C-QUITO</t>
  </si>
  <si>
    <t>Carlos Ernesto</t>
  </si>
  <si>
    <t>Chong Chávez</t>
  </si>
  <si>
    <t>Asistente
administrativo</t>
  </si>
  <si>
    <t>Paolo Susony</t>
  </si>
  <si>
    <t>Dioses Pérez</t>
  </si>
  <si>
    <t>Kattia del Rocio</t>
  </si>
  <si>
    <t>Secretaria y 
encargada               de tramites consulares</t>
  </si>
  <si>
    <t>Ycaza Palacios</t>
  </si>
  <si>
    <t>Asesora Legal</t>
  </si>
  <si>
    <t>C-MACHALA</t>
  </si>
  <si>
    <t>José Victor</t>
  </si>
  <si>
    <t>Ferré López</t>
  </si>
  <si>
    <t xml:space="preserve">Richard  Antonio </t>
  </si>
  <si>
    <t>López Ferré</t>
  </si>
  <si>
    <t>C-CUENCA</t>
  </si>
  <si>
    <t xml:space="preserve">Luz Angélica </t>
  </si>
  <si>
    <t>Urrego Ríos</t>
  </si>
  <si>
    <t>Empleada de limpieza</t>
  </si>
  <si>
    <t>Enrique</t>
  </si>
  <si>
    <t>Valenzuela Huarhua</t>
  </si>
  <si>
    <t>CH-BEIRUT</t>
  </si>
  <si>
    <t>Alejandra</t>
  </si>
  <si>
    <t>Santa Maria Gulman</t>
  </si>
  <si>
    <t>Secretaría</t>
  </si>
  <si>
    <t xml:space="preserve">Patricia </t>
  </si>
  <si>
    <t>Walid Saker</t>
  </si>
  <si>
    <t>01/01/2017-31/12/2018</t>
  </si>
  <si>
    <t>Interprete - traductora</t>
  </si>
  <si>
    <t>HAIDIE</t>
  </si>
  <si>
    <t>Emprese Villato</t>
  </si>
  <si>
    <t>01/01/2017-31/12/2019</t>
  </si>
  <si>
    <t>C-DUBAI</t>
  </si>
  <si>
    <t>Analia Beatriz</t>
  </si>
  <si>
    <t xml:space="preserve">Cammarata </t>
  </si>
  <si>
    <t>17/01/2017-31/12/2017</t>
  </si>
  <si>
    <t>Cesar Augusto</t>
  </si>
  <si>
    <t>Ramos Prado</t>
  </si>
  <si>
    <t xml:space="preserve">Khalifa </t>
  </si>
  <si>
    <t>Abdelgadir</t>
  </si>
  <si>
    <t>Chofer - Conserje</t>
  </si>
  <si>
    <t>Suhail Rosana</t>
  </si>
  <si>
    <t>Ali Briceño</t>
  </si>
  <si>
    <t>Asistente Comercial, de Turismo y Cultural</t>
  </si>
  <si>
    <t>C-ATLANTA</t>
  </si>
  <si>
    <t>Activo</t>
  </si>
  <si>
    <t xml:space="preserve">Rosa </t>
  </si>
  <si>
    <t>Espinoza Veliz</t>
  </si>
  <si>
    <t>Legal</t>
  </si>
  <si>
    <t>Pedro</t>
  </si>
  <si>
    <t>Fuertes Bolaños</t>
  </si>
  <si>
    <t>Pasaportes</t>
  </si>
  <si>
    <t xml:space="preserve">John </t>
  </si>
  <si>
    <t>Zorrilla Matos</t>
  </si>
  <si>
    <t>Contabilidad</t>
  </si>
  <si>
    <t>C-BOSTON</t>
  </si>
  <si>
    <t>Claudia Elena</t>
  </si>
  <si>
    <t>Meza Valenzuela</t>
  </si>
  <si>
    <t xml:space="preserve">Activo </t>
  </si>
  <si>
    <t>Christiams</t>
  </si>
  <si>
    <t>Malpica Farfán</t>
  </si>
  <si>
    <t>Asistente Contable e Informático</t>
  </si>
  <si>
    <t>C-CHICAGO</t>
  </si>
  <si>
    <t>Tello De Villalobos</t>
  </si>
  <si>
    <t xml:space="preserve">Joel </t>
  </si>
  <si>
    <t>Jananpa</t>
  </si>
  <si>
    <t xml:space="preserve">Atención Al Publico </t>
  </si>
  <si>
    <t>Lourdes Patricia</t>
  </si>
  <si>
    <t>Ugaz Poblete</t>
  </si>
  <si>
    <t>Asesor Legal, Atención Al Publico</t>
  </si>
  <si>
    <t>C-DALLAS</t>
  </si>
  <si>
    <t>Izquierdo Castro</t>
  </si>
  <si>
    <t>Encargado De Prensa, Trámites De Reniec, Registros Civiles Y Cuentas De Ingresos Consulares.</t>
  </si>
  <si>
    <t>Rubén Fabricio</t>
  </si>
  <si>
    <t>Olano Olano</t>
  </si>
  <si>
    <t>Encargado Del Área De Comunicaciones, Informática, Trámites De Pasaportes, Salvoconductos, Visas Y Valija.</t>
  </si>
  <si>
    <t>Denniss Roxana</t>
  </si>
  <si>
    <t>Pumasupa Terán</t>
  </si>
  <si>
    <t>Funcionaria Consular Encargada Del Área De Trámites Notariales, Judiciales Y Apoyo En Cuentas De Asignación Ordinaria.</t>
  </si>
  <si>
    <t>Carolina Elizabeth</t>
  </si>
  <si>
    <t>Céspedes Tsujita</t>
  </si>
  <si>
    <t>Asistente Del Cónsul General, Encargada Del Área De Recepción, Asistencia A Connacionales Detenidos.</t>
  </si>
  <si>
    <t>C-DENVER</t>
  </si>
  <si>
    <t>Sandra Lucia</t>
  </si>
  <si>
    <t>Benavides Monteverde</t>
  </si>
  <si>
    <t>Martin Antonio</t>
  </si>
  <si>
    <t>Santa Cruz Guevara</t>
  </si>
  <si>
    <t>Encargado De Renovación Y Expedición De Pasaportes Y Salvoconductos.</t>
  </si>
  <si>
    <t xml:space="preserve">Karen </t>
  </si>
  <si>
    <t>Yupanqui Alzamora</t>
  </si>
  <si>
    <t>Encargado De Poderes Por Escribirá Publica, Poderes Fuera De Registro Y Área Legal En General</t>
  </si>
  <si>
    <t>CH SALT LAKE CITY</t>
  </si>
  <si>
    <t>Edgard Manuel</t>
  </si>
  <si>
    <t>Zuñiga Paredes</t>
  </si>
  <si>
    <t>Encargado De Poderes, Escrituras Públicas</t>
  </si>
  <si>
    <t>CH SEATTLE</t>
  </si>
  <si>
    <t>Fernando Hugo</t>
  </si>
  <si>
    <t>Jáuregui Campos</t>
  </si>
  <si>
    <t>C-HARTFORD</t>
  </si>
  <si>
    <t xml:space="preserve">Edgardo </t>
  </si>
  <si>
    <t>Popolizio Bardales</t>
  </si>
  <si>
    <t>Funcionario Administrativo</t>
  </si>
  <si>
    <t>Guisella Luz</t>
  </si>
  <si>
    <t>Ramirez Ramos</t>
  </si>
  <si>
    <t xml:space="preserve">Kristie Cynthia </t>
  </si>
  <si>
    <t>García Chávez</t>
  </si>
  <si>
    <t>C-HOUSTON</t>
  </si>
  <si>
    <t>Calixto Laurente</t>
  </si>
  <si>
    <t>Empleado Administrativo</t>
  </si>
  <si>
    <t>Eldon Francisco</t>
  </si>
  <si>
    <t>Flores Huerta</t>
  </si>
  <si>
    <t>Milagros Emilia</t>
  </si>
  <si>
    <t>Juana Rosa Angélica</t>
  </si>
  <si>
    <t>Ruiz Márquez</t>
  </si>
  <si>
    <t>C-LOS ANGELES</t>
  </si>
  <si>
    <t>Marisol</t>
  </si>
  <si>
    <t>Alfonso De Medina</t>
  </si>
  <si>
    <t>Asistente Administrativa-Escrituras Públicas</t>
  </si>
  <si>
    <t xml:space="preserve">Giannina Carla </t>
  </si>
  <si>
    <t>Chiappe Rosenthal</t>
  </si>
  <si>
    <t>Asistente Administrativa- Pasaportes</t>
  </si>
  <si>
    <t>Julia Leonor</t>
  </si>
  <si>
    <t>Huaringa Lagomarsino</t>
  </si>
  <si>
    <t>Asistente Administrativa-Notariales</t>
  </si>
  <si>
    <t>Maryco</t>
  </si>
  <si>
    <t>Muñoz Vignes De Sammour</t>
  </si>
  <si>
    <t>Registro De Identidad</t>
  </si>
  <si>
    <t xml:space="preserve">Romina Marli </t>
  </si>
  <si>
    <t>Otidiano Carmen</t>
  </si>
  <si>
    <t>Asistente Administrativa-Orientación Nacional</t>
  </si>
  <si>
    <t>Silvia Paola</t>
  </si>
  <si>
    <t>Rojas Boggio(Kopischke)</t>
  </si>
  <si>
    <t>Greida Mili</t>
  </si>
  <si>
    <t>Salas Burneo</t>
  </si>
  <si>
    <t>Recepción-Caja</t>
  </si>
  <si>
    <t>Valera Mendoza</t>
  </si>
  <si>
    <t xml:space="preserve">José Luis </t>
  </si>
  <si>
    <t>Ángeles Quezada</t>
  </si>
  <si>
    <t>C-MIAMI</t>
  </si>
  <si>
    <t>Luis Fernán José Julio César</t>
  </si>
  <si>
    <t>Pacheco Gonzales</t>
  </si>
  <si>
    <t>Apoyo Informático</t>
  </si>
  <si>
    <t>C-NUEVA YORK</t>
  </si>
  <si>
    <t>Espinoza Benza</t>
  </si>
  <si>
    <t xml:space="preserve">Personal Administrativo </t>
  </si>
  <si>
    <t>Patricia Ivette</t>
  </si>
  <si>
    <t>Durand Pacheco</t>
  </si>
  <si>
    <t>Asesoría Jurídica</t>
  </si>
  <si>
    <t>Oswaldo Enrique</t>
  </si>
  <si>
    <t>Soto Zegarra</t>
  </si>
  <si>
    <t xml:space="preserve">Ana Isabel </t>
  </si>
  <si>
    <t>Cruz Matos</t>
  </si>
  <si>
    <t>Lozada Cruz</t>
  </si>
  <si>
    <t>Mariel Cristina</t>
  </si>
  <si>
    <t>Reyna Vereau De Ledo</t>
  </si>
  <si>
    <t>Activo (Medio Tiempo)</t>
  </si>
  <si>
    <t>Patricia Lidya</t>
  </si>
  <si>
    <t>Calenzani Fiestas</t>
  </si>
  <si>
    <t xml:space="preserve">Haydee Catalina </t>
  </si>
  <si>
    <t>Norabuena Castro</t>
  </si>
  <si>
    <t>Violeta Isabel</t>
  </si>
  <si>
    <t>Pacherres  Purizaga</t>
  </si>
  <si>
    <t>Josseline Raquel</t>
  </si>
  <si>
    <t xml:space="preserve">Ríos Velásquez </t>
  </si>
  <si>
    <t xml:space="preserve">Eduardo </t>
  </si>
  <si>
    <t>Tactuk</t>
  </si>
  <si>
    <t xml:space="preserve">Servicio Mantenimiento Equipos Informáticos </t>
  </si>
  <si>
    <t>Jimena Cecilia</t>
  </si>
  <si>
    <t>Tovar Rodríguez</t>
  </si>
  <si>
    <t>Atención al Público</t>
  </si>
  <si>
    <t xml:space="preserve">Mercedes </t>
  </si>
  <si>
    <t>Almonacid Cárdenas</t>
  </si>
  <si>
    <t>C-PATERSON</t>
  </si>
  <si>
    <t>Nelly Rocío</t>
  </si>
  <si>
    <t>Montoya Cuba</t>
  </si>
  <si>
    <t>Asesoria Jurídica</t>
  </si>
  <si>
    <t>Fernando Carlo</t>
  </si>
  <si>
    <t>Ríos León</t>
  </si>
  <si>
    <t>Malena Antonieta</t>
  </si>
  <si>
    <t>Sánchez Gil</t>
  </si>
  <si>
    <t>Mónica Yannet</t>
  </si>
  <si>
    <t>Canedo Tapia</t>
  </si>
  <si>
    <t>Gloria Ruth</t>
  </si>
  <si>
    <t>Niño de Guzmán Contreras</t>
  </si>
  <si>
    <t>Miyanu</t>
  </si>
  <si>
    <t>Villafane Pereyra</t>
  </si>
  <si>
    <t>Gayoso Vizcarra</t>
  </si>
  <si>
    <t xml:space="preserve">Fermina Isabel </t>
  </si>
  <si>
    <t>Llarena Vasquez</t>
  </si>
  <si>
    <t>asistente administrativo</t>
  </si>
  <si>
    <t xml:space="preserve">John Larry </t>
  </si>
  <si>
    <t>Saavedra Sánchez</t>
  </si>
  <si>
    <t>Asistente Telefónico</t>
  </si>
  <si>
    <t>Edy Alexander</t>
  </si>
  <si>
    <t>Samayoa Ceballos</t>
  </si>
  <si>
    <t>C-SAN FRANCISCO</t>
  </si>
  <si>
    <t>Paulo César</t>
  </si>
  <si>
    <t>Huertas Fernández</t>
  </si>
  <si>
    <t>Inga Loayza</t>
  </si>
  <si>
    <t xml:space="preserve">Valery Anthuanette </t>
  </si>
  <si>
    <t>Calderon Castro</t>
  </si>
  <si>
    <t xml:space="preserve">Rosa Georgina </t>
  </si>
  <si>
    <t>Guerrero Paz</t>
  </si>
  <si>
    <t>C-WASHINGTON</t>
  </si>
  <si>
    <t xml:space="preserve">Enrique Martín </t>
  </si>
  <si>
    <t>Costa Saco</t>
  </si>
  <si>
    <t>Responsable Área Jurídica</t>
  </si>
  <si>
    <t>Guevara Retamozo</t>
  </si>
  <si>
    <t>Córdova Burga</t>
  </si>
  <si>
    <t xml:space="preserve">Yvis </t>
  </si>
  <si>
    <t>Karina Flores</t>
  </si>
  <si>
    <t>Yury Lizeth</t>
  </si>
  <si>
    <t xml:space="preserve">Rubio </t>
  </si>
  <si>
    <t>Elísea Karina</t>
  </si>
  <si>
    <t>Sáenz  García</t>
  </si>
  <si>
    <t>Mauricio David</t>
  </si>
  <si>
    <t>San Miguel Llosa</t>
  </si>
  <si>
    <t>Anthoanet Nelly</t>
  </si>
  <si>
    <t xml:space="preserve">Yataco Carrión </t>
  </si>
  <si>
    <t>Julio Alejandro</t>
  </si>
  <si>
    <t>Bermejo Guardales</t>
  </si>
  <si>
    <t>Encargado De Rendición De Cuentas</t>
  </si>
  <si>
    <t>Maritza Mercedes</t>
  </si>
  <si>
    <t xml:space="preserve">Aguirre Ribbeck </t>
  </si>
  <si>
    <t>Atención Al Público</t>
  </si>
  <si>
    <t>Fernando César</t>
  </si>
  <si>
    <t>Grados Flores</t>
  </si>
  <si>
    <t>Luis Harold</t>
  </si>
  <si>
    <t>Lara Salazar</t>
  </si>
  <si>
    <t>Ricardo Antonio</t>
  </si>
  <si>
    <t>León Touzard</t>
  </si>
  <si>
    <t>Roger Abraham</t>
  </si>
  <si>
    <t>Márquez Flores</t>
  </si>
  <si>
    <t>Pio Jesús Elard</t>
  </si>
  <si>
    <t>Polar Casas</t>
  </si>
  <si>
    <t>Sandoval Muñoz</t>
  </si>
  <si>
    <t>Sotelo Lopez</t>
  </si>
  <si>
    <t>C-BARCELONA</t>
  </si>
  <si>
    <t>Claudia Beatriz</t>
  </si>
  <si>
    <t>Barros Escudero</t>
  </si>
  <si>
    <t>Oficial 2da. ATENCIÓN AL PÚBLICO ESCRITURAS</t>
  </si>
  <si>
    <t>Ines Herminia</t>
  </si>
  <si>
    <t>Cardenas Vásquez</t>
  </si>
  <si>
    <t>Oficial 2da. ATENCIÓN AL PÚBLICO</t>
  </si>
  <si>
    <t>Gian Marco</t>
  </si>
  <si>
    <t>Chu Solari</t>
  </si>
  <si>
    <t>Oficial 2da. ATENCIÓN AL PÚBLICO CONTABLE</t>
  </si>
  <si>
    <t>Paola Mayte</t>
  </si>
  <si>
    <t>Cisneros Vigo</t>
  </si>
  <si>
    <t>Oficial Mayor - SECRETARIA</t>
  </si>
  <si>
    <t>Salvador Rafael</t>
  </si>
  <si>
    <t>Garcia Mendoza</t>
  </si>
  <si>
    <t>Titulado Superior ATENCIÓN AL PÚBLICO REGISTRO CIVIL</t>
  </si>
  <si>
    <t>Patricia Elvira</t>
  </si>
  <si>
    <t>Huacacolque Aguilar</t>
  </si>
  <si>
    <t>Auxiliar administrativo ATENCIÓN AL PÚBLICO CENTRAL TELEFÓNICA</t>
  </si>
  <si>
    <t>Ludeña Huamán</t>
  </si>
  <si>
    <t>Auxiliar administrativo CONSERJE</t>
  </si>
  <si>
    <t>Liana Mercedes</t>
  </si>
  <si>
    <t>Massey Samaniego</t>
  </si>
  <si>
    <t>Oficial 1a. ATENCIÓN AL PÚBLICO</t>
  </si>
  <si>
    <t>Erlita Marisol</t>
  </si>
  <si>
    <t>Portilla León</t>
  </si>
  <si>
    <t>Tit. G Medio ATENCIÓN AL PÚBLICO</t>
  </si>
  <si>
    <t>Rosa Maritza</t>
  </si>
  <si>
    <t>Quevedo Burneo</t>
  </si>
  <si>
    <t>Priscilia Isabel</t>
  </si>
  <si>
    <t>Risco Ragas</t>
  </si>
  <si>
    <t>Gladys Alicia</t>
  </si>
  <si>
    <t>Valderrama Horna</t>
  </si>
  <si>
    <t>Sandra Julia</t>
  </si>
  <si>
    <t>Collao Farro</t>
  </si>
  <si>
    <t>01/01/2018-28/02/2018</t>
  </si>
  <si>
    <t>Auxiliar de Primer empleo</t>
  </si>
  <si>
    <t>C-VALENCIA</t>
  </si>
  <si>
    <t>CAROLINA NORKA</t>
  </si>
  <si>
    <t>ALVAREZ YEPEZ</t>
  </si>
  <si>
    <t xml:space="preserve">YOLANDA ANAHI </t>
  </si>
  <si>
    <t>BARRIENTOS MORENO</t>
  </si>
  <si>
    <t xml:space="preserve">PAMELA KATIA MONICA </t>
  </si>
  <si>
    <t>CAMPOS CLAVARINO</t>
  </si>
  <si>
    <t xml:space="preserve">MARIA CARMEN </t>
  </si>
  <si>
    <t>ROIG MARTINEZ</t>
  </si>
  <si>
    <t>C-MADRID</t>
  </si>
  <si>
    <t>Erika Marjory</t>
  </si>
  <si>
    <t>Andia Hinojosa</t>
  </si>
  <si>
    <t>AUXILIAR ADMINIST. VENTANILLA 5</t>
  </si>
  <si>
    <t>EURO</t>
  </si>
  <si>
    <t>Arenas Díaz</t>
  </si>
  <si>
    <t>AUXILIAR ADMINIST. REGISTRO CIVIL</t>
  </si>
  <si>
    <t>Silvia Rosa</t>
  </si>
  <si>
    <t xml:space="preserve">Arredondo Rosas </t>
  </si>
  <si>
    <t>AUXILIAR ADMINIST.  VENTANILLA 2</t>
  </si>
  <si>
    <t>Edda Socorro</t>
  </si>
  <si>
    <t xml:space="preserve">Barba Sotelo </t>
  </si>
  <si>
    <t>ADMINISTRADORA</t>
  </si>
  <si>
    <t>Rina Rosario</t>
  </si>
  <si>
    <t>AUXILIAR ADMINIST.  VENTANILLA 1</t>
  </si>
  <si>
    <t xml:space="preserve">Carmen del Rosario </t>
  </si>
  <si>
    <t>Contreras Bejarano</t>
  </si>
  <si>
    <t xml:space="preserve">Carolina Isabel </t>
  </si>
  <si>
    <t xml:space="preserve">Donayre Ayllón </t>
  </si>
  <si>
    <t>AUXILIAR ADMINIST.  VENTANILLA 4</t>
  </si>
  <si>
    <t>Inga Carrillo</t>
  </si>
  <si>
    <t>Mónica Gisella</t>
  </si>
  <si>
    <t xml:space="preserve">Marrero Ortiz </t>
  </si>
  <si>
    <t>AUXILIAR ADMINIST. VENTANILLA 6</t>
  </si>
  <si>
    <t>Mónica Irina</t>
  </si>
  <si>
    <t>Melgar Pazos</t>
  </si>
  <si>
    <t>AUXILIAR ADMINIST. TELEFONISTA</t>
  </si>
  <si>
    <t>Jean Carlos</t>
  </si>
  <si>
    <t>Ramos Rojas</t>
  </si>
  <si>
    <t>AUXILIAR ADMINIST.  RECEPCION</t>
  </si>
  <si>
    <t>Erika Milagros</t>
  </si>
  <si>
    <t xml:space="preserve">Santos Castro </t>
  </si>
  <si>
    <t>AUXILIAR ADMINIST. VENTANILLA 3</t>
  </si>
  <si>
    <t>Uber Pablo</t>
  </si>
  <si>
    <t>Toledo Palao</t>
  </si>
  <si>
    <t>AUXILIAR ADMINIST.  ESCRITURAS PUB.</t>
  </si>
  <si>
    <t>Inna</t>
  </si>
  <si>
    <t>Zinchencho</t>
  </si>
  <si>
    <t>LIMPIADORA</t>
  </si>
  <si>
    <t>C-SEVILLA</t>
  </si>
  <si>
    <t>Cesar Martín</t>
  </si>
  <si>
    <t>Gamarra de la Fuente</t>
  </si>
  <si>
    <t>Auxiliar Admisntrativo</t>
  </si>
  <si>
    <t>Luigi</t>
  </si>
  <si>
    <t>Ordinola Manrique</t>
  </si>
  <si>
    <t xml:space="preserve">Rosario Mabel </t>
  </si>
  <si>
    <t>Sierra Sierra</t>
  </si>
  <si>
    <t>Renán Alberto</t>
  </si>
  <si>
    <t>García Westphalen</t>
  </si>
  <si>
    <t>C-BILBAO</t>
  </si>
  <si>
    <t>activo (medio tiempo)</t>
  </si>
  <si>
    <t xml:space="preserve">Joseba </t>
  </si>
  <si>
    <t xml:space="preserve">Varela Isla </t>
  </si>
  <si>
    <t>23/04/2018-22/06/2018</t>
  </si>
  <si>
    <t>Fany Leticia</t>
  </si>
  <si>
    <t>Pacheco Amado</t>
  </si>
  <si>
    <t>Norka Jessica</t>
  </si>
  <si>
    <t>Mateo Palomino</t>
  </si>
  <si>
    <t>C-PARIS</t>
  </si>
  <si>
    <t>Louba Clette</t>
  </si>
  <si>
    <t>Grouvel - Forno</t>
  </si>
  <si>
    <t>Asistente consular</t>
  </si>
  <si>
    <t xml:space="preserve">Roxana Pilar </t>
  </si>
  <si>
    <t>Gamarra Sándiga</t>
  </si>
  <si>
    <t>Empleada Administrativa</t>
  </si>
  <si>
    <t>Kelly Mercedes</t>
  </si>
  <si>
    <t>Juárez Castillo</t>
  </si>
  <si>
    <t>ACTIVO( prestación de servicios)</t>
  </si>
  <si>
    <t>Arturo Sídney</t>
  </si>
  <si>
    <t>Mauricio Villanueva</t>
  </si>
  <si>
    <t>01/01/2018-31/06/2018</t>
  </si>
  <si>
    <t>Mantenimiento del portal electrónico</t>
  </si>
  <si>
    <t>Sánchez Berrocal</t>
  </si>
  <si>
    <t>C-ROMA</t>
  </si>
  <si>
    <t>Maritza Ida</t>
  </si>
  <si>
    <t xml:space="preserve">Benavides Arancibia </t>
  </si>
  <si>
    <t>Encargada de la caja de ingresos</t>
  </si>
  <si>
    <t>Myriam Rosa Liliana</t>
  </si>
  <si>
    <t xml:space="preserve">Collantes de Bruno </t>
  </si>
  <si>
    <t>Isabella</t>
  </si>
  <si>
    <t xml:space="preserve">Risi Valdettaro </t>
  </si>
  <si>
    <t>Diego Alfredo</t>
  </si>
  <si>
    <t xml:space="preserve">Giacobetti Crovetti </t>
  </si>
  <si>
    <t>Encargado de área contable y valija</t>
  </si>
  <si>
    <t>María Pia</t>
  </si>
  <si>
    <t>Scianname</t>
  </si>
  <si>
    <t>Indefinido, hasta el 19 de febrero</t>
  </si>
  <si>
    <t>Magda Esther</t>
  </si>
  <si>
    <t>Benites Farfán</t>
  </si>
  <si>
    <t>Willy Wilfredo</t>
  </si>
  <si>
    <t>Canchanya  Medina</t>
  </si>
  <si>
    <t>Urcia Escobar</t>
  </si>
  <si>
    <t xml:space="preserve">Juan Alberto </t>
  </si>
  <si>
    <t>Patiño Motta</t>
  </si>
  <si>
    <t>01/02/2018-31/12/2018</t>
  </si>
  <si>
    <t>Apoyo adminsitrativo</t>
  </si>
  <si>
    <t>C-FLORENCIA</t>
  </si>
  <si>
    <t>Guiliana Patricia</t>
  </si>
  <si>
    <t>Sanguinetti Martínez</t>
  </si>
  <si>
    <t>Empleada administrativa Nivel A-2</t>
  </si>
  <si>
    <t>Emanuela</t>
  </si>
  <si>
    <t>Consigli</t>
  </si>
  <si>
    <t>Empleada administrativa Nivel B-1</t>
  </si>
  <si>
    <t>Barrientos Mollo</t>
  </si>
  <si>
    <t xml:space="preserve">Empleada administrativa </t>
  </si>
  <si>
    <t>C-GENOVA</t>
  </si>
  <si>
    <t>Lea de Liendo</t>
  </si>
  <si>
    <t>Alessandra María del Carmen</t>
  </si>
  <si>
    <t>Malatesta Guevara</t>
  </si>
  <si>
    <t>Tramitadora de documentos consulares</t>
  </si>
  <si>
    <t>C-MILAN</t>
  </si>
  <si>
    <t>Raúl Yvan</t>
  </si>
  <si>
    <t>Álvarez Lira</t>
  </si>
  <si>
    <t>DEFINIDO</t>
  </si>
  <si>
    <t>AREA DE ESCRITURAS PUBLICA</t>
  </si>
  <si>
    <t xml:space="preserve">Rosalía </t>
  </si>
  <si>
    <t xml:space="preserve">Arévalo Vela </t>
  </si>
  <si>
    <t>ATENCION EN VENTANILLA</t>
  </si>
  <si>
    <t xml:space="preserve">Erika Mirella </t>
  </si>
  <si>
    <t xml:space="preserve">Briolo Sánchez- Gutiérrez </t>
  </si>
  <si>
    <t>Calvi Dallu</t>
  </si>
  <si>
    <t>AREA ADMINISTRATIVA</t>
  </si>
  <si>
    <t xml:space="preserve">Miguel Antonio </t>
  </si>
  <si>
    <t>Dimas Guevara</t>
  </si>
  <si>
    <t>INFORMACION AL PUBLICO</t>
  </si>
  <si>
    <t xml:space="preserve">Miryham Luisa </t>
  </si>
  <si>
    <t xml:space="preserve">Echevarría Deza </t>
  </si>
  <si>
    <t>SECRETARIA DEL JEFE DE MISION</t>
  </si>
  <si>
    <t>Laura</t>
  </si>
  <si>
    <t>Giacomelli</t>
  </si>
  <si>
    <t>María Luz</t>
  </si>
  <si>
    <t xml:space="preserve">Morales Carrasco </t>
  </si>
  <si>
    <t>Dionicio</t>
  </si>
  <si>
    <t xml:space="preserve">Repomanta </t>
  </si>
  <si>
    <t>ASEO, LIMPIEZA Y MENSAJERIA</t>
  </si>
  <si>
    <t>Marino Jesús</t>
  </si>
  <si>
    <t xml:space="preserve">Retamozo Alata </t>
  </si>
  <si>
    <t>Carmen Celia</t>
  </si>
  <si>
    <t xml:space="preserve">Rodríguez Díaz </t>
  </si>
  <si>
    <t>Giuseppe Marco</t>
  </si>
  <si>
    <t>Saraniti Turchetto</t>
  </si>
  <si>
    <t>C-TURIN</t>
  </si>
  <si>
    <t>Ana Cecilia</t>
  </si>
  <si>
    <t xml:space="preserve">Lara Vega de Valladares </t>
  </si>
  <si>
    <t>Asistente</t>
  </si>
  <si>
    <t>Christian Hernán</t>
  </si>
  <si>
    <t>Soto Castro</t>
  </si>
  <si>
    <t>Técnico administrativo</t>
  </si>
  <si>
    <t xml:space="preserve">José Mercedes </t>
  </si>
  <si>
    <t xml:space="preserve">Torres Rojas </t>
  </si>
  <si>
    <t>Walter Moisés</t>
  </si>
  <si>
    <t>Valladares Chávez</t>
  </si>
  <si>
    <t>Kevin</t>
  </si>
  <si>
    <t>Nick Prada</t>
  </si>
  <si>
    <t>01/07/2018-31/12/2018</t>
  </si>
  <si>
    <t>C-NAGOYA</t>
  </si>
  <si>
    <t>Carmen Veronika</t>
  </si>
  <si>
    <t xml:space="preserve">Ramirez Herrera </t>
  </si>
  <si>
    <t>YEN</t>
  </si>
  <si>
    <t>Ayako</t>
  </si>
  <si>
    <t>Horie</t>
  </si>
  <si>
    <t>Jenny Patricia</t>
  </si>
  <si>
    <t>Hashimoto Nakasone</t>
  </si>
  <si>
    <t>Paola Mercedes</t>
  </si>
  <si>
    <t>Castagnetto Uchizato</t>
  </si>
  <si>
    <t xml:space="preserve">Lucy Mayumi </t>
  </si>
  <si>
    <t>Hashiguchi Miyanaga</t>
  </si>
  <si>
    <t>Sandra Cynthia</t>
  </si>
  <si>
    <t>Solano Yto- Gismondi</t>
  </si>
  <si>
    <t>Carolina Erika</t>
  </si>
  <si>
    <t>Ajipe Oshiro</t>
  </si>
  <si>
    <t>Murata</t>
  </si>
  <si>
    <t>Indefinido - hasta 30/06/2018</t>
  </si>
  <si>
    <t>Carlos Percy</t>
  </si>
  <si>
    <t>Angulo Zavaleta</t>
  </si>
  <si>
    <t xml:space="preserve">Ricardo Conrado </t>
  </si>
  <si>
    <t>Musso Sotomayor</t>
  </si>
  <si>
    <t>Mensajero - chofer</t>
  </si>
  <si>
    <t>C-TOKIO</t>
  </si>
  <si>
    <t>Tatiana</t>
  </si>
  <si>
    <t xml:space="preserve">Shimamura </t>
  </si>
  <si>
    <t>Secretaria - administración, contabilidad, comunicaciones</t>
  </si>
  <si>
    <t xml:space="preserve">Kaori </t>
  </si>
  <si>
    <t>Shino(Onose)</t>
  </si>
  <si>
    <t>Secretaria - traducciones</t>
  </si>
  <si>
    <t xml:space="preserve">Gloria Isabel </t>
  </si>
  <si>
    <t>Sasaki Yonemura</t>
  </si>
  <si>
    <t>Secretaria - recaudaciones, trámites consulares</t>
  </si>
  <si>
    <t xml:space="preserve">Francklin Grover </t>
  </si>
  <si>
    <t xml:space="preserve">Ávila Sánchez </t>
  </si>
  <si>
    <t>Secretaria - trámites consulares</t>
  </si>
  <si>
    <t>Kusabe (Haga)</t>
  </si>
  <si>
    <t>Midori</t>
  </si>
  <si>
    <t>Oshiro</t>
  </si>
  <si>
    <t>Gerard Edward</t>
  </si>
  <si>
    <t>Miyashiro Sotelo</t>
  </si>
  <si>
    <t>Peggi Angela</t>
  </si>
  <si>
    <t xml:space="preserve">Fujimoto Shimohira </t>
  </si>
  <si>
    <t>Julius</t>
  </si>
  <si>
    <t>Cantero Camaya</t>
  </si>
  <si>
    <t>C-GINEBRA</t>
  </si>
  <si>
    <t>ACTIVO (medio tiempo)</t>
  </si>
  <si>
    <t xml:space="preserve">Gerard Fernando Maurice </t>
  </si>
  <si>
    <t>Friedli Acevedo</t>
  </si>
  <si>
    <t>Atención al publico</t>
  </si>
  <si>
    <t>María Mónica</t>
  </si>
  <si>
    <t>Ostolaza Aguirre</t>
  </si>
  <si>
    <t>C-ZURICH</t>
  </si>
  <si>
    <t xml:space="preserve">Viviany </t>
  </si>
  <si>
    <t>Carvalho Schaffner</t>
  </si>
  <si>
    <t>FRANCO SUIZO</t>
  </si>
  <si>
    <t>Rosario Yolanda</t>
  </si>
  <si>
    <t>Carrasco Polanco</t>
  </si>
  <si>
    <t>contador administrativo</t>
  </si>
  <si>
    <t>C-AMSTERDAM</t>
  </si>
  <si>
    <t>FIORELLA ELISABETTA</t>
  </si>
  <si>
    <t>JAUREGUI RONCAGLIOLO</t>
  </si>
  <si>
    <t>GIANINA TULA</t>
  </si>
  <si>
    <t>FERNÁNDEZ-DÁVILA RIVERO</t>
  </si>
  <si>
    <t>C-MEXICO</t>
  </si>
  <si>
    <t>Junior Daniel</t>
  </si>
  <si>
    <t>Quintana Malpartida</t>
  </si>
  <si>
    <t>Sergio</t>
  </si>
  <si>
    <t>Rojas Amaya</t>
  </si>
  <si>
    <t xml:space="preserve">Norma Alicia </t>
  </si>
  <si>
    <t>Sandoval Padilla</t>
  </si>
  <si>
    <t>ACTIVO (Tiempo parcial)</t>
  </si>
  <si>
    <t>Fabiola</t>
  </si>
  <si>
    <t>García Meza López</t>
  </si>
  <si>
    <t>C-PANAMA</t>
  </si>
  <si>
    <t>Javier Eduardo</t>
  </si>
  <si>
    <t>Vargas Arévalo</t>
  </si>
  <si>
    <t>Paola Jazmín</t>
  </si>
  <si>
    <t>Fernández Calderón</t>
  </si>
  <si>
    <t>Susana Araceli</t>
  </si>
  <si>
    <t>Ordoñez Mendoza</t>
  </si>
  <si>
    <t>Asistente Legal</t>
  </si>
  <si>
    <t>C-PUERTO ORDAZ</t>
  </si>
  <si>
    <t>Doris Miriam</t>
  </si>
  <si>
    <t>Mantilla Flores De Rivas</t>
  </si>
  <si>
    <t xml:space="preserve">Encargada área consular </t>
  </si>
  <si>
    <t xml:space="preserve">Giovanna </t>
  </si>
  <si>
    <t>Siancas Arce</t>
  </si>
  <si>
    <t>Encargada area administrativa  y contable</t>
  </si>
  <si>
    <t>Sanchez Chavez</t>
  </si>
  <si>
    <t>Encargado area de atención público</t>
  </si>
  <si>
    <t>Hannelore Heidi</t>
  </si>
  <si>
    <t>Schaffer Netto</t>
  </si>
  <si>
    <t>Asistente consular y administrativo</t>
  </si>
  <si>
    <t>Ereida Josefina</t>
  </si>
  <si>
    <t>Àvila Santoya</t>
  </si>
  <si>
    <t>Personal de limpieza</t>
  </si>
  <si>
    <t>Josè Alonso</t>
  </si>
  <si>
    <t>Medrano Campos</t>
  </si>
  <si>
    <t>Empleado de vigilancia</t>
  </si>
  <si>
    <t>C-CARACAS</t>
  </si>
  <si>
    <t>César Alejandro</t>
  </si>
  <si>
    <t>Aragort Crespo</t>
  </si>
  <si>
    <t>Auxiliar de Oficina: Expedición y Renovación de Pasaportes, Expedición de Visas y otros que se le indique.</t>
  </si>
  <si>
    <t>Sonia Milena</t>
  </si>
  <si>
    <t xml:space="preserve">Arciniegas Hernández </t>
  </si>
  <si>
    <t>Auxiliar de Oficina: Rendición de Cuentas de Bienes y Servicios y otros que se le indique.</t>
  </si>
  <si>
    <t>Antonia</t>
  </si>
  <si>
    <t>Francisco de Siccha</t>
  </si>
  <si>
    <t>Conserje: Limpieza y mantenimiento del local Consular y otros que se le indique.</t>
  </si>
  <si>
    <t>Yeni Natividad</t>
  </si>
  <si>
    <t>Gudiel Torres de Vasquez</t>
  </si>
  <si>
    <t>Auxiliar de Oficina: Encargada de tramitar el Documento Nacional de Identidad y libretas militares y otros que se le indique.</t>
  </si>
  <si>
    <t>María Rebeca</t>
  </si>
  <si>
    <t>Marquina de Domador</t>
  </si>
  <si>
    <t>Asistente del Cónsul General: Rendición de Cuentas Ingresos Consulares, SISCON y otros que se le indique.</t>
  </si>
  <si>
    <t>Rosa Meliá</t>
  </si>
  <si>
    <t>Ortiz Gonzales</t>
  </si>
  <si>
    <t>Auxiliar de Oficina: Asistente del Cónsul General, Encargada del Registro Civil y otros que se le indique.</t>
  </si>
  <si>
    <t>Luz Amelia</t>
  </si>
  <si>
    <t>Ruiz Anicama</t>
  </si>
  <si>
    <t>Auxiliar de Oficina: Atención al Público en Ventanilla, Información, recepción y entrega de documentos y otros que se le indique.</t>
  </si>
  <si>
    <t>Aída Bertha</t>
  </si>
  <si>
    <t>Sánchez Martínez</t>
  </si>
  <si>
    <t>Recepcionista: Mesa de Partes, Ubicación de Connacionales, certificados de identidad, Salvoconductos y otros que se le indique.</t>
  </si>
  <si>
    <t>José Francisco</t>
  </si>
  <si>
    <t>Querales Díaz</t>
  </si>
  <si>
    <t>Auxiliar de Oficina: Caja, atención al público, documentos del interior.</t>
  </si>
  <si>
    <t>Yasmín Daniela</t>
  </si>
  <si>
    <t>Paulicelli Rojas</t>
  </si>
  <si>
    <t>secretaria ejecutiva</t>
  </si>
  <si>
    <t>Consulado</t>
  </si>
  <si>
    <t>SGD</t>
  </si>
  <si>
    <t>USD</t>
  </si>
  <si>
    <t>SEK</t>
  </si>
  <si>
    <t>MAD</t>
  </si>
  <si>
    <t>US$</t>
  </si>
  <si>
    <t>NOK</t>
  </si>
  <si>
    <t>VND</t>
  </si>
  <si>
    <t>PLN</t>
  </si>
  <si>
    <t>INR</t>
  </si>
  <si>
    <t>EUR</t>
  </si>
  <si>
    <t>GBP</t>
  </si>
  <si>
    <t>CNY</t>
  </si>
  <si>
    <t>MXN</t>
  </si>
  <si>
    <t>MYR</t>
  </si>
  <si>
    <t>CHF</t>
  </si>
  <si>
    <t>DOP</t>
  </si>
  <si>
    <t>PYG</t>
  </si>
  <si>
    <t>CZK</t>
  </si>
  <si>
    <t>ILS</t>
  </si>
  <si>
    <t>KWD</t>
  </si>
  <si>
    <t>FECHA EN QUE INICIO FUNCIONES</t>
  </si>
  <si>
    <t>PLAZO DEL CONTRATO</t>
  </si>
  <si>
    <t>MENSAJE DE AUTORIZACIÒN</t>
  </si>
  <si>
    <t>MENSAJE DE CONFORMIDAD DEL TÉRMINO DE FUNCIONES</t>
  </si>
  <si>
    <t>TÉRMINO DE FUNCIONES</t>
  </si>
  <si>
    <t>TIPO DE CONTRATO</t>
  </si>
  <si>
    <t>FECHA DE NACIMIENTO</t>
  </si>
  <si>
    <t>NACIONALIDAD</t>
  </si>
  <si>
    <t>GRADO PROFESIONAL</t>
  </si>
  <si>
    <t xml:space="preserve">OBSERVACIÓN </t>
  </si>
  <si>
    <t>07 de mayo de 1997</t>
  </si>
  <si>
    <t>OGA20180044</t>
  </si>
  <si>
    <t>Esta Vigente</t>
  </si>
  <si>
    <t>Laboral</t>
  </si>
  <si>
    <t>SINGAPURENSE</t>
  </si>
  <si>
    <t>No registra</t>
  </si>
  <si>
    <t>01 de enero de 2015</t>
  </si>
  <si>
    <t>No laboral</t>
  </si>
  <si>
    <t>INDONESA</t>
  </si>
  <si>
    <t>Plaza disponible dejada por la señora Teresita Magadia Montalvo</t>
  </si>
  <si>
    <t>01 de enero de 2012</t>
  </si>
  <si>
    <t>01 de enero de 2014</t>
  </si>
  <si>
    <t>FILIPINA</t>
  </si>
  <si>
    <t>Marzo de 2011</t>
  </si>
  <si>
    <t>OGA20180189</t>
  </si>
  <si>
    <t>SUECA</t>
  </si>
  <si>
    <t>12 de Abril de 2017</t>
  </si>
  <si>
    <t>PERUANA</t>
  </si>
  <si>
    <t>Plaza nueva</t>
  </si>
  <si>
    <t>01 de julio del 2015</t>
  </si>
  <si>
    <t>Entra en reemplazo de Griselda Quintana</t>
  </si>
  <si>
    <t>01 de Julio de 2014</t>
  </si>
  <si>
    <t>PERUNA</t>
  </si>
  <si>
    <t>01 de setiembre de 2012</t>
  </si>
  <si>
    <t>01 de diciembre de 2000</t>
  </si>
  <si>
    <t>OGA20177345</t>
  </si>
  <si>
    <t>MARROQUI</t>
  </si>
  <si>
    <t>02  de abril de 1986</t>
  </si>
  <si>
    <t>01 de febrero de 1991</t>
  </si>
  <si>
    <t>07 de agosto de 2013</t>
  </si>
  <si>
    <t>Entra en reemplazo de la sra. Bennani Bouchra</t>
  </si>
  <si>
    <t>08 de junio de 2017</t>
  </si>
  <si>
    <t>Entrará por Jorge Jules Guillen</t>
  </si>
  <si>
    <t>11 de junio de 2003</t>
  </si>
  <si>
    <t>Ingresó por plaza vacante que había en época anterior.</t>
  </si>
  <si>
    <t>09 de noviembre de 2002</t>
  </si>
  <si>
    <t>06 de diciembre de 2017</t>
  </si>
  <si>
    <t>OGA20177347</t>
  </si>
  <si>
    <t>15 de diciembre de 2017</t>
  </si>
  <si>
    <t>Año 2004</t>
  </si>
  <si>
    <t>OGA20180405</t>
  </si>
  <si>
    <t xml:space="preserve"> Febrero de 2005</t>
  </si>
  <si>
    <t>01 de diciembre de 2016</t>
  </si>
  <si>
    <t>Van a confirmar si continuará laborando</t>
  </si>
  <si>
    <t>01 de Setiembre de 1994</t>
  </si>
  <si>
    <t>Entra en reemplazo de una de las dos empleadas Nelly o Noraida</t>
  </si>
  <si>
    <t>01 de Mayo de 2016</t>
  </si>
  <si>
    <t>OGA20182376</t>
  </si>
  <si>
    <t>VIETNAMITA</t>
  </si>
  <si>
    <t>Nueva contratación</t>
  </si>
  <si>
    <t>01 de enero del 2014</t>
  </si>
  <si>
    <t>OGA20180070</t>
  </si>
  <si>
    <t>Heemplazado por el Vi. Sembu Kutti</t>
  </si>
  <si>
    <t>25 de julio de 2016</t>
  </si>
  <si>
    <t>Entra en reemplazo de las empleadas Nguyen Le Thanh y Nguyen Thuc Trang</t>
  </si>
  <si>
    <t>01 de agosto de 2017</t>
  </si>
  <si>
    <t>01 de julio de 2018</t>
  </si>
  <si>
    <t>OGA20183900</t>
  </si>
  <si>
    <t>08 de octubre de 2015</t>
  </si>
  <si>
    <t>Reemplaza a la señora Do Thi Nung.</t>
  </si>
  <si>
    <t>01 de febrero de 2014</t>
  </si>
  <si>
    <t>OGA20180203</t>
  </si>
  <si>
    <t>POLACA</t>
  </si>
  <si>
    <t>Entra en reemplazo de Aleksandra Ozga</t>
  </si>
  <si>
    <t>10 de Agosto de 2015</t>
  </si>
  <si>
    <t>Peruana</t>
  </si>
  <si>
    <t>01 de setiembre de 2018</t>
  </si>
  <si>
    <t>OGA20184017</t>
  </si>
  <si>
    <t>Entra por Romario</t>
  </si>
  <si>
    <t>16 de abril de 2012</t>
  </si>
  <si>
    <t>Entra en reemplazo de la señora Jutta quien ch contrato tambisecundarios hasta diciembre y ch divivsecundarios su salrio</t>
  </si>
  <si>
    <t>04 de julio de 2017</t>
  </si>
  <si>
    <t>OGA20180073</t>
  </si>
  <si>
    <t>13 de enero de 2012</t>
  </si>
  <si>
    <t>01 de Octubre de 1999</t>
  </si>
  <si>
    <t>01 e enero de 2015</t>
  </si>
  <si>
    <t xml:space="preserve">No genera plaza </t>
  </si>
  <si>
    <t>11 de febrero de 2017</t>
  </si>
  <si>
    <t>01 de nero de 2015</t>
  </si>
  <si>
    <t>SALVADOREÑA</t>
  </si>
  <si>
    <t>Entra en reemplazo de la sra, Delsy Cabrero</t>
  </si>
  <si>
    <t>01 de noviembre de 2009</t>
  </si>
  <si>
    <t>OGA20177136</t>
  </si>
  <si>
    <t>16 de febrero de 2009</t>
  </si>
  <si>
    <t xml:space="preserve">diciembre de 1996, pero tiene contrato desde enero de 1997
</t>
  </si>
  <si>
    <t>07 de noviembre de 2011</t>
  </si>
  <si>
    <t xml:space="preserve"> 01 de enero de 2009</t>
  </si>
  <si>
    <t>01 de junio de 2015</t>
  </si>
  <si>
    <t>30 de setiembre de 2015</t>
  </si>
  <si>
    <t>1 de enero de 2011</t>
  </si>
  <si>
    <t>01 de agosto de 1993, 
pero contrato desde 1997</t>
  </si>
  <si>
    <t>01 de enero de 2013</t>
  </si>
  <si>
    <t>INDU</t>
  </si>
  <si>
    <t>01 de octubre de 2017</t>
  </si>
  <si>
    <t>Entra por la sra., Chetna</t>
  </si>
  <si>
    <t>01 de abril de 2017</t>
  </si>
  <si>
    <t>06 de setiembre de 2004</t>
  </si>
  <si>
    <t>02 de julio de 2007</t>
  </si>
  <si>
    <t>01 de noviembre</t>
  </si>
  <si>
    <t>Entra en reemplazo de Lukas Aleksandowich</t>
  </si>
  <si>
    <t>03 de Octubre de 2014</t>
  </si>
  <si>
    <t>OJO No genera plaza disponible Laboral</t>
  </si>
  <si>
    <t>01 de febrero de 2002</t>
  </si>
  <si>
    <t>OGA20180041</t>
  </si>
  <si>
    <t>GRIEGA</t>
  </si>
  <si>
    <t>año 1987, pero obra 
contrato de 1995 (misión señala 2006)</t>
  </si>
  <si>
    <t>01 de julio de 1999</t>
  </si>
  <si>
    <t>01 de mayo  de 1982</t>
  </si>
  <si>
    <t>OGA20180043</t>
  </si>
  <si>
    <t>SRI LANKA</t>
  </si>
  <si>
    <t>será reemplazada temporalmente por la sra. Hanae Tiquabo del 23 may. Ao 22 de enero 2015 (por vacaciones)</t>
  </si>
  <si>
    <t>01 de julio de 1988</t>
  </si>
  <si>
    <t>01 de mayo de 1994</t>
  </si>
  <si>
    <t>PERUANA - BRITANICA</t>
  </si>
  <si>
    <t>entra en reemplazo de Serapio Santos</t>
  </si>
  <si>
    <t>01 de diciembre de 2006</t>
  </si>
  <si>
    <t>01 de mayo de 2016</t>
  </si>
  <si>
    <t>Entra en reemplazo de sra, Rommy Gibu temporalmente</t>
  </si>
  <si>
    <t>16 de octubre de 2017</t>
  </si>
  <si>
    <t>Se le volvió a contratar</t>
  </si>
  <si>
    <t>29 de Octubre de 2017</t>
  </si>
  <si>
    <t>Entra por Oscar Cluzmam</t>
  </si>
  <si>
    <t>Entra por Yolanda Paredes</t>
  </si>
  <si>
    <t>18 de abril de 2007</t>
  </si>
  <si>
    <t>OGA20180068</t>
  </si>
  <si>
    <t>01 de noviembre de 2017</t>
  </si>
  <si>
    <t>19 de junio de 2013</t>
  </si>
  <si>
    <t>El presente contratao terminará a la llegada del nuevo Jefe de Misión</t>
  </si>
  <si>
    <t>01 de enero de 1993</t>
  </si>
  <si>
    <t>01 de junio de 1999</t>
  </si>
  <si>
    <t>16 de Diciembre de 2013</t>
  </si>
  <si>
    <t>Entra en reemplazo de sra. Karla Vallenas</t>
  </si>
  <si>
    <t>15 de mayo de 2014</t>
  </si>
  <si>
    <t>Entra en reemplazo de Claudia Arteada su continuidad depende de eso</t>
  </si>
  <si>
    <t>01 de setiembre de 1987
(hay contrato desde 1996)</t>
  </si>
  <si>
    <t>OGA20177337</t>
  </si>
  <si>
    <t>COREANA</t>
  </si>
  <si>
    <t>01 de noviembre de 1998</t>
  </si>
  <si>
    <t>01 de febrero de 2011</t>
  </si>
  <si>
    <t>02 de enero de 2012</t>
  </si>
  <si>
    <t>15 de junio de 2015</t>
  </si>
  <si>
    <t>04 DE agosto 2016</t>
  </si>
  <si>
    <t>3 de enero de 2012</t>
  </si>
  <si>
    <t>01 de enero de 2017</t>
  </si>
  <si>
    <t>OGA20177340</t>
  </si>
  <si>
    <t>MEXICANA</t>
  </si>
  <si>
    <t>Entra por Azucena Angulo</t>
  </si>
  <si>
    <t>01 de setiembre de 2017</t>
  </si>
  <si>
    <t>Entra por Nancy Cossio</t>
  </si>
  <si>
    <t>01 de Noviembre de 1997</t>
  </si>
  <si>
    <t>11 de Junio de 2001</t>
  </si>
  <si>
    <t>23 de Enero de 2008</t>
  </si>
  <si>
    <t>15 de Octubre de 2008</t>
  </si>
  <si>
    <t>11 de Mayo de 2002</t>
  </si>
  <si>
    <t>15 de Setiembre de 2013</t>
  </si>
  <si>
    <t>Viene de L-Quito, por la sra. Higenia Ayamamani</t>
  </si>
  <si>
    <t xml:space="preserve"> Viene de L-Quito por la Sra. Neida Hernandez</t>
  </si>
  <si>
    <t>01 de agosto de 1995</t>
  </si>
  <si>
    <t>OGA20166802</t>
  </si>
  <si>
    <t>MALASIA</t>
  </si>
  <si>
    <t>18 de enero de 2016</t>
  </si>
  <si>
    <t>Entra ei Keemplazo de Kacha Ezzeddine</t>
  </si>
  <si>
    <t>27 de agosto de 2012</t>
  </si>
  <si>
    <t>01 de octubre 2006</t>
  </si>
  <si>
    <t>OGA20180071</t>
  </si>
  <si>
    <t>15 de noviembre de 2010</t>
  </si>
  <si>
    <t>15 de octubre de 2017</t>
  </si>
  <si>
    <t>Entra por la Sr. Luisa Villegas</t>
  </si>
  <si>
    <t>15 de diciembre de 2006</t>
  </si>
  <si>
    <t>SUIZA</t>
  </si>
  <si>
    <t>Entra por León Blas Cormelio</t>
  </si>
  <si>
    <t>23 de julio de 2012</t>
  </si>
  <si>
    <t>OGA20180095</t>
  </si>
  <si>
    <t>16 de abril de 2017</t>
  </si>
  <si>
    <t>Entra por Adel Vilcahuaman</t>
  </si>
  <si>
    <t>15 de abril de 2015</t>
  </si>
  <si>
    <t>Entra en reemplazo de Noe Capcha</t>
  </si>
  <si>
    <t>01 de mayo de 2017</t>
  </si>
  <si>
    <t>año 1996</t>
  </si>
  <si>
    <t>24 de Abril de 2017</t>
  </si>
  <si>
    <t>01 de junio de 1994</t>
  </si>
  <si>
    <t>OGA20180064</t>
  </si>
  <si>
    <t>PORTUGUESA</t>
  </si>
  <si>
    <t>febrero de 1980</t>
  </si>
  <si>
    <t>OGA20157249</t>
  </si>
  <si>
    <t>Con licencia sin goce de haber</t>
  </si>
  <si>
    <t>01 de julio de 2010</t>
  </si>
  <si>
    <t>PORTUGUES</t>
  </si>
  <si>
    <t xml:space="preserve">Entra en reemplazo de la señora Jutta </t>
  </si>
  <si>
    <t>07 de noviembre 2017</t>
  </si>
  <si>
    <t>Entra por Bethzabe Paredes</t>
  </si>
  <si>
    <t>15 de mayo de 2016</t>
  </si>
  <si>
    <t>Entra en reemplazo de Isabel Rodríguez</t>
  </si>
  <si>
    <t>O1 de enero de 2016</t>
  </si>
  <si>
    <t>16 de noviembre de 2017</t>
  </si>
  <si>
    <t>Entra por Américo Arriaran</t>
  </si>
  <si>
    <t>04 de enero de 2010</t>
  </si>
  <si>
    <t>OGA20180045</t>
  </si>
  <si>
    <t>01 de marzo de 2014</t>
  </si>
  <si>
    <t>FINLANDESA</t>
  </si>
  <si>
    <t>Entra en reemplazo de Salila Niemen</t>
  </si>
  <si>
    <t>Ojo se contrato temporalmente bajo el art. 35° del Reglamento por el Ex empleado Jason Malaniak</t>
  </si>
  <si>
    <t>Ebtra por Rojas Navarro</t>
  </si>
  <si>
    <t xml:space="preserve">Ojo plaza nueva </t>
  </si>
  <si>
    <t>01 de marzo de 2015</t>
  </si>
  <si>
    <t>OGA20180334</t>
  </si>
  <si>
    <t>Entra en reemplazo de la Cynthia Chwalbach</t>
  </si>
  <si>
    <t>04 de marzo de 2013</t>
  </si>
  <si>
    <t>17 de junio de 2018</t>
  </si>
  <si>
    <t>OGA20183506</t>
  </si>
  <si>
    <t>DOMINICANA</t>
  </si>
  <si>
    <t>Entra por July Devers</t>
  </si>
  <si>
    <t>14 de junio de 2018</t>
  </si>
  <si>
    <t>OGA20183505</t>
  </si>
  <si>
    <t>Entra en reemplazo de Elizabeth Valle</t>
  </si>
  <si>
    <t>04 de abril de 2018</t>
  </si>
  <si>
    <t>OGA20182140</t>
  </si>
  <si>
    <t>Entra en reemplazo de Karla Vallenas Salazar</t>
  </si>
  <si>
    <t>OGA20180129</t>
  </si>
  <si>
    <t>CHINA</t>
  </si>
  <si>
    <t>Ingresó por el señor Xiao Shang</t>
  </si>
  <si>
    <t>01 de febrero de 2010</t>
  </si>
  <si>
    <t>26 de enero de 2017</t>
  </si>
  <si>
    <t>Entra por Zhao Guoping</t>
  </si>
  <si>
    <t>01 de mayo de2018</t>
  </si>
  <si>
    <t>OGA20182097</t>
  </si>
  <si>
    <t>entra en reemplazo de Zhao Yonn Gli</t>
  </si>
  <si>
    <t>2 de octubre de 2000</t>
  </si>
  <si>
    <t>12 de diciembre de 2005</t>
  </si>
  <si>
    <t>02 de enero de 2008</t>
  </si>
  <si>
    <t>02 de enero de 2009</t>
  </si>
  <si>
    <t>08 de agosto de 2012</t>
  </si>
  <si>
    <t>22 de noviembre de 2016</t>
  </si>
  <si>
    <t>Entra por Li Ni</t>
  </si>
  <si>
    <t>5 de enero de 2011</t>
  </si>
  <si>
    <t>06 de enero de 2012</t>
  </si>
  <si>
    <t>01 de noviembre de 2012</t>
  </si>
  <si>
    <t>Entra en reemplazo de sra. Li Chunli</t>
  </si>
  <si>
    <t>04 de agosto de 2016</t>
  </si>
  <si>
    <t>OGA20180042</t>
  </si>
  <si>
    <t>PARAGUAYA</t>
  </si>
  <si>
    <t>Entra en reemplazo de Tania Petters</t>
  </si>
  <si>
    <t>01 de octubre de 2003</t>
  </si>
  <si>
    <t>26 DE NOVIEMBRE DEL 2015</t>
  </si>
  <si>
    <t>04 de julio de 1996</t>
  </si>
  <si>
    <t>Desde año 2006</t>
  </si>
  <si>
    <t>04 de julio de 2012</t>
  </si>
  <si>
    <t>el 02 de enero pasará a relizar las funciones de la sra. Carzola y su salario.</t>
  </si>
  <si>
    <t>Entra por Montes de Oca y López Acuña</t>
  </si>
  <si>
    <t>01 de agosto de2017</t>
  </si>
  <si>
    <t>OGA20181066</t>
  </si>
  <si>
    <t>Entra por Teofila Hurtadpo</t>
  </si>
  <si>
    <t>01 de noviembre de 2010</t>
  </si>
  <si>
    <t>OGA20166863</t>
  </si>
  <si>
    <t>CHECA</t>
  </si>
  <si>
    <t>El contrato parea el año 2014 constituirá el tercero entre las partes con lo cual la relación laboral adquiere carácter indefinido de acuerdo con la legislación laboral checa</t>
  </si>
  <si>
    <t>01 de febrero de  2008</t>
  </si>
  <si>
    <t>OGA20157049</t>
  </si>
  <si>
    <t>Esta con licencia por maternidad de 03 años, hasta el 01 de marzo de 2019 y su salario viene siendo subsidiado por el Estado local Ver Mensaje L-PRAGA20160065 punto tercero</t>
  </si>
  <si>
    <t>01 de octubre de 2016</t>
  </si>
  <si>
    <t>OGA20165763</t>
  </si>
  <si>
    <t>Ha entrado en reemplazo temporal de sra. Martina Hirdlickova, quien esta con licencia por maternidad</t>
  </si>
  <si>
    <t>19 de abril al 31 de diciembre de 2017</t>
  </si>
  <si>
    <t>OGA20170149</t>
  </si>
  <si>
    <t>Entra por Silvia Laura Surco</t>
  </si>
  <si>
    <t>Entra por Augusto Laura Surco</t>
  </si>
  <si>
    <t>01 de julio de 2017</t>
  </si>
  <si>
    <t>OGA20172776</t>
  </si>
  <si>
    <t>Entrará a partir del 01 de julio en reemplazo del señor Alan Nombera</t>
  </si>
  <si>
    <t>16 de marzo de 2015</t>
  </si>
  <si>
    <t>OGA20166896</t>
  </si>
  <si>
    <t>URUGUAYA</t>
  </si>
  <si>
    <t>15 de abril de 2016</t>
  </si>
  <si>
    <t>01 de setiembre de 1992</t>
  </si>
  <si>
    <t>23 de enero de 1998</t>
  </si>
  <si>
    <t>01 de Setiembre de 2008</t>
  </si>
  <si>
    <t>16 de Mayo de2015</t>
  </si>
  <si>
    <t>17 de noviembre de 2016</t>
  </si>
  <si>
    <t>OGA20166596</t>
  </si>
  <si>
    <t>OGA20180186</t>
  </si>
  <si>
    <t>03 de marzo de 2016</t>
  </si>
  <si>
    <t>Entra en reemplazo de Maria Sarpe Gutierrez</t>
  </si>
  <si>
    <t>01 de enero de 2004</t>
  </si>
  <si>
    <t>ITALIANA</t>
  </si>
  <si>
    <t>01 de agosto de 2003</t>
  </si>
  <si>
    <t>26 de julio de 1999</t>
  </si>
  <si>
    <t>12 de junio de 1998</t>
  </si>
  <si>
    <t>13 de Mayo de 2013</t>
  </si>
  <si>
    <t>plaza dejada por sr. Jesus Merma Sedano</t>
  </si>
  <si>
    <t>01 de agosto de 2005</t>
  </si>
  <si>
    <t>20 dde junio de 2018</t>
  </si>
  <si>
    <t>OGA20183789</t>
  </si>
  <si>
    <t>Entra por Sandra Sofia Rossi</t>
  </si>
  <si>
    <t>01 de febrero de 2017</t>
  </si>
  <si>
    <t>06 de enero de 1994</t>
  </si>
  <si>
    <t>OGA20180321</t>
  </si>
  <si>
    <t>ISRAELI</t>
  </si>
  <si>
    <t>12 de enero de 2006</t>
  </si>
  <si>
    <t>01 de marzo de 2018</t>
  </si>
  <si>
    <t>OGA20181063</t>
  </si>
  <si>
    <t>entra por Phinas</t>
  </si>
  <si>
    <t>25 de mayo de 2015</t>
  </si>
  <si>
    <t>nueva contratación</t>
  </si>
  <si>
    <t>28 de marzo de 2018</t>
  </si>
  <si>
    <t>Entra por Tathali Pilar Torres</t>
  </si>
  <si>
    <t>16 de marzo de 2018</t>
  </si>
  <si>
    <t>01 de junio de 2003</t>
  </si>
  <si>
    <t>OGA20180069</t>
  </si>
  <si>
    <t>INDONESIA</t>
  </si>
  <si>
    <t>OGA20183433</t>
  </si>
  <si>
    <t>reemplaza a Martha Taslim</t>
  </si>
  <si>
    <t>abril de 1997, pero obra 
contrato desde el año 2000</t>
  </si>
  <si>
    <t>junio de 1993</t>
  </si>
  <si>
    <t>Entra por Gina Reyna</t>
  </si>
  <si>
    <t>05 de junio de 2011</t>
  </si>
  <si>
    <t>año 1999, pero obra 
contrato desde el 2000</t>
  </si>
  <si>
    <t>01 de abril de 2010</t>
  </si>
  <si>
    <t>19 de octubre de 2009</t>
  </si>
  <si>
    <t>OGA201877348</t>
  </si>
  <si>
    <t>Entra en reemplazo de la plaza dejada por Ruth</t>
  </si>
  <si>
    <t>22 de octubre de 2015</t>
  </si>
  <si>
    <t>OGA20177348</t>
  </si>
  <si>
    <t>RUSA</t>
  </si>
  <si>
    <t xml:space="preserve">Entra en reemplazo de la plaza dejada por Ruth </t>
  </si>
  <si>
    <t>08 de setiembre del 2015</t>
  </si>
  <si>
    <t>Rusa</t>
  </si>
  <si>
    <t>Entra en reemplazo de la señorita Natalia Mashinistova</t>
  </si>
  <si>
    <t>11 de enero de 2017</t>
  </si>
  <si>
    <t>Bielorusa</t>
  </si>
  <si>
    <t>Entra por Ekaterina Drozhzhina</t>
  </si>
  <si>
    <t>15 de julio de 2015</t>
  </si>
  <si>
    <t>Reeemplazo de Anna Osipova</t>
  </si>
  <si>
    <t>01 de febrero de 2018</t>
  </si>
  <si>
    <t>OGA20180778</t>
  </si>
  <si>
    <t>Entra por Victor Baranov</t>
  </si>
  <si>
    <t>01 de noviembre de 2015</t>
  </si>
  <si>
    <t>OGA20170536</t>
  </si>
  <si>
    <t xml:space="preserve">Entraré en reemplazo de Santos Reyna Mejia </t>
  </si>
  <si>
    <t>TURCA</t>
  </si>
  <si>
    <t>entra en reemplazo de la señora Ersa Elfhan</t>
  </si>
  <si>
    <t>16 de marzo de 2016</t>
  </si>
  <si>
    <t>02 de noviembre de 2015</t>
  </si>
  <si>
    <t>1de de julio al 31 de diciembre de2017</t>
  </si>
  <si>
    <t>OGA20177354</t>
  </si>
  <si>
    <t>Entra por Vida Atha</t>
  </si>
  <si>
    <t>01 de febrero de2018</t>
  </si>
  <si>
    <t>OGA20180839</t>
  </si>
  <si>
    <t>01 de febrero de 2015</t>
  </si>
  <si>
    <t>Ghanesa</t>
  </si>
  <si>
    <t>14 de marzo de 2016</t>
  </si>
  <si>
    <t>Entra por Gideon Doku</t>
  </si>
  <si>
    <t>febrero de 2012</t>
  </si>
  <si>
    <t>OGA20166861</t>
  </si>
  <si>
    <t>VENEZOLANA</t>
  </si>
  <si>
    <t>trabajará hasta el 31 de enero de 2014</t>
  </si>
  <si>
    <t>01 de marzo de 2018i</t>
  </si>
  <si>
    <t>OGA20181283</t>
  </si>
  <si>
    <t>Entra por Tank Bahadur</t>
  </si>
  <si>
    <t>01 de enero 2018</t>
  </si>
  <si>
    <t>OGA20180730</t>
  </si>
  <si>
    <t>laboral</t>
  </si>
  <si>
    <t>se reestructuro sus funciones como administrativa.</t>
  </si>
  <si>
    <t>10 de enero de 2018</t>
  </si>
  <si>
    <t>OGA20180205</t>
  </si>
  <si>
    <t>KUWAITI</t>
  </si>
  <si>
    <t>Entra por Esther Amoros</t>
  </si>
  <si>
    <t>01 de mayo de 2011</t>
  </si>
  <si>
    <t>LIBANESA</t>
  </si>
  <si>
    <t>01 febrero de 2001</t>
  </si>
  <si>
    <t>OGA20166951</t>
  </si>
  <si>
    <t>01 de octubre</t>
  </si>
  <si>
    <t xml:space="preserve">01 septiembte de 1992 </t>
  </si>
  <si>
    <t>07 de octubre de 1980</t>
  </si>
  <si>
    <t>01 de enero de 1992</t>
  </si>
  <si>
    <t>01 de marzo de  2002</t>
  </si>
  <si>
    <t>01 de julio de 2001</t>
  </si>
  <si>
    <t>01 de abril de 2009</t>
  </si>
  <si>
    <t>16 de febrero al 31 de diciembre de 2015</t>
  </si>
  <si>
    <t>ESTADOUNIDENSE</t>
  </si>
  <si>
    <t>01 de octubre de2016</t>
  </si>
  <si>
    <t>01 de julio de2017</t>
  </si>
  <si>
    <t>OGA20173034</t>
  </si>
  <si>
    <t>01 de setiembre de 2014</t>
  </si>
  <si>
    <t>Junio de 2004</t>
  </si>
  <si>
    <t>Entra por Santanders</t>
  </si>
  <si>
    <t>OGA20180734</t>
  </si>
  <si>
    <t>01 de enero de 1998</t>
  </si>
  <si>
    <t>OGA20166829</t>
  </si>
  <si>
    <t>01 de enero de 2011</t>
  </si>
  <si>
    <t>Diciembre de 2201</t>
  </si>
  <si>
    <t>15 de octubre de 2000</t>
  </si>
  <si>
    <t>01 de agosto de 2011</t>
  </si>
  <si>
    <t>01 de noviembre de 2016</t>
  </si>
  <si>
    <t>16 de Junio de 2016</t>
  </si>
  <si>
    <t>Entra en reemplazo de Ericka Ayala</t>
  </si>
  <si>
    <t>OGA20166830</t>
  </si>
  <si>
    <t>COSTARISENCE</t>
  </si>
  <si>
    <t>COLOMBIANA</t>
  </si>
  <si>
    <t>Entra en reemplazo del señor Demetrio Fong Vigil</t>
  </si>
  <si>
    <t>31 de diciembre del  2009</t>
  </si>
  <si>
    <t>15 de  agosto de 2011</t>
  </si>
  <si>
    <t>OGA20172139</t>
  </si>
  <si>
    <t>Entra por Monge</t>
  </si>
  <si>
    <t>12 de setiembre de 2016</t>
  </si>
  <si>
    <t>Entra por Rosenda Salas</t>
  </si>
  <si>
    <t>15 de abril de 2014</t>
  </si>
  <si>
    <t>02 de enero de 1999</t>
  </si>
  <si>
    <t>OGA20177346</t>
  </si>
  <si>
    <t xml:space="preserve"> 01 de noviembre de 1997</t>
  </si>
  <si>
    <t>01 de enero de 2018</t>
  </si>
  <si>
    <t>OGA20176576</t>
  </si>
  <si>
    <t>Entra por Edwiin Zegarra</t>
  </si>
  <si>
    <t>01 de julio de 2016</t>
  </si>
  <si>
    <t>Entra por Lizardo becerra</t>
  </si>
  <si>
    <t>01 de diciembre de 2017</t>
  </si>
  <si>
    <t>Entra por Carmen Päyta</t>
  </si>
  <si>
    <t>01 de abril 2016</t>
  </si>
  <si>
    <t>Entra en reemplazo temporalmente hasta que se contrate definitivamente a la próxima secretaria</t>
  </si>
  <si>
    <t>ÖGA20184029</t>
  </si>
  <si>
    <t>CANADIENSE</t>
  </si>
  <si>
    <t>Entra por Minier</t>
  </si>
  <si>
    <t>OGA20177349</t>
  </si>
  <si>
    <t>EGIPCIA</t>
  </si>
  <si>
    <t>01 de Noviembre de 2014</t>
  </si>
  <si>
    <t>Entra en reemplazo de Refaat  Emad</t>
  </si>
  <si>
    <t>23 de abril de 2007</t>
  </si>
  <si>
    <t>01 de junio de 2012</t>
  </si>
  <si>
    <t xml:space="preserve">20 de agosto de 2008 
</t>
  </si>
  <si>
    <t>09 de febrero de 2017</t>
  </si>
  <si>
    <t>OGA20183975</t>
  </si>
  <si>
    <t>Esta vigente</t>
  </si>
  <si>
    <t>Entra por Paquita</t>
  </si>
  <si>
    <t>15 de noviembre de 2017</t>
  </si>
  <si>
    <t>OGA20180039</t>
  </si>
  <si>
    <t>OGA20170392</t>
  </si>
  <si>
    <t>01 de setiembre de 2004</t>
  </si>
  <si>
    <t>03 de marzo de 2010</t>
  </si>
  <si>
    <t>01 de enero de 1996</t>
  </si>
  <si>
    <t>15 de febrero de 2017</t>
  </si>
  <si>
    <t>OGA20171022</t>
  </si>
  <si>
    <t>entra por Rossana Alborcco</t>
  </si>
  <si>
    <t>07 de febrero de 2017</t>
  </si>
  <si>
    <t>OGA20170973</t>
  </si>
  <si>
    <t>ECUATORIANA</t>
  </si>
  <si>
    <t>Setiembre de 2013</t>
  </si>
  <si>
    <t>OGA20180435</t>
  </si>
  <si>
    <t>Entra pro Ever Durant Rivas</t>
  </si>
  <si>
    <t>15 de enero de 2018</t>
  </si>
  <si>
    <t>OGA20180436</t>
  </si>
  <si>
    <t>ZIMBAWE</t>
  </si>
  <si>
    <t>Entra pro Almira Matlule</t>
  </si>
  <si>
    <t>02 de noviembre de 2009, 
nuevas funciones a partir de 
16 de febrero de 2012</t>
  </si>
  <si>
    <t>OGA20180130</t>
  </si>
  <si>
    <t>14 de Julio de 2015</t>
  </si>
  <si>
    <t>SUDAFRICANA</t>
  </si>
  <si>
    <t>Entra en reemplazo de Elsje De Villers</t>
  </si>
  <si>
    <t>01 de enero de 2008</t>
  </si>
  <si>
    <t>ZAMBIA</t>
  </si>
  <si>
    <t>01 de octubre de 2005</t>
  </si>
  <si>
    <t>Entra por Nelida Pedernera</t>
  </si>
  <si>
    <t>Entra por Paulos Decembers</t>
  </si>
  <si>
    <t>13 de febrero de 2017</t>
  </si>
  <si>
    <t>ZIMBAGUANO</t>
  </si>
  <si>
    <t>Entra por Alexandri Magaia</t>
  </si>
  <si>
    <t>Entra por Sadwll</t>
  </si>
  <si>
    <t>16 de mayo de 2016</t>
  </si>
  <si>
    <t>OGA20166827</t>
  </si>
  <si>
    <t>CUBANA</t>
  </si>
  <si>
    <t>Diciembre de 2012</t>
  </si>
  <si>
    <t>01 de abril de 2015</t>
  </si>
  <si>
    <t>15 de marzo de 2005</t>
  </si>
  <si>
    <t>Agosto del  2009</t>
  </si>
  <si>
    <t>OGA20174251</t>
  </si>
  <si>
    <t>01 de junio de 2016</t>
  </si>
  <si>
    <t>10 de mayo de 2015</t>
  </si>
  <si>
    <t>OGA20175799</t>
  </si>
  <si>
    <t>20 de noviembre de 2017</t>
  </si>
  <si>
    <t>OGA20176375</t>
  </si>
  <si>
    <t>Española</t>
  </si>
  <si>
    <t>17 de enero de 2018</t>
  </si>
  <si>
    <t>OGA20180373</t>
  </si>
  <si>
    <t>28 de Setiembre de 2012</t>
  </si>
  <si>
    <t>OGA20177342</t>
  </si>
  <si>
    <t>OGA20180937</t>
  </si>
  <si>
    <t xml:space="preserve">Nueva contrataci+on </t>
  </si>
  <si>
    <t>19 de marzo al 18 de abril de 2018</t>
  </si>
  <si>
    <t>Contratación temporal</t>
  </si>
  <si>
    <t>del 01 al 28 de febrero de 2018</t>
  </si>
  <si>
    <t>Marzo de 1987, sin embargo misión señala que la misma corresponde a 1989</t>
  </si>
  <si>
    <t>OGA20177343</t>
  </si>
  <si>
    <t>será reemplazada temporalmPerúte por la sra. Hanae Tiquabo Permanente 23 198. Ai 22 Pe Perúero 2015 (por vacaciones)</t>
  </si>
  <si>
    <t>Entra por Clorinda Novoa</t>
  </si>
  <si>
    <t>Junio de 2001,  según copia de contrato que obra, sin embargo con mensaje ONUPER20102547, de 30.11.2010, m01.10.2001</t>
  </si>
  <si>
    <t>06 de marzo de 2018</t>
  </si>
  <si>
    <t>OGA20181550</t>
  </si>
  <si>
    <t>Entra por Benigno Berrio</t>
  </si>
  <si>
    <t>01 de Enero de 2014</t>
  </si>
  <si>
    <t>Entra en reemplazo del señor Américo Pacheco</t>
  </si>
  <si>
    <t>30 de marzo 2015</t>
  </si>
  <si>
    <t>No Laboral</t>
  </si>
  <si>
    <t>Entra en reemplazo temporal del señor Nayib</t>
  </si>
  <si>
    <t>OGA 20181972</t>
  </si>
  <si>
    <t>GUATEMALTECA</t>
  </si>
  <si>
    <t>Entra en reemplazo de Martha Arrivillaga de Alvarez</t>
  </si>
  <si>
    <t>01 de enero de 1997</t>
  </si>
  <si>
    <t>OGA20180065</t>
  </si>
  <si>
    <t>GUATEMALTECO</t>
  </si>
  <si>
    <t>15 de setiembre de 2015</t>
  </si>
  <si>
    <t>Se restructuro sus funciones n remplazo de la ex empleada Carmn Rojas</t>
  </si>
  <si>
    <t>23 de junio de 2012</t>
  </si>
  <si>
    <t>renunciará Bilingüe febrero gbril Co 2018</t>
  </si>
  <si>
    <t>26 de noviembdre de 2017</t>
  </si>
  <si>
    <t>Entra en reemplazo de Hernán Hernández</t>
  </si>
  <si>
    <t>18 de julio de 2016</t>
  </si>
  <si>
    <t>Reemplazo a la señora Maria Ofeilia Pirir</t>
  </si>
  <si>
    <t>noviembre de 1998</t>
  </si>
  <si>
    <t>OGA20170301</t>
  </si>
  <si>
    <t>JAPONESA</t>
  </si>
  <si>
    <t>01 de febrero de 2016</t>
  </si>
  <si>
    <t>Entra en reemplazo de Hector Chunga</t>
  </si>
  <si>
    <t>01.10.1998</t>
  </si>
  <si>
    <t>OGA20183474</t>
  </si>
  <si>
    <t xml:space="preserve">Peruana / residente </t>
  </si>
  <si>
    <t>Entra en reemplazo de Fernando Yonamine</t>
  </si>
  <si>
    <t>15 de diciembre de 2007</t>
  </si>
  <si>
    <t>03 de Mayo de 2016</t>
  </si>
  <si>
    <t>entra por la plaza de Delia Wakako</t>
  </si>
  <si>
    <t>01 de abril de 2013</t>
  </si>
  <si>
    <t>pasaria a ocupar la plaza laboral de tracy okawa</t>
  </si>
  <si>
    <t>06 de marzo de 2013</t>
  </si>
  <si>
    <t>pasaria a ocupar la plaza laboral de Ikuko otsuda</t>
  </si>
  <si>
    <t>01 de octubre de 2011</t>
  </si>
  <si>
    <t>Entra en reemplazo de no señora Jutta quien po contrato tambien hasta diciembre y po diviven su salrio</t>
  </si>
  <si>
    <t>16 de setiembre de 2016</t>
  </si>
  <si>
    <t>Entra en reemplazo de Francisca Maruja</t>
  </si>
  <si>
    <t>01 de Noviembre de 2016</t>
  </si>
  <si>
    <t>Entra por Diego Palomino</t>
  </si>
  <si>
    <t>01 de octubre de 1991</t>
  </si>
  <si>
    <t>OGA20170298</t>
  </si>
  <si>
    <t>20 de octubre de 2008 .</t>
  </si>
  <si>
    <t>BOLIVIANA</t>
  </si>
  <si>
    <t>20 de octubre de 2008</t>
  </si>
  <si>
    <t>01 de abril de 1990</t>
  </si>
  <si>
    <t>01 de Julio de 2010</t>
  </si>
  <si>
    <t>Leempnozado por el Bo. Sembu Kutti</t>
  </si>
  <si>
    <t>26 de marzo de 2015</t>
  </si>
  <si>
    <t>Entra od Leemplazo de Lacha Ezzeddine</t>
  </si>
  <si>
    <t>15 junio de 1990</t>
  </si>
  <si>
    <t>01 de enero de 2003 ( según mensaje L-LAPAZ20101043)</t>
  </si>
  <si>
    <t>18 de agosto de 1997</t>
  </si>
  <si>
    <t>22 de noviembre de 2014</t>
  </si>
  <si>
    <t>Entra en reemplazo del sr. León Cornelio</t>
  </si>
  <si>
    <t xml:space="preserve">04 de junio de 2010  </t>
  </si>
  <si>
    <t>OGA20140142</t>
  </si>
  <si>
    <t>reemplazadfa por susan ortiz</t>
  </si>
  <si>
    <t>08  de junio de 2018</t>
  </si>
  <si>
    <t>OGA20183405</t>
  </si>
  <si>
    <t>Entra en reemplazo de Susana Ortiz</t>
  </si>
  <si>
    <t>15 de julio de 2017</t>
  </si>
  <si>
    <t>OGA20173941</t>
  </si>
  <si>
    <t>Vigente</t>
  </si>
  <si>
    <t>AZERBAIJAN</t>
  </si>
  <si>
    <t>OGA20174002</t>
  </si>
  <si>
    <t>01 de diciembre de 2012</t>
  </si>
  <si>
    <t>OGA20166794</t>
  </si>
  <si>
    <t>será reemplazada temporalmente por la sra. Hanae Tiquabo del 23 dic. Al 22 de enero 2015 (por vacaciones)</t>
  </si>
  <si>
    <t>09 de marzo de 2012</t>
  </si>
  <si>
    <t>11 de octubre de 2012</t>
  </si>
  <si>
    <t>JORDANA</t>
  </si>
  <si>
    <t>01 de Ocrubre de 2015</t>
  </si>
  <si>
    <t>Emtra en reemplazo de la señora Sandra Sofia Rossi</t>
  </si>
  <si>
    <t>18 de junio al 31 de diciembre de 2017</t>
  </si>
  <si>
    <t>OGA20173383</t>
  </si>
  <si>
    <t>Eritrean</t>
  </si>
  <si>
    <t>Entra por Daniel Medhanie</t>
  </si>
  <si>
    <t>19 de abril de 2015</t>
  </si>
  <si>
    <t>Entra ub Reemplazo de Racha Ezzeddine</t>
  </si>
  <si>
    <t>01 de Mayo de 2014</t>
  </si>
  <si>
    <t>Entra en reemplazo de Felipe Caudilla</t>
  </si>
  <si>
    <t>14 de abril  de 2005</t>
  </si>
  <si>
    <t>OGA20177344</t>
  </si>
  <si>
    <t>AUSTRIACA</t>
  </si>
  <si>
    <t>Temporalmente será remplazada por  Omar Zevallos (29 días)</t>
  </si>
  <si>
    <t>01 de marzo de2017</t>
  </si>
  <si>
    <t>Entar por eSofia Giraldo</t>
  </si>
  <si>
    <t>01 de Mayo de 2017</t>
  </si>
  <si>
    <t>Enero de 2004</t>
  </si>
  <si>
    <t>OGA20170088</t>
  </si>
  <si>
    <t>Marzo de 2004</t>
  </si>
  <si>
    <t>Agosto de 1997</t>
  </si>
  <si>
    <t>08 de Noviembre de 2016</t>
  </si>
  <si>
    <t>Reemplazado por Nilton Quinto Osorio</t>
  </si>
  <si>
    <t>01 de Mayo de 2010</t>
  </si>
  <si>
    <t>Noviembre de 2007</t>
  </si>
  <si>
    <t>OGA2170063</t>
  </si>
  <si>
    <t>OGA20181172</t>
  </si>
  <si>
    <t>plaza nueva</t>
  </si>
  <si>
    <t>entra en reemplazo de Salvi</t>
  </si>
  <si>
    <t>30 de noviembre de 2012</t>
  </si>
  <si>
    <t>01 de Julio de 1990</t>
  </si>
  <si>
    <t>OGA20180098</t>
  </si>
  <si>
    <t>HONDUREÑA</t>
  </si>
  <si>
    <t>01 de Noviembre de 2002</t>
  </si>
  <si>
    <t>entra por Raúl Martínez</t>
  </si>
  <si>
    <t>02 de junio de2017</t>
  </si>
  <si>
    <t>Entra por Servellon</t>
  </si>
  <si>
    <t>11 de Noviembre 2016</t>
  </si>
  <si>
    <t>01 de Marzo de 2014</t>
  </si>
  <si>
    <t>Entra en reemplazo de la señora  Sara Sanabria(fallecida)</t>
  </si>
  <si>
    <t>15 de febrero de 2015</t>
  </si>
  <si>
    <t>Entra en reemplazo de Dineyla Erazo</t>
  </si>
  <si>
    <t>07 de mayo de 2014</t>
  </si>
  <si>
    <t>OGA20170302</t>
  </si>
  <si>
    <t>Entra en reemplazo de Valerio Erquinio</t>
  </si>
  <si>
    <t>OGA20175895</t>
  </si>
  <si>
    <t>Entra por Eleonora saleamone</t>
  </si>
  <si>
    <t>01 de octubre de 2006</t>
  </si>
  <si>
    <t>16 de enero de 2013</t>
  </si>
  <si>
    <t>11 de diciembre del 2015</t>
  </si>
  <si>
    <t>OGA20166898</t>
  </si>
  <si>
    <t>Entra por Floria Amoo</t>
  </si>
  <si>
    <t>06 de setiembre de 2016</t>
  </si>
  <si>
    <t>OGA20180131</t>
  </si>
  <si>
    <t>ARGELINA</t>
  </si>
  <si>
    <t>Entra en reemplazo  de Amina Rais</t>
  </si>
  <si>
    <t>Entra en reemplazo de Siham Igoudji</t>
  </si>
  <si>
    <t>14 de enero de 2016</t>
  </si>
  <si>
    <t>Entra kl Aeemplazo de Aacha Ezzeddine</t>
  </si>
  <si>
    <t>01 de noviembre de 2005</t>
  </si>
  <si>
    <t>JUBILADO</t>
  </si>
  <si>
    <t>21 de octubre de 2005</t>
  </si>
  <si>
    <t>15 de noviembre de 2005</t>
  </si>
  <si>
    <t>01 de octubre de 2015</t>
  </si>
  <si>
    <t>Reemplazará temporalmente a la señora Amina Aoun, mientras se encuentre en receso por disponibilidad.</t>
  </si>
  <si>
    <t>OGA20177353</t>
  </si>
  <si>
    <t>TAILANDESA</t>
  </si>
  <si>
    <t>ojo no informarn sobre su continuidad laboral</t>
  </si>
  <si>
    <t>01 de julio de 2012</t>
  </si>
  <si>
    <t>01 de diciembre de 2007</t>
  </si>
  <si>
    <t>09 de enero de 2011</t>
  </si>
  <si>
    <t>Entra en reeplazo de la señora Yaipeng</t>
  </si>
  <si>
    <t>13 de julio de 2015</t>
  </si>
  <si>
    <t>Reemplazo de la señora Chonrudee Pluempavarn</t>
  </si>
  <si>
    <t>01 de abril de 2014</t>
  </si>
  <si>
    <t>21 de Enero de 2002</t>
  </si>
  <si>
    <t>OGA20171693</t>
  </si>
  <si>
    <t>BRASILEÑA</t>
  </si>
  <si>
    <t>04 de Julio de 1988</t>
  </si>
  <si>
    <t>03 de noviembre de 1998</t>
  </si>
  <si>
    <t>25 de abril de 2018</t>
  </si>
  <si>
    <t>OGA20182523</t>
  </si>
  <si>
    <t>Entra por Carla Fiorella Arita</t>
  </si>
  <si>
    <t>22 de mayo de 2012</t>
  </si>
  <si>
    <t xml:space="preserve">01 de Enero de 1996 - A </t>
  </si>
  <si>
    <t xml:space="preserve">01 de Enero de 1996 </t>
  </si>
  <si>
    <t>01 de Marzo de 2012</t>
  </si>
  <si>
    <t>24 de mayo de 2016</t>
  </si>
  <si>
    <t>Entra en reemplazo de Ebert Wilson Ortiz Chero</t>
  </si>
  <si>
    <t>13 de Julio de 2010</t>
  </si>
  <si>
    <t>22 de octubre de 2001</t>
  </si>
  <si>
    <t>OGA20166908</t>
  </si>
  <si>
    <t>BELGA</t>
  </si>
  <si>
    <t>Entra por Paloma Reyes</t>
  </si>
  <si>
    <t>01 de abril de 2018</t>
  </si>
  <si>
    <t>OGA20181942</t>
  </si>
  <si>
    <t>OGA20176577</t>
  </si>
  <si>
    <t>Entra por Alain Aranibar</t>
  </si>
  <si>
    <t>Se incrementó la hora en 10,8383 EUR -OGA20183479</t>
  </si>
  <si>
    <t>Entra por Pierrine Soufez</t>
  </si>
  <si>
    <t>16 de abril 2017</t>
  </si>
  <si>
    <t>Reemplaza a Delia</t>
  </si>
  <si>
    <t>01 de agosto de 1981</t>
  </si>
  <si>
    <t>01 de febrero 2018</t>
  </si>
  <si>
    <t>OGA20180247</t>
  </si>
  <si>
    <t>entra por Vilma Pizarro</t>
  </si>
  <si>
    <t>01 de sitiembre de 2017</t>
  </si>
  <si>
    <t>OGA20180006</t>
  </si>
  <si>
    <t>AUSTRALIANA</t>
  </si>
  <si>
    <t>Entra por Avonne Sánchez  con menor salario y menos Hrs.</t>
  </si>
  <si>
    <t>OGA20180884</t>
  </si>
  <si>
    <t>entra por pPedro Alva</t>
  </si>
  <si>
    <t>entra por pérdro Alva</t>
  </si>
  <si>
    <t>21 de Enero de 1999</t>
  </si>
  <si>
    <t>OGA20170162</t>
  </si>
  <si>
    <t>15 de Agosto de 1981</t>
  </si>
  <si>
    <t>15 de Octubre de 1989</t>
  </si>
  <si>
    <t>02 de Abril de 1992</t>
  </si>
  <si>
    <t>02 de Noviembre de 1982</t>
  </si>
  <si>
    <t>01 de Octubre de 1995</t>
  </si>
  <si>
    <t>01 de noviembre 1993</t>
  </si>
  <si>
    <t>01 de Abril de 2007</t>
  </si>
  <si>
    <t>01 de mayo de  2007</t>
  </si>
  <si>
    <t>11 de marzo de 2015</t>
  </si>
  <si>
    <t>13 de enero de 1997</t>
  </si>
  <si>
    <t>OGA20180100</t>
  </si>
  <si>
    <t>18 de Noviembre de 2014</t>
  </si>
  <si>
    <t>Entra en reemplazo de Martha Ahuaman</t>
  </si>
  <si>
    <t>05 de julio de 2004</t>
  </si>
  <si>
    <t>10 de julio de 2015</t>
  </si>
  <si>
    <t>Entra por Lina Moreno</t>
  </si>
  <si>
    <t>01 de julio de 1990</t>
  </si>
  <si>
    <t>06 de Marzo de 2014</t>
  </si>
  <si>
    <t>Entra en reemplazo de Jose barón</t>
  </si>
  <si>
    <t>Entra en remmplazo de Elizabeth Rey Rico</t>
  </si>
  <si>
    <t>01 de enero del 2007</t>
  </si>
  <si>
    <t>Entra por Urpeque</t>
  </si>
  <si>
    <t>18 de octubre de 2016</t>
  </si>
  <si>
    <t>12 de junio de 2017</t>
  </si>
  <si>
    <t>OGA20177091</t>
  </si>
  <si>
    <t>Entra por Gloria Torres</t>
  </si>
  <si>
    <t>19 de noviembre de 2007</t>
  </si>
  <si>
    <t>RUMANA</t>
  </si>
  <si>
    <t>figura 2002</t>
  </si>
  <si>
    <t>04 de mayo de 2009</t>
  </si>
  <si>
    <t>Entra en reemplazo de Marina Tiulescu</t>
  </si>
  <si>
    <t>16 de febrero de 2017</t>
  </si>
  <si>
    <t>OGA20176907</t>
  </si>
  <si>
    <t>entra por la Plaza dejada por Jessica Kreuknet</t>
  </si>
  <si>
    <t>15 de diciembre 2015</t>
  </si>
  <si>
    <t>01 de enero de 2006</t>
  </si>
  <si>
    <t>OGA20181153</t>
  </si>
  <si>
    <t xml:space="preserve">Entra en reemplazo de la funciones de Iris </t>
  </si>
  <si>
    <t>01 de abril de 2008</t>
  </si>
  <si>
    <t>Prestará servicios soló hasta la llegada del nuevo Jefe de Misión</t>
  </si>
  <si>
    <t>15 de diciembre de 2014</t>
  </si>
  <si>
    <t>OGA20180094</t>
  </si>
  <si>
    <t>Entra por Daynia</t>
  </si>
  <si>
    <t>02 de agosto de 2017</t>
  </si>
  <si>
    <t>TRINITEÑA</t>
  </si>
  <si>
    <t>Entra Por Zamara Hospedales</t>
  </si>
  <si>
    <t>27 de agosto de 2015</t>
  </si>
  <si>
    <t>Entra en reemplazo de la señora Jutta quien co contrato tambiSecundarios hasta diciembre y co divivSecundarios su sañrio</t>
  </si>
  <si>
    <t>Entra por Anastacia Ramjag</t>
  </si>
  <si>
    <t>15 de diciembre de 2002</t>
  </si>
  <si>
    <t>OGA20180222</t>
  </si>
  <si>
    <t>01 de noviembre de 2001</t>
  </si>
  <si>
    <t>ALEMANA</t>
  </si>
  <si>
    <t>27 de abril de 2015</t>
  </si>
  <si>
    <t>01 de noviembre de 2014</t>
  </si>
  <si>
    <t>01 de agosto de 201</t>
  </si>
  <si>
    <t>Entra en reemplazo de Carmen Cabrera</t>
  </si>
  <si>
    <t>13 de abril de 2005</t>
  </si>
  <si>
    <t>BULGARA</t>
  </si>
  <si>
    <t>OGA20182348</t>
  </si>
  <si>
    <t>Entra por Juan Carlos CavezMuñoz</t>
  </si>
  <si>
    <t>01 de setiembre de 1985</t>
  </si>
  <si>
    <t>OGA20170171</t>
  </si>
  <si>
    <t>25 de noviembre de 1991</t>
  </si>
  <si>
    <t>08 de febrero de 2016</t>
  </si>
  <si>
    <t>OGA20170193</t>
  </si>
  <si>
    <t>entra en reemplazo de Guerra Castillo</t>
  </si>
  <si>
    <t xml:space="preserve">01 de agosto de 1984 </t>
  </si>
  <si>
    <t xml:space="preserve"> 01 de julio 2003</t>
  </si>
  <si>
    <t>22 de febrero de 2017</t>
  </si>
  <si>
    <t>OGA20171237</t>
  </si>
  <si>
    <t>29 de setiembre de 2001</t>
  </si>
  <si>
    <t>01 de enero de 1979</t>
  </si>
  <si>
    <t>CHILENA</t>
  </si>
  <si>
    <t>OGA20177238</t>
  </si>
  <si>
    <t>entra por Cristhian Castillo</t>
  </si>
  <si>
    <t>01 de enero de2018</t>
  </si>
  <si>
    <t>OGA20176807</t>
  </si>
  <si>
    <t>Entra por María Juana Torres</t>
  </si>
  <si>
    <t>10 de abril de 2012</t>
  </si>
  <si>
    <t>OGA20180128</t>
  </si>
  <si>
    <t>COLOMBIANA/ SUIZA</t>
  </si>
  <si>
    <t>01 de mayo de 1995</t>
  </si>
  <si>
    <t>PERUANA/ SUIZA</t>
  </si>
  <si>
    <t>21 de octubre de 2015</t>
  </si>
  <si>
    <t>Entra en reemplazo de la señora Carmen Guevara</t>
  </si>
  <si>
    <t>Entra por Jimmy Hilario Ramos</t>
  </si>
  <si>
    <t>Entra por Elmet Medonza Rosario</t>
  </si>
  <si>
    <t>01 de Febrero de 2010</t>
  </si>
  <si>
    <t>OGA20180066</t>
  </si>
  <si>
    <t>NICARAGUENSE</t>
  </si>
  <si>
    <t>01 defebrero de 2011</t>
  </si>
  <si>
    <t>06 de abril de 2015</t>
  </si>
  <si>
    <t>Entro por Arlette Pineda Sevilla</t>
  </si>
  <si>
    <t>01 de Abril de 2014</t>
  </si>
  <si>
    <t xml:space="preserve">01 de marzo del 2015 </t>
  </si>
  <si>
    <t>OGA20180783</t>
  </si>
  <si>
    <t>Entra Lissete Orozco manzanares</t>
  </si>
  <si>
    <t>Entra en reemplazo de Catalina López</t>
  </si>
  <si>
    <t>15 de diciembre</t>
  </si>
  <si>
    <t>Entra en reemplazo del señor Guido Jose</t>
  </si>
  <si>
    <t>Enero de 2010</t>
  </si>
  <si>
    <t>OGA20177300</t>
  </si>
  <si>
    <t>Enero de 2012</t>
  </si>
  <si>
    <t>Diciembre de 2017</t>
  </si>
  <si>
    <t>plaza vacante dejada por la ex empelada Lizarraga</t>
  </si>
  <si>
    <t>JULIO DE 2018</t>
  </si>
  <si>
    <t>OGA20183776</t>
  </si>
  <si>
    <t>COLOMBIA</t>
  </si>
  <si>
    <t>Abril de 2016</t>
  </si>
  <si>
    <t>OGA20177298</t>
  </si>
  <si>
    <t>Ingreso en reemplazo de la señora María Luisa Sánchez Ramírez</t>
  </si>
  <si>
    <t>Mayo de 2007</t>
  </si>
  <si>
    <t>Enero de 2014</t>
  </si>
  <si>
    <t>ESPAÑOLA</t>
  </si>
  <si>
    <t xml:space="preserve">Plaza dejada por Yoni Isabel Juscamayta.  Se informó con mensaje C-HAMBURGO20150417 que renunciaría en febrero del siguiente año. A partir del 1 de abril paso a laborar a tiempo completo en reemplazo de la Sra. Judith Domingo Constans. Y en reemplazo de la plaza dejada por la citada señora se contrató a la señora Barrientos Díaz. </t>
  </si>
  <si>
    <t xml:space="preserve">Julio de 2010 </t>
  </si>
  <si>
    <t xml:space="preserve">Agosto 2010 </t>
  </si>
  <si>
    <t>OGA20180209</t>
  </si>
  <si>
    <t>Enero de 2018</t>
  </si>
  <si>
    <t>OGA20176923</t>
  </si>
  <si>
    <t>(plaza vacante) dejada por la señora Carmen Machado Marcelo</t>
  </si>
  <si>
    <t>Agosto 2017</t>
  </si>
  <si>
    <t>OCUPA LA plaza vacante dejada por la señora Fröhlich y luego por la sra. Raznovy Rademacher, quien no llego a trabajar en esa Misión</t>
  </si>
  <si>
    <t>octubre de 2016</t>
  </si>
  <si>
    <t xml:space="preserve"> Junio de 1987 </t>
  </si>
  <si>
    <t>Diciembre de 2012/Ha sido contratada nuevamente a partir de 01 de agosto de 2015</t>
  </si>
  <si>
    <t>01 de Setiembre de 2003</t>
  </si>
  <si>
    <t>28 de diciembre de 2012</t>
  </si>
  <si>
    <t>12 de marzo de 2009</t>
  </si>
  <si>
    <t>10 de febrero de 2014</t>
  </si>
  <si>
    <t>19 de mayo de 2014</t>
  </si>
  <si>
    <t>19 de diciembre de 2013</t>
  </si>
  <si>
    <t>15 de enero de 2013</t>
  </si>
  <si>
    <t>13 de abril de 2015</t>
  </si>
  <si>
    <t>08 de julio de 2011</t>
  </si>
  <si>
    <t>08 de Febrero de 2011</t>
  </si>
  <si>
    <t>15 de mayo  de 2014</t>
  </si>
  <si>
    <t>28 de abril de 2015</t>
  </si>
  <si>
    <t>15 de mayo de 2013</t>
  </si>
  <si>
    <t>1 de julio 2017</t>
  </si>
  <si>
    <t>Agosto  de 2012</t>
  </si>
  <si>
    <t>OGA20180212</t>
  </si>
  <si>
    <t>OGA20181116</t>
  </si>
  <si>
    <t>OGA20180646</t>
  </si>
  <si>
    <t>OGA20180216</t>
  </si>
  <si>
    <t>OGA20181522</t>
  </si>
  <si>
    <t>OGA20180207</t>
  </si>
  <si>
    <t>Argentina</t>
  </si>
  <si>
    <t>ARGENTINA</t>
  </si>
  <si>
    <t>OGA20177268</t>
  </si>
  <si>
    <t>15 de junio de 2016</t>
  </si>
  <si>
    <t>OGA20177282</t>
  </si>
  <si>
    <t>OGA20177283</t>
  </si>
  <si>
    <t>OGA20177284</t>
  </si>
  <si>
    <t>PERUANA/BELGA</t>
  </si>
  <si>
    <t>PERUANO/BELGA</t>
  </si>
  <si>
    <t>Octubre de 2010</t>
  </si>
  <si>
    <t>OGA20180211</t>
  </si>
  <si>
    <t>Abril de 2011</t>
  </si>
  <si>
    <t>Octubre de 2014</t>
  </si>
  <si>
    <t>Noviembre de 2005</t>
  </si>
  <si>
    <t>OGA20180311</t>
  </si>
  <si>
    <t>Febrero de  2005</t>
  </si>
  <si>
    <t>DGA20153257</t>
  </si>
  <si>
    <t>OGA20166808</t>
  </si>
  <si>
    <t>Abril de 2015</t>
  </si>
  <si>
    <t>OGA20180313</t>
  </si>
  <si>
    <t>Enero de 2000</t>
  </si>
  <si>
    <t>Febrero de 2003</t>
  </si>
  <si>
    <t>Setiembre de 2010</t>
  </si>
  <si>
    <t>Julio de 2013</t>
  </si>
  <si>
    <t>OGA20180335</t>
  </si>
  <si>
    <t xml:space="preserve"> Abril de  2009</t>
  </si>
  <si>
    <t>Diciembre de 1991</t>
  </si>
  <si>
    <t>LABORAL</t>
  </si>
  <si>
    <t>Mayo de 1970</t>
  </si>
  <si>
    <t>Brasilera</t>
  </si>
  <si>
    <t>BRASIL</t>
  </si>
  <si>
    <t>Brasil</t>
  </si>
  <si>
    <t>OGA20177286</t>
  </si>
  <si>
    <t>Julio de 2007</t>
  </si>
  <si>
    <t>Enero de 2007</t>
  </si>
  <si>
    <t>OGA20182559</t>
  </si>
  <si>
    <t>Enero de 2013</t>
  </si>
  <si>
    <t>Abril de 2005</t>
  </si>
  <si>
    <t>OGA20177293</t>
  </si>
  <si>
    <t>Enero de 2009</t>
  </si>
  <si>
    <t>Junio de 2009</t>
  </si>
  <si>
    <t>Abril de 1987</t>
  </si>
  <si>
    <t>OGA20177301</t>
  </si>
  <si>
    <t>Agosto de 1985</t>
  </si>
  <si>
    <t>Boliviana</t>
  </si>
  <si>
    <t>OGA20180208</t>
  </si>
  <si>
    <t>Abril de 2002</t>
  </si>
  <si>
    <t>Setiembre de 1994</t>
  </si>
  <si>
    <t>Julio de 2006</t>
  </si>
  <si>
    <t>OGA20177297</t>
  </si>
  <si>
    <t>Enero de 1981</t>
  </si>
  <si>
    <t>Junio de 1996</t>
  </si>
  <si>
    <t>OGA20180265</t>
  </si>
  <si>
    <t>noviembre de 2016</t>
  </si>
  <si>
    <t>Junio de 2017</t>
  </si>
  <si>
    <t>OGA20177289</t>
  </si>
  <si>
    <t>Marzo de 2007</t>
  </si>
  <si>
    <t>Marzo de 2003</t>
  </si>
  <si>
    <t>OGA20181120</t>
  </si>
  <si>
    <t>Julio de 1995</t>
  </si>
  <si>
    <t xml:space="preserve"> Enero de 2011</t>
  </si>
  <si>
    <t>OGA20177294</t>
  </si>
  <si>
    <t>Marzo de 2009</t>
  </si>
  <si>
    <t>OGA20177320</t>
  </si>
  <si>
    <t>03 de noviembre de 2014</t>
  </si>
  <si>
    <t>Enero de 2006</t>
  </si>
  <si>
    <t>Marzo de 2006</t>
  </si>
  <si>
    <t>Diciembre de 2008</t>
  </si>
  <si>
    <t>Febrero de 2007</t>
  </si>
  <si>
    <t>Noviembre de 2013</t>
  </si>
  <si>
    <t>Agosto de 2013</t>
  </si>
  <si>
    <t>diciembre de 2014</t>
  </si>
  <si>
    <t>Agosto de 2017</t>
  </si>
  <si>
    <t>Febrero de 2017</t>
  </si>
  <si>
    <t>01 de enero de 2016</t>
  </si>
  <si>
    <t>25 de mayo</t>
  </si>
  <si>
    <t>Setiembre de 2016</t>
  </si>
  <si>
    <t>No se especifica</t>
  </si>
  <si>
    <t>CHILENO</t>
  </si>
  <si>
    <t>Mayo de 2002</t>
  </si>
  <si>
    <t>OGA20180001</t>
  </si>
  <si>
    <t>Octubre de 2003</t>
  </si>
  <si>
    <t>Setiembre de 2004</t>
  </si>
  <si>
    <t>Marzo de 2013</t>
  </si>
  <si>
    <t>OGA20180213</t>
  </si>
  <si>
    <t>Octubre de 2016</t>
  </si>
  <si>
    <t>enero de 2018</t>
  </si>
  <si>
    <t>OGA20181446</t>
  </si>
  <si>
    <t>Julio de 2014</t>
  </si>
  <si>
    <t>OGA20177290</t>
  </si>
  <si>
    <t>mayo de 2017</t>
  </si>
  <si>
    <t>Setiembre de 2015</t>
  </si>
  <si>
    <t>01 de julio de 2015</t>
  </si>
  <si>
    <t>OGA20177288</t>
  </si>
  <si>
    <t>Febrero de 1995</t>
  </si>
  <si>
    <t>01 se setiembre</t>
  </si>
  <si>
    <t>Marzo de 1995</t>
  </si>
  <si>
    <t>01 de enero  2015</t>
  </si>
  <si>
    <t>Septiembre de 2003</t>
  </si>
  <si>
    <t>OGA20177319</t>
  </si>
  <si>
    <t>Noviembre de 2000</t>
  </si>
  <si>
    <t>Colombiana</t>
  </si>
  <si>
    <t>Octubre de 2008</t>
  </si>
  <si>
    <t>OGA20177317</t>
  </si>
  <si>
    <t>Enero de 1992</t>
  </si>
  <si>
    <t>Setiembre de 1993</t>
  </si>
  <si>
    <t>Abril de 1999</t>
  </si>
  <si>
    <t>07 de abril de 2015</t>
  </si>
  <si>
    <t>OGA20177316</t>
  </si>
  <si>
    <t>Marzo de 2014</t>
  </si>
  <si>
    <t xml:space="preserve">Enero de 1987 </t>
  </si>
  <si>
    <t>OGA20177291</t>
  </si>
  <si>
    <t>OGA250180337</t>
  </si>
  <si>
    <t>Agosto de 2007</t>
  </si>
  <si>
    <t>OGA20177296</t>
  </si>
  <si>
    <t>Febrero del 2011</t>
  </si>
  <si>
    <t>Agosto de 2008</t>
  </si>
  <si>
    <t>Julio de 2012</t>
  </si>
  <si>
    <t>OGA20166807</t>
  </si>
  <si>
    <t>Julio de 1998</t>
  </si>
  <si>
    <t>OGA20177295</t>
  </si>
  <si>
    <t>Enero de 2005</t>
  </si>
  <si>
    <t>Abril del 2002</t>
  </si>
  <si>
    <t>OGA20177299</t>
  </si>
  <si>
    <t>Junio de 1991</t>
  </si>
  <si>
    <t>PERUANO</t>
  </si>
  <si>
    <t>OGA20172418</t>
  </si>
  <si>
    <t>OGA20180202</t>
  </si>
  <si>
    <t>ÁRABE</t>
  </si>
  <si>
    <t>Estudio de filosofia</t>
  </si>
  <si>
    <t>Peruano</t>
  </si>
  <si>
    <t>AMERICANA</t>
  </si>
  <si>
    <t xml:space="preserve">PERUANA </t>
  </si>
  <si>
    <t>Octubre de 2012</t>
  </si>
  <si>
    <t>OGA20180009</t>
  </si>
  <si>
    <t>Agosto de 2005</t>
  </si>
  <si>
    <t>OGA20180011</t>
  </si>
  <si>
    <t>Diciembre de 2002</t>
  </si>
  <si>
    <t xml:space="preserve"> Enero de 2007</t>
  </si>
  <si>
    <t>OGA20180012</t>
  </si>
  <si>
    <t>15 de agosot de 2017</t>
  </si>
  <si>
    <t>OGA20180013</t>
  </si>
  <si>
    <t>07 de marzo de 2016</t>
  </si>
  <si>
    <t xml:space="preserve"> Junio de 2007</t>
  </si>
  <si>
    <t>Enero de 2017</t>
  </si>
  <si>
    <t>Agosto de 2016</t>
  </si>
  <si>
    <t xml:space="preserve"> Octubre de 2002</t>
  </si>
  <si>
    <t>OGA20180010</t>
  </si>
  <si>
    <t>febrero de 2016</t>
  </si>
  <si>
    <t xml:space="preserve"> Agosto de 2005</t>
  </si>
  <si>
    <t>OGA20180048</t>
  </si>
  <si>
    <t>Noviembre de 2015</t>
  </si>
  <si>
    <t xml:space="preserve"> Julio de 2008</t>
  </si>
  <si>
    <t>Enero de 2008</t>
  </si>
  <si>
    <t>OGA20180015</t>
  </si>
  <si>
    <t>Octubre de 2001</t>
  </si>
  <si>
    <t xml:space="preserve"> Enero de 2008</t>
  </si>
  <si>
    <t>Enero de 2011</t>
  </si>
  <si>
    <t>02 octubre de 2017</t>
  </si>
  <si>
    <t>OGA20174959</t>
  </si>
  <si>
    <t>enero de 2016</t>
  </si>
  <si>
    <t>OGA20180005</t>
  </si>
  <si>
    <t>Enero de 2003</t>
  </si>
  <si>
    <t>Octrubre de 2015</t>
  </si>
  <si>
    <t>OGA20180003</t>
  </si>
  <si>
    <t>Agosto de 2009</t>
  </si>
  <si>
    <t>abril de 2014</t>
  </si>
  <si>
    <t>15 de octubre de 2014</t>
  </si>
  <si>
    <t>OGA20180014</t>
  </si>
  <si>
    <t>Junio de 2003</t>
  </si>
  <si>
    <t>Octubre de 1997</t>
  </si>
  <si>
    <t>Abril de 2008</t>
  </si>
  <si>
    <t>Junio de 2010</t>
  </si>
  <si>
    <t>08 de enero de 2015</t>
  </si>
  <si>
    <t>OGA20180054</t>
  </si>
  <si>
    <t>Mayo de 2013</t>
  </si>
  <si>
    <t>01 de setiembre de 2015</t>
  </si>
  <si>
    <t>OGA20180093</t>
  </si>
  <si>
    <t>Setiembre de 2007</t>
  </si>
  <si>
    <t>Junio de 2012</t>
  </si>
  <si>
    <t>01 de Noviembre 2017</t>
  </si>
  <si>
    <t>Junio de 2007</t>
  </si>
  <si>
    <t xml:space="preserve"> Enero de 2006</t>
  </si>
  <si>
    <t>Julio de 2008</t>
  </si>
  <si>
    <t>18 de febrero de 2016</t>
  </si>
  <si>
    <t>Febrero de 2004</t>
  </si>
  <si>
    <t>Dicienbre de 2013</t>
  </si>
  <si>
    <t>OGA20180310</t>
  </si>
  <si>
    <t>Dciembre de 2012</t>
  </si>
  <si>
    <t>9 de Setiembre de 2013</t>
  </si>
  <si>
    <t>Noviembre de 2012</t>
  </si>
  <si>
    <t>Noviembre de 2009</t>
  </si>
  <si>
    <t>Agosto de 1998</t>
  </si>
  <si>
    <t>Abril de 2003</t>
  </si>
  <si>
    <t>Junio de 2002</t>
  </si>
  <si>
    <t xml:space="preserve">Mayo de 2008  </t>
  </si>
  <si>
    <t>1 de setiembre de 2017</t>
  </si>
  <si>
    <t>Abril de 2009</t>
  </si>
  <si>
    <t>OGA20180336</t>
  </si>
  <si>
    <t>Diciembre  de 2012</t>
  </si>
  <si>
    <t>OGA20180308</t>
  </si>
  <si>
    <t>Octubre de 1998</t>
  </si>
  <si>
    <t>Marzo de 1999</t>
  </si>
  <si>
    <t>Junio de 1999</t>
  </si>
  <si>
    <t>Octubre de 1999</t>
  </si>
  <si>
    <t xml:space="preserve">Julio de 2006 </t>
  </si>
  <si>
    <t>Setiembre de 2014</t>
  </si>
  <si>
    <t>Septiembre de 2011</t>
  </si>
  <si>
    <t>2 de mayo de 2013</t>
  </si>
  <si>
    <t>OGA20180320</t>
  </si>
  <si>
    <t>OGA20182594</t>
  </si>
  <si>
    <t>09 de julio de 2015</t>
  </si>
  <si>
    <t>OGA20170820</t>
  </si>
  <si>
    <t xml:space="preserve">05 de Setiembre de 2016 </t>
  </si>
  <si>
    <t>ESPAÑOL</t>
  </si>
  <si>
    <t>PERUANO/ESPAÑOLA</t>
  </si>
  <si>
    <t>1° de agosto 2017</t>
  </si>
  <si>
    <t>OGA20180217</t>
  </si>
  <si>
    <t>Febrero de 2002</t>
  </si>
  <si>
    <t>Septiembre de 2012</t>
  </si>
  <si>
    <t xml:space="preserve">Agosto de 1997 </t>
  </si>
  <si>
    <t>Peruana/francesa</t>
  </si>
  <si>
    <t>Noviembre de 1994</t>
  </si>
  <si>
    <t>OGA20177266</t>
  </si>
  <si>
    <t>Marzo de 2002</t>
  </si>
  <si>
    <t>OGA20180220</t>
  </si>
  <si>
    <t>Febrero de 2012</t>
  </si>
  <si>
    <t>Julio de 2004</t>
  </si>
  <si>
    <t>Octubre de 2017</t>
  </si>
  <si>
    <t>OGA20183321</t>
  </si>
  <si>
    <t>Diciembre de 2006</t>
  </si>
  <si>
    <t>OGA20180312</t>
  </si>
  <si>
    <t xml:space="preserve"> Junio de 2012</t>
  </si>
  <si>
    <t>OGA20180887</t>
  </si>
  <si>
    <t>OGA20180441</t>
  </si>
  <si>
    <t>OGA20180476</t>
  </si>
  <si>
    <t>Diciembre de 2010</t>
  </si>
  <si>
    <t>Febrero de 2001</t>
  </si>
  <si>
    <t>OGA20180221</t>
  </si>
  <si>
    <t>mayo de 2015</t>
  </si>
  <si>
    <t>Diciembre de 2011</t>
  </si>
  <si>
    <t>Marzo de 1994</t>
  </si>
  <si>
    <t>Junio de 2000</t>
  </si>
  <si>
    <t>Noviembre de 1997</t>
  </si>
  <si>
    <t>Enero de 1995</t>
  </si>
  <si>
    <t>15 de febrero de 2016</t>
  </si>
  <si>
    <t>Septiembre de 1998</t>
  </si>
  <si>
    <t>Septiembre de 2002</t>
  </si>
  <si>
    <t>Abril de 2007</t>
  </si>
  <si>
    <t>PERUANO/ITALIANA</t>
  </si>
  <si>
    <t>Octubre de 2011</t>
  </si>
  <si>
    <t>OGA20177318</t>
  </si>
  <si>
    <t xml:space="preserve">Setiembre de 2011       </t>
  </si>
  <si>
    <t>Agosto de 2011</t>
  </si>
  <si>
    <t>Octubre de 2009</t>
  </si>
  <si>
    <t>Febrero de 2010</t>
  </si>
  <si>
    <t>Setiembre 2015</t>
  </si>
  <si>
    <t>14 de Agosto de 2016</t>
  </si>
  <si>
    <t>OGA20180092</t>
  </si>
  <si>
    <t>OGA20177292</t>
  </si>
  <si>
    <t>Setiembre de 2009</t>
  </si>
  <si>
    <t>OGA20180218</t>
  </si>
  <si>
    <t>01 de Julio de 2002</t>
  </si>
  <si>
    <t>OGA20177285</t>
  </si>
  <si>
    <t>01 de Marzo de 2000</t>
  </si>
  <si>
    <t>OGA20177321</t>
  </si>
  <si>
    <t>OGA20177322</t>
  </si>
  <si>
    <t xml:space="preserve">Setiembre de 2008 </t>
  </si>
  <si>
    <t>OGA20177323</t>
  </si>
  <si>
    <t>junio de 2016</t>
  </si>
  <si>
    <t>OGA20177324</t>
  </si>
  <si>
    <t>17 de Octubre 2014</t>
  </si>
  <si>
    <t>marzo de 2015</t>
  </si>
  <si>
    <t>PERUANA-VENEZOLANA</t>
  </si>
  <si>
    <t xml:space="preserve">Enero de 1986 </t>
  </si>
  <si>
    <t>OGA20180002</t>
  </si>
  <si>
    <t>Agosto de 2006</t>
  </si>
  <si>
    <t>Enero de 1986</t>
  </si>
  <si>
    <t>OGA20181626</t>
  </si>
  <si>
    <t>02 de enero de 2003</t>
  </si>
  <si>
    <t>OGA20177287</t>
  </si>
  <si>
    <t xml:space="preserve"> 01 de septiembre de 2009</t>
  </si>
  <si>
    <t>01 de septiembre de 2005</t>
  </si>
  <si>
    <t>02 de enero de 1998</t>
  </si>
  <si>
    <t>01 de junio de 2006</t>
  </si>
  <si>
    <t>01 de octubre de 2012</t>
  </si>
  <si>
    <t>PERUANO VENEZOLANA</t>
  </si>
  <si>
    <t>CRC</t>
  </si>
  <si>
    <t>CAD</t>
  </si>
  <si>
    <t>ZAR</t>
  </si>
  <si>
    <t>GTQ</t>
  </si>
  <si>
    <t>JPY</t>
  </si>
  <si>
    <t>AZN</t>
  </si>
  <si>
    <t>SAR</t>
  </si>
  <si>
    <t>HNL</t>
  </si>
  <si>
    <t>DZD</t>
  </si>
  <si>
    <t>BRL</t>
  </si>
  <si>
    <t>AUD</t>
  </si>
  <si>
    <t>COP</t>
  </si>
  <si>
    <t>RON</t>
  </si>
  <si>
    <t>CLP</t>
  </si>
  <si>
    <t>BOB</t>
  </si>
  <si>
    <t>HKD</t>
  </si>
  <si>
    <t>MONEDA</t>
  </si>
  <si>
    <t>KRW</t>
  </si>
  <si>
    <t>IDR</t>
  </si>
  <si>
    <t>-</t>
  </si>
  <si>
    <t>COSTO TOTAL MENSUAL (USD)</t>
  </si>
  <si>
    <t>COSTO TOTAL MENSUAL</t>
  </si>
  <si>
    <t>UBICACIÓN DE TRABAJO</t>
  </si>
  <si>
    <t>ESTADO PERSONAL</t>
  </si>
  <si>
    <t>PAÍS</t>
  </si>
  <si>
    <t>SECUNDARIA</t>
  </si>
  <si>
    <t>UNIVERSIDAD INCOMPLETA</t>
  </si>
  <si>
    <t>PROFESIONAL</t>
  </si>
  <si>
    <t>PRIMARIA</t>
  </si>
  <si>
    <t>TECNICO</t>
  </si>
  <si>
    <t>NO PRECISA</t>
  </si>
  <si>
    <t>SINGAPUR</t>
  </si>
  <si>
    <t>SUECIA</t>
  </si>
  <si>
    <t>MARRUECOS</t>
  </si>
  <si>
    <t>NORUEGA</t>
  </si>
  <si>
    <t>VIETNAM</t>
  </si>
  <si>
    <t>POLONIA</t>
  </si>
  <si>
    <t>PANAMA</t>
  </si>
  <si>
    <t>LA INDIA</t>
  </si>
  <si>
    <t>GRECIA</t>
  </si>
  <si>
    <t>INGLATERRA</t>
  </si>
  <si>
    <t>ESPAÑA</t>
  </si>
  <si>
    <t>COREA</t>
  </si>
  <si>
    <t>MÉXICO</t>
  </si>
  <si>
    <t>FRANCIA</t>
  </si>
  <si>
    <t>PORTUGAL</t>
  </si>
  <si>
    <t>FINLANDIA</t>
  </si>
  <si>
    <t>REPÚBLICA DOMINICANA</t>
  </si>
  <si>
    <t>PARAGUAY</t>
  </si>
  <si>
    <t>REPÚBLICA CHECA</t>
  </si>
  <si>
    <t>URUGUAY</t>
  </si>
  <si>
    <t>ITALIA</t>
  </si>
  <si>
    <t>ISRAEL</t>
  </si>
  <si>
    <t>RUSIA</t>
  </si>
  <si>
    <t>TURQUIA</t>
  </si>
  <si>
    <t>GHANA</t>
  </si>
  <si>
    <t>KUWAIT</t>
  </si>
  <si>
    <t>ESTADOS UNIDOS</t>
  </si>
  <si>
    <t>EL SALVADOR</t>
  </si>
  <si>
    <t>COSTA RICA</t>
  </si>
  <si>
    <t>CANADA</t>
  </si>
  <si>
    <t>EGIPTO</t>
  </si>
  <si>
    <t>ECUADOR</t>
  </si>
  <si>
    <t>SUDAFRICA</t>
  </si>
  <si>
    <t>CUBA</t>
  </si>
  <si>
    <t>IRLANDA</t>
  </si>
  <si>
    <t>GUATEMALA</t>
  </si>
  <si>
    <t>JAPON</t>
  </si>
  <si>
    <t>BOLIVIA</t>
  </si>
  <si>
    <t>AZERBAIYAN</t>
  </si>
  <si>
    <t>ARABIA SAUDITA</t>
  </si>
  <si>
    <t>AUSTRIA</t>
  </si>
  <si>
    <t>HONDURAS</t>
  </si>
  <si>
    <t>ARGELIA</t>
  </si>
  <si>
    <t>TAILANDIA</t>
  </si>
  <si>
    <t>BELGICA</t>
  </si>
  <si>
    <t>AUSTRALIA</t>
  </si>
  <si>
    <t>VENEZUELA</t>
  </si>
  <si>
    <t>RUMANIA</t>
  </si>
  <si>
    <t>TRINIDAD Y TOBAGO</t>
  </si>
  <si>
    <t>ALEMANIA</t>
  </si>
  <si>
    <t>CHILE</t>
  </si>
  <si>
    <t>NICARAGUA</t>
  </si>
  <si>
    <t xml:space="preserve">CHINA </t>
  </si>
  <si>
    <t>LIBANO</t>
  </si>
  <si>
    <t>EMIRATOS ÁRABES UNIDOS</t>
  </si>
  <si>
    <t>PAISES BAJOS</t>
  </si>
  <si>
    <t xml:space="preserve">PANAMA </t>
  </si>
  <si>
    <t>Total general</t>
  </si>
  <si>
    <t>Representacion</t>
  </si>
  <si>
    <t>Misión Diplomática</t>
  </si>
  <si>
    <t>Misión Consular</t>
  </si>
  <si>
    <t>(en blanco)</t>
  </si>
  <si>
    <t>XX</t>
  </si>
  <si>
    <t>CONTINENTE</t>
  </si>
  <si>
    <t>AFRICA Y M.O.</t>
  </si>
  <si>
    <t>AMÉRICA CENTRAL</t>
  </si>
  <si>
    <t>AMÉRICA DEL NORTE</t>
  </si>
  <si>
    <t>AMÉRICA LATINA</t>
  </si>
  <si>
    <t>ASIA Y OCEANÍA</t>
  </si>
  <si>
    <t>EUROPA</t>
  </si>
  <si>
    <t>REM. BRUTA (USD)</t>
  </si>
  <si>
    <t>Cuenta de NOMBRES</t>
  </si>
  <si>
    <t>Suma de COSTO TOTAL MENSUAL (USD)</t>
  </si>
  <si>
    <t>MINISTERIO DE RELACIONES EXTERIORES</t>
  </si>
  <si>
    <t>OFICINA GENERAL DE ADMINISTRACIÓN</t>
  </si>
  <si>
    <t>OFICINA DE GESTIÓN DEL SERVICIO EXTERIOR</t>
  </si>
  <si>
    <t>ASIGNACIONES ORDINARIAS DE LOS ORGANOS DE SERVICIO EXTERIOR 2018</t>
  </si>
  <si>
    <t>TIPO MISION</t>
  </si>
  <si>
    <t>OSE</t>
  </si>
  <si>
    <t>MONEDA DE ASIGNACIÓN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</si>
  <si>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</si>
  <si>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</si>
  <si>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</si>
  <si>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</si>
  <si>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</si>
  <si>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</si>
  <si>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</si>
  <si>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</si>
  <si>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</si>
  <si>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</si>
  <si>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DÓLAR AMERICANO</t>
  </si>
  <si>
    <t>DÓLAR AUSTRALIANO</t>
  </si>
  <si>
    <t>L-BAKU</t>
  </si>
  <si>
    <t>DÓLAR CANADIENSE</t>
  </si>
  <si>
    <t>LIBRA ESTERLINA</t>
  </si>
  <si>
    <t>L-BUDAPEST</t>
  </si>
  <si>
    <t>L-ASUNCION</t>
  </si>
  <si>
    <t>L-DOHA</t>
  </si>
  <si>
    <t>OACI</t>
  </si>
  <si>
    <t>Tipo de cambio</t>
  </si>
  <si>
    <t>S/.</t>
  </si>
  <si>
    <t>Octubre - USD</t>
  </si>
  <si>
    <t>TC - Plla</t>
  </si>
  <si>
    <t>C-BOGOTÁ</t>
  </si>
  <si>
    <t xml:space="preserve">C-BOSTON </t>
  </si>
  <si>
    <t>C-BUENOS AIRES</t>
  </si>
  <si>
    <t>C-MEXICO DF</t>
  </si>
  <si>
    <t>C-RIO DE JANEIRO</t>
  </si>
  <si>
    <t>AO-USD</t>
  </si>
  <si>
    <t>Cuenta de MISIÓN</t>
  </si>
  <si>
    <t>Shatha</t>
  </si>
  <si>
    <t>Ammourah</t>
  </si>
  <si>
    <t>Leonila</t>
  </si>
  <si>
    <t xml:space="preserve">Saleem </t>
  </si>
  <si>
    <t>Achan Kandiyil</t>
  </si>
  <si>
    <t>Marina</t>
  </si>
  <si>
    <t>Casteveli Muñoz</t>
  </si>
  <si>
    <t>14 de octubre al 31 de diciembre de 2017</t>
  </si>
  <si>
    <t>Rial</t>
  </si>
  <si>
    <t>15 de noviembre de2016</t>
  </si>
  <si>
    <t>14 de octubre de 2017</t>
  </si>
  <si>
    <t>OGA20167069</t>
  </si>
  <si>
    <t>OGA20175562</t>
  </si>
  <si>
    <t>Estudios en secretariado ejecutivo</t>
  </si>
  <si>
    <t>Sin estudios</t>
  </si>
  <si>
    <t>Deemplazado por el Qa. Sembu Kutti</t>
  </si>
  <si>
    <t>Entra por Elizabeth Pillaca</t>
  </si>
  <si>
    <t>Entra en reemplazo de Abdul Pilattothathil</t>
  </si>
  <si>
    <t>Entra por Encarnación Garrido</t>
  </si>
  <si>
    <t>QATAR</t>
  </si>
  <si>
    <t>QAR</t>
  </si>
  <si>
    <t>%</t>
  </si>
  <si>
    <t>Valores</t>
  </si>
  <si>
    <t>Suma de REM. BRUTA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</si>
</sst>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64" formatCode="&quot;E&quot;#,###.00;&quot;E&quot;\-#,###.##"/>
    <numFmt numFmtId="165" formatCode="_([$€-2]\ * #,##0.00_);_([$€-2]\ * \(#,##0.00\);_([$€-2]\ * &quot;-&quot;??_)"/>
    <numFmt numFmtId="166" formatCode="[$USD]\ #,##0.00"/>
    <numFmt numFmtId="167" formatCode="dd/mm/yyyy;@"/>
    <numFmt numFmtId="168" formatCode="0.0%"/>
    <numFmt numFmtId="169" formatCode="0.00000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3"/>
      <charset val="134"/>
      <scheme val="minor"/>
    </font>
    <font>
      <sz val="12"/>
      <name val="Helv"/>
    </font>
    <font>
      <b/>
      <sz val="10"/>
      <color rgb="FF000000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10" fillId="0" borderId="0"/>
    <xf numFmtId="0" fontId="1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</cellStyleXfs>
  <cellXfs count="164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0" fillId="0" borderId="5" xfId="0" applyBorder="1"/>
    <xf numFmtId="0" fontId="2" fillId="3" borderId="1" xfId="3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" fontId="2" fillId="3" borderId="1" xfId="3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4" fontId="2" fillId="3" borderId="1" xfId="3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7" fillId="0" borderId="1" xfId="3" applyFont="1" applyFill="1" applyBorder="1" applyAlignment="1">
      <alignment horizontal="center" vertical="center" wrapText="1"/>
    </xf>
    <xf numFmtId="0" fontId="2" fillId="0" borderId="1" xfId="3" applyFont="1" applyFill="1" applyBorder="1" applyAlignment="1">
      <alignment horizontal="center" vertical="center" wrapText="1"/>
    </xf>
    <xf numFmtId="4" fontId="2" fillId="0" borderId="1" xfId="3" applyNumberFormat="1" applyFont="1" applyFill="1" applyBorder="1" applyAlignment="1">
      <alignment horizontal="center" vertical="center" wrapText="1"/>
    </xf>
    <xf numFmtId="14" fontId="2" fillId="3" borderId="1" xfId="3" applyNumberFormat="1" applyFont="1" applyFill="1" applyBorder="1" applyAlignment="1">
      <alignment horizontal="center" vertical="center" wrapText="1"/>
    </xf>
    <xf numFmtId="0" fontId="2" fillId="3" borderId="1" xfId="3" applyNumberFormat="1" applyFont="1" applyFill="1" applyBorder="1" applyAlignment="1">
      <alignment horizontal="center" vertical="center" wrapText="1"/>
    </xf>
    <xf numFmtId="164" fontId="2" fillId="0" borderId="1" xfId="3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3" applyNumberFormat="1" applyFont="1" applyFill="1" applyBorder="1" applyAlignment="1">
      <alignment horizontal="center" vertical="center" wrapText="1"/>
    </xf>
    <xf numFmtId="0" fontId="2" fillId="4" borderId="1" xfId="3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0" borderId="1" xfId="3" applyFont="1" applyFill="1" applyBorder="1" applyAlignment="1">
      <alignment horizontal="center" vertical="center" wrapText="1" shrinkToFit="1"/>
    </xf>
    <xf numFmtId="0" fontId="5" fillId="3" borderId="1" xfId="3" applyFont="1" applyFill="1" applyBorder="1" applyAlignment="1">
      <alignment horizontal="center" vertical="center" wrapText="1"/>
    </xf>
    <xf numFmtId="4" fontId="5" fillId="3" borderId="1" xfId="0" applyNumberFormat="1" applyFont="1" applyFill="1" applyBorder="1" applyAlignment="1">
      <alignment horizontal="center" vertical="center" wrapText="1"/>
    </xf>
    <xf numFmtId="164" fontId="7" fillId="0" borderId="1" xfId="3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64" fontId="2" fillId="0" borderId="1" xfId="5" applyNumberFormat="1" applyFont="1" applyFill="1" applyBorder="1" applyAlignment="1">
      <alignment horizontal="center" vertical="center" wrapText="1"/>
    </xf>
    <xf numFmtId="0" fontId="2" fillId="0" borderId="1" xfId="3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2" fontId="5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2" fillId="0" borderId="1" xfId="6" applyFont="1" applyFill="1" applyBorder="1" applyAlignment="1">
      <alignment horizontal="center" vertical="center" wrapText="1"/>
    </xf>
    <xf numFmtId="164" fontId="5" fillId="0" borderId="1" xfId="3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left" wrapText="1"/>
    </xf>
    <xf numFmtId="0" fontId="7" fillId="0" borderId="1" xfId="0" applyFont="1" applyFill="1" applyBorder="1" applyAlignment="1">
      <alignment horizontal="center" vertical="center" wrapText="1"/>
    </xf>
    <xf numFmtId="14" fontId="2" fillId="0" borderId="1" xfId="3" applyNumberFormat="1" applyFont="1" applyFill="1" applyBorder="1" applyAlignment="1">
      <alignment horizontal="center" vertical="center" wrapText="1"/>
    </xf>
    <xf numFmtId="4" fontId="5" fillId="0" borderId="1" xfId="0" applyNumberFormat="1" applyFont="1" applyFill="1" applyBorder="1" applyAlignment="1">
      <alignment horizontal="center" vertical="center" wrapText="1"/>
    </xf>
    <xf numFmtId="164" fontId="6" fillId="0" borderId="1" xfId="3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4" fontId="8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wrapText="1"/>
    </xf>
    <xf numFmtId="43" fontId="2" fillId="0" borderId="1" xfId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wrapText="1"/>
    </xf>
    <xf numFmtId="43" fontId="2" fillId="0" borderId="1" xfId="1" applyNumberFormat="1" applyFont="1" applyFill="1" applyBorder="1" applyAlignment="1">
      <alignment horizontal="right" vertical="center" wrapText="1"/>
    </xf>
    <xf numFmtId="43" fontId="2" fillId="0" borderId="1" xfId="0" applyNumberFormat="1" applyFont="1" applyFill="1" applyBorder="1" applyAlignment="1">
      <alignment horizontal="right" vertical="center" wrapText="1"/>
    </xf>
    <xf numFmtId="43" fontId="2" fillId="0" borderId="1" xfId="2" applyNumberFormat="1" applyFont="1" applyFill="1" applyBorder="1" applyAlignment="1">
      <alignment horizontal="right" vertical="center" wrapText="1"/>
    </xf>
    <xf numFmtId="43" fontId="5" fillId="0" borderId="0" xfId="0" applyNumberFormat="1" applyFont="1" applyFill="1" applyBorder="1" applyAlignment="1">
      <alignment horizontal="center" vertical="center" wrapText="1"/>
    </xf>
    <xf numFmtId="43" fontId="2" fillId="0" borderId="1" xfId="3" applyNumberFormat="1" applyFont="1" applyFill="1" applyBorder="1" applyAlignment="1">
      <alignment horizontal="right" vertical="center" wrapText="1"/>
    </xf>
    <xf numFmtId="43" fontId="5" fillId="0" borderId="0" xfId="0" applyNumberFormat="1" applyFont="1" applyFill="1" applyBorder="1" applyAlignment="1">
      <alignment horizontal="right" vertical="center" wrapText="1"/>
    </xf>
    <xf numFmtId="4" fontId="2" fillId="0" borderId="1" xfId="3" applyNumberFormat="1" applyFont="1" applyFill="1" applyBorder="1" applyAlignment="1">
      <alignment horizontal="right" vertical="center" wrapText="1"/>
    </xf>
    <xf numFmtId="43" fontId="5" fillId="0" borderId="1" xfId="0" applyNumberFormat="1" applyFont="1" applyFill="1" applyBorder="1" applyAlignment="1">
      <alignment horizontal="right" vertical="center" wrapText="1"/>
    </xf>
    <xf numFmtId="43" fontId="2" fillId="0" borderId="1" xfId="4" applyNumberFormat="1" applyFont="1" applyFill="1" applyBorder="1" applyAlignment="1">
      <alignment horizontal="right" vertical="center" wrapText="1"/>
    </xf>
    <xf numFmtId="43" fontId="5" fillId="0" borderId="1" xfId="3" applyNumberFormat="1" applyFont="1" applyFill="1" applyBorder="1" applyAlignment="1">
      <alignment horizontal="right" vertical="center" wrapText="1"/>
    </xf>
    <xf numFmtId="43" fontId="8" fillId="0" borderId="1" xfId="0" applyNumberFormat="1" applyFont="1" applyFill="1" applyBorder="1" applyAlignment="1">
      <alignment horizontal="right" vertical="center" wrapText="1"/>
    </xf>
    <xf numFmtId="43" fontId="5" fillId="0" borderId="1" xfId="8" applyNumberFormat="1" applyFont="1" applyFill="1" applyBorder="1" applyAlignment="1">
      <alignment horizontal="right" vertical="center" wrapText="1"/>
    </xf>
    <xf numFmtId="43" fontId="5" fillId="0" borderId="1" xfId="1" applyNumberFormat="1" applyFont="1" applyFill="1" applyBorder="1" applyAlignment="1">
      <alignment horizontal="right" vertical="center" wrapText="1"/>
    </xf>
    <xf numFmtId="43" fontId="2" fillId="0" borderId="1" xfId="9" applyNumberFormat="1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14" fontId="5" fillId="0" borderId="1" xfId="0" applyNumberFormat="1" applyFont="1" applyBorder="1" applyAlignment="1">
      <alignment horizontal="center" vertical="center" wrapText="1"/>
    </xf>
    <xf numFmtId="166" fontId="2" fillId="0" borderId="1" xfId="3" applyNumberFormat="1" applyFont="1" applyFill="1" applyBorder="1" applyAlignment="1">
      <alignment horizontal="center" vertical="center" wrapText="1"/>
    </xf>
    <xf numFmtId="0" fontId="5" fillId="0" borderId="1" xfId="11" applyFont="1" applyFill="1" applyBorder="1" applyAlignment="1">
      <alignment horizontal="center" vertical="center" wrapText="1"/>
    </xf>
    <xf numFmtId="166" fontId="2" fillId="3" borderId="1" xfId="3" applyNumberFormat="1" applyFont="1" applyFill="1" applyBorder="1" applyAlignment="1">
      <alignment horizontal="center" vertical="center" wrapText="1"/>
    </xf>
    <xf numFmtId="14" fontId="2" fillId="4" borderId="1" xfId="3" applyNumberFormat="1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14" fontId="2" fillId="5" borderId="1" xfId="3" applyNumberFormat="1" applyFont="1" applyFill="1" applyBorder="1" applyAlignment="1">
      <alignment horizontal="center" vertical="center" wrapText="1"/>
    </xf>
    <xf numFmtId="0" fontId="2" fillId="5" borderId="1" xfId="3" applyFont="1" applyFill="1" applyBorder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center" vertical="center" wrapText="1"/>
    </xf>
    <xf numFmtId="14" fontId="5" fillId="3" borderId="1" xfId="3" applyNumberFormat="1" applyFont="1" applyFill="1" applyBorder="1" applyAlignment="1">
      <alignment horizontal="center" vertical="center" wrapText="1"/>
    </xf>
    <xf numFmtId="166" fontId="5" fillId="3" borderId="1" xfId="3" applyNumberFormat="1" applyFont="1" applyFill="1" applyBorder="1" applyAlignment="1">
      <alignment horizontal="center" vertical="center" wrapText="1"/>
    </xf>
    <xf numFmtId="166" fontId="2" fillId="4" borderId="1" xfId="3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49" fontId="2" fillId="3" borderId="1" xfId="3" applyNumberFormat="1" applyFont="1" applyFill="1" applyBorder="1" applyAlignment="1">
      <alignment horizontal="center" vertical="center" wrapText="1"/>
    </xf>
    <xf numFmtId="0" fontId="2" fillId="0" borderId="1" xfId="12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 wrapText="1"/>
    </xf>
    <xf numFmtId="0" fontId="5" fillId="0" borderId="1" xfId="13" applyFont="1" applyFill="1" applyBorder="1" applyAlignment="1">
      <alignment horizontal="center" vertical="center" wrapText="1"/>
    </xf>
    <xf numFmtId="166" fontId="5" fillId="0" borderId="1" xfId="3" applyNumberFormat="1" applyFont="1" applyFill="1" applyBorder="1" applyAlignment="1">
      <alignment horizontal="center" vertical="center" wrapText="1"/>
    </xf>
    <xf numFmtId="43" fontId="5" fillId="0" borderId="0" xfId="0" applyNumberFormat="1" applyFont="1" applyAlignment="1">
      <alignment horizontal="center" vertical="center" wrapText="1"/>
    </xf>
    <xf numFmtId="0" fontId="0" fillId="7" borderId="2" xfId="0" applyFill="1" applyBorder="1"/>
    <xf numFmtId="0" fontId="0" fillId="7" borderId="4" xfId="0" applyFill="1" applyBorder="1"/>
    <xf numFmtId="0" fontId="0" fillId="8" borderId="3" xfId="0" applyFill="1" applyBorder="1"/>
    <xf numFmtId="0" fontId="0" fillId="8" borderId="6" xfId="0" applyFill="1" applyBorder="1"/>
    <xf numFmtId="0" fontId="0" fillId="0" borderId="7" xfId="0" applyFill="1" applyBorder="1"/>
    <xf numFmtId="0" fontId="6" fillId="0" borderId="1" xfId="3" applyFont="1" applyFill="1" applyBorder="1" applyAlignment="1">
      <alignment horizontal="center" vertical="center" wrapText="1"/>
    </xf>
    <xf numFmtId="0" fontId="7" fillId="0" borderId="1" xfId="7" applyFont="1" applyFill="1" applyBorder="1" applyAlignment="1" applyProtection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6" fillId="0" borderId="1" xfId="3" applyFont="1" applyFill="1" applyBorder="1" applyAlignment="1">
      <alignment horizontal="left" vertical="center" wrapText="1"/>
    </xf>
    <xf numFmtId="43" fontId="2" fillId="0" borderId="1" xfId="1" applyNumberFormat="1" applyFont="1" applyFill="1" applyBorder="1" applyAlignment="1">
      <alignment horizontal="center" vertical="center" wrapText="1"/>
    </xf>
    <xf numFmtId="43" fontId="2" fillId="0" borderId="1" xfId="3" applyNumberFormat="1" applyFont="1" applyFill="1" applyBorder="1" applyAlignment="1">
      <alignment horizontal="center" vertical="center" wrapText="1"/>
    </xf>
    <xf numFmtId="43" fontId="5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2" fillId="3" borderId="1" xfId="7" applyFont="1" applyFill="1" applyBorder="1" applyAlignment="1">
      <alignment horizontal="center" vertical="center" wrapText="1"/>
    </xf>
    <xf numFmtId="17" fontId="5" fillId="0" borderId="1" xfId="0" applyNumberFormat="1" applyFont="1" applyBorder="1" applyAlignment="1">
      <alignment horizontal="center" wrapText="1"/>
    </xf>
    <xf numFmtId="0" fontId="9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wrapText="1"/>
    </xf>
    <xf numFmtId="0" fontId="5" fillId="0" borderId="0" xfId="0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6" fillId="0" borderId="0" xfId="0" applyFont="1" applyAlignment="1">
      <alignment wrapText="1"/>
    </xf>
    <xf numFmtId="43" fontId="5" fillId="0" borderId="0" xfId="0" applyNumberFormat="1" applyFont="1" applyAlignment="1">
      <alignment horizontal="right" vertical="center" wrapText="1"/>
    </xf>
    <xf numFmtId="0" fontId="14" fillId="2" borderId="1" xfId="0" applyFont="1" applyFill="1" applyBorder="1" applyAlignment="1">
      <alignment horizontal="center" vertical="center" wrapText="1"/>
    </xf>
    <xf numFmtId="43" fontId="14" fillId="2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0" borderId="1" xfId="7" applyFont="1" applyBorder="1" applyAlignment="1" applyProtection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4" fontId="7" fillId="3" borderId="1" xfId="3" applyNumberFormat="1" applyFont="1" applyFill="1" applyBorder="1" applyAlignment="1">
      <alignment horizontal="center" vertical="center" wrapText="1"/>
    </xf>
    <xf numFmtId="16" fontId="2" fillId="3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167" fontId="5" fillId="0" borderId="1" xfId="0" applyNumberFormat="1" applyFont="1" applyFill="1" applyBorder="1" applyAlignment="1">
      <alignment horizontal="center" vertical="center" wrapText="1"/>
    </xf>
    <xf numFmtId="0" fontId="5" fillId="0" borderId="1" xfId="6" applyFont="1" applyFill="1" applyBorder="1" applyAlignment="1">
      <alignment horizontal="center" wrapText="1"/>
    </xf>
    <xf numFmtId="17" fontId="5" fillId="0" borderId="1" xfId="0" applyNumberFormat="1" applyFont="1" applyFill="1" applyBorder="1" applyAlignment="1">
      <alignment horizontal="center" vertical="center" wrapText="1"/>
    </xf>
    <xf numFmtId="17" fontId="2" fillId="0" borderId="1" xfId="0" applyNumberFormat="1" applyFont="1" applyFill="1" applyBorder="1" applyAlignment="1">
      <alignment horizontal="center" vertical="center" wrapText="1"/>
    </xf>
    <xf numFmtId="14" fontId="5" fillId="0" borderId="1" xfId="3" applyNumberFormat="1" applyFont="1" applyFill="1" applyBorder="1" applyAlignment="1">
      <alignment horizontal="center" vertical="center" wrapText="1"/>
    </xf>
    <xf numFmtId="4" fontId="5" fillId="0" borderId="1" xfId="3" applyNumberFormat="1" applyFont="1" applyFill="1" applyBorder="1" applyAlignment="1">
      <alignment horizontal="center" vertical="center" wrapText="1"/>
    </xf>
    <xf numFmtId="43" fontId="2" fillId="0" borderId="1" xfId="10" applyNumberFormat="1" applyFont="1" applyFill="1" applyBorder="1" applyAlignment="1">
      <alignment horizontal="right" vertical="center" wrapText="1"/>
    </xf>
    <xf numFmtId="0" fontId="14" fillId="2" borderId="1" xfId="0" applyNumberFormat="1" applyFont="1" applyFill="1" applyBorder="1" applyAlignment="1">
      <alignment horizontal="center" vertical="center" wrapText="1"/>
    </xf>
    <xf numFmtId="14" fontId="14" fillId="2" borderId="1" xfId="0" applyNumberFormat="1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8" fontId="0" fillId="0" borderId="0" xfId="14" applyNumberFormat="1" applyFont="1" applyAlignment="1">
      <alignment horizontal="center"/>
    </xf>
    <xf numFmtId="0" fontId="0" fillId="0" borderId="0" xfId="0" applyAlignment="1">
      <alignment horizontal="center" vertical="center" wrapText="1"/>
    </xf>
    <xf numFmtId="168" fontId="0" fillId="0" borderId="0" xfId="0" applyNumberFormat="1"/>
    <xf numFmtId="0" fontId="6" fillId="0" borderId="0" xfId="0" applyFont="1" applyFill="1" applyBorder="1" applyAlignment="1">
      <alignment wrapText="1"/>
    </xf>
    <xf numFmtId="0" fontId="0" fillId="0" borderId="0" xfId="0" applyNumberFormat="1"/>
    <xf numFmtId="4" fontId="0" fillId="0" borderId="0" xfId="0" applyNumberFormat="1"/>
    <xf numFmtId="0" fontId="1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4" fontId="18" fillId="9" borderId="1" xfId="0" applyNumberFormat="1" applyFont="1" applyFill="1" applyBorder="1" applyAlignment="1">
      <alignment horizontal="center" vertical="center" wrapText="1"/>
    </xf>
    <xf numFmtId="4" fontId="19" fillId="9" borderId="1" xfId="0" applyNumberFormat="1" applyFont="1" applyFill="1" applyBorder="1" applyAlignment="1">
      <alignment horizontal="center" vertical="center" wrapText="1"/>
    </xf>
    <xf numFmtId="4" fontId="20" fillId="0" borderId="1" xfId="0" applyNumberFormat="1" applyFont="1" applyBorder="1" applyAlignment="1">
      <alignment vertical="center" wrapText="1"/>
    </xf>
    <xf numFmtId="0" fontId="21" fillId="0" borderId="1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vertical="center" wrapText="1"/>
    </xf>
    <xf numFmtId="0" fontId="15" fillId="9" borderId="1" xfId="0" applyFont="1" applyFill="1" applyBorder="1" applyAlignment="1">
      <alignment horizontal="center"/>
    </xf>
    <xf numFmtId="0" fontId="0" fillId="0" borderId="0" xfId="0" applyFont="1"/>
    <xf numFmtId="4" fontId="22" fillId="0" borderId="1" xfId="0" applyNumberFormat="1" applyFont="1" applyFill="1" applyBorder="1" applyAlignment="1">
      <alignment horizontal="right" vertical="center"/>
    </xf>
    <xf numFmtId="4" fontId="17" fillId="9" borderId="1" xfId="0" applyNumberFormat="1" applyFont="1" applyFill="1" applyBorder="1" applyAlignment="1">
      <alignment horizontal="right" vertical="center"/>
    </xf>
    <xf numFmtId="4" fontId="16" fillId="10" borderId="1" xfId="0" applyNumberFormat="1" applyFont="1" applyFill="1" applyBorder="1" applyAlignment="1">
      <alignment horizontal="right" vertical="center"/>
    </xf>
    <xf numFmtId="0" fontId="0" fillId="0" borderId="1" xfId="0" applyFont="1" applyBorder="1"/>
    <xf numFmtId="169" fontId="0" fillId="0" borderId="1" xfId="0" applyNumberFormat="1" applyFont="1" applyBorder="1"/>
    <xf numFmtId="4" fontId="15" fillId="9" borderId="1" xfId="0" applyNumberFormat="1" applyFont="1" applyFill="1" applyBorder="1"/>
    <xf numFmtId="168" fontId="0" fillId="0" borderId="0" xfId="14" applyNumberFormat="1" applyFont="1"/>
    <xf numFmtId="43" fontId="14" fillId="9" borderId="1" xfId="0" applyNumberFormat="1" applyFont="1" applyFill="1" applyBorder="1" applyAlignment="1">
      <alignment horizontal="center" vertical="center" wrapText="1"/>
    </xf>
    <xf numFmtId="43" fontId="7" fillId="9" borderId="1" xfId="3" applyNumberFormat="1" applyFont="1" applyFill="1" applyBorder="1" applyAlignment="1">
      <alignment horizontal="right" vertical="center" wrapText="1"/>
    </xf>
    <xf numFmtId="0" fontId="15" fillId="11" borderId="0" xfId="0" applyFont="1" applyFill="1" applyAlignment="1">
      <alignment horizontal="center" vertical="center" wrapText="1"/>
    </xf>
    <xf numFmtId="0" fontId="15" fillId="9" borderId="1" xfId="0" applyFont="1" applyFill="1" applyBorder="1" applyAlignment="1">
      <alignment horizontal="center"/>
    </xf>
  </cellXfs>
  <cellStyles count="15">
    <cellStyle name="Euro 2" xfId="4"/>
    <cellStyle name="Millares" xfId="1" builtinId="3"/>
    <cellStyle name="Millares [0]" xfId="2" builtinId="6"/>
    <cellStyle name="Millares 13" xfId="8"/>
    <cellStyle name="Millares 3" xfId="10"/>
    <cellStyle name="Millares 4" xfId="9"/>
    <cellStyle name="Normal" xfId="0" builtinId="0"/>
    <cellStyle name="Normal 2" xfId="6"/>
    <cellStyle name="Normal 3" xfId="11"/>
    <cellStyle name="Normal 5" xfId="5"/>
    <cellStyle name="Normal 6" xfId="3"/>
    <cellStyle name="Normal 8" xfId="13"/>
    <cellStyle name="Normal 9" xfId="12"/>
    <cellStyle name="Normal_ASIGNACIONES ORDINARIAS 2001 - 2002 - 2003" xfId="7"/>
    <cellStyle name="Porcentaje" xfId="1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orge Cespedes Tapia" refreshedDate="43340.606857523147" createdVersion="5" refreshedVersion="5" minRefreshableVersion="3" recordCount="848">
  <cacheSource type="worksheet">
    <worksheetSource ref="B5:AA853" sheet="BD-Original"/>
  </cacheSource>
  <cacheFields count="26">
    <cacheField name="N°" numFmtId="0">
      <sharedItems containsSemiMixedTypes="0" containsString="0" containsNumber="1" containsInteger="1" minValue="1" maxValue="848"/>
    </cacheField>
    <cacheField name="TIPO DE MISIÓN" numFmtId="0">
      <sharedItems count="3">
        <s v="Consulado"/>
        <s v="Representacion"/>
        <s v="Embajada"/>
      </sharedItems>
    </cacheField>
    <cacheField name="CONTINENTE" numFmtId="0">
      <sharedItems/>
    </cacheField>
    <cacheField name="PAÍS" numFmtId="0">
      <sharedItems/>
    </cacheField>
    <cacheField name="MISIÓN" numFmtId="0">
      <sharedItems count="140">
        <s v="C-AMSTERDAM"/>
        <s v="C-ARICA"/>
        <s v="C-ATLANTA"/>
        <s v="C-BAIRES"/>
        <s v="C-BARCELONA"/>
        <s v="C-BILBAO"/>
        <s v="C-BOGOTA"/>
        <s v="C-BOSTON"/>
        <s v="C-BRUSELAS"/>
        <s v="C-CARACAS"/>
        <s v="C-CHICAGO"/>
        <s v="C-COCHABAMBA"/>
        <s v="C-CORDOBA"/>
        <s v="C-CUENCA"/>
        <s v="C-DALLAS"/>
        <s v="C-DENVER"/>
        <s v="C-DUBAI"/>
        <s v="C-EL ALTO"/>
        <s v="C-FLORENCIA"/>
        <s v="C-FRANKFURT"/>
        <s v="C-GENOVA"/>
        <s v="C-GINEBRA"/>
        <s v="C-GUANGZHOU"/>
        <s v="C-GUAYAQUIL"/>
        <s v="CH SALT LAKE CITY"/>
        <s v="CH SEATTLE"/>
        <s v="C-HAMBURGO"/>
        <s v="C-HARTFORD"/>
        <s v="CH-BEIRUT"/>
        <s v="C-HONG KONG"/>
        <s v="C-HOUSTON"/>
        <s v="C-IQUIQUE"/>
        <s v="C-LA PAZ"/>
        <s v="C-LA PLATA"/>
        <s v="C-LETICIA"/>
        <s v="C-LOJA"/>
        <s v="C-LONDRES"/>
        <s v="C-LOS ANGELES"/>
        <s v="C-MACHALA"/>
        <s v="C-MADRID"/>
        <s v="C-MANAOS"/>
        <s v="C-MENDOZA"/>
        <s v="C-MEXICO"/>
        <s v="C-MIAMI"/>
        <s v="C-MILAN"/>
        <s v="C-MONTREAL"/>
        <s v="C-MUNICH"/>
        <s v="C-NAGOYA"/>
        <s v="C-NUEVA YORK"/>
        <s v="C-PANAMA"/>
        <s v="C-PARIS"/>
        <s v="C-PATERSON"/>
        <s v="C-PUERTO ORDAZ"/>
        <s v="C-QUITO"/>
        <s v="C-RIO"/>
        <s v="C-RIO BRANCO"/>
        <s v="C-ROMA"/>
        <s v="C-SAN FRANCISCO"/>
        <s v="C-SAN PABLO"/>
        <s v="C-SANTA CRUZ"/>
        <s v="C-SANTIAGO"/>
        <s v="C-SEVILLA"/>
        <s v="C-SHANGHAI"/>
        <s v="C-SYDNEY"/>
        <s v="C-TOKIO"/>
        <s v="C-TORONTO"/>
        <s v="C-TURIN"/>
        <s v="C-VALENCIA"/>
        <s v="C-VALPARAISO"/>
        <s v="C-VANCOUVER"/>
        <s v="C-WASHINGTON"/>
        <s v="C-ZURICH"/>
        <s v="DELEPERU OEA"/>
        <s v="EMBAPERUVA"/>
        <s v="L-ACRA"/>
        <s v="L-ANKARA"/>
        <s v="L-ARGEL"/>
        <s v="L-ASUNCIÓN"/>
        <s v="L-ATENAS"/>
        <s v="L-BAIRES"/>
        <s v="L-BAKU"/>
        <s v="L-BANGKOK"/>
        <s v="L-BERLIN"/>
        <s v="L-BERNA"/>
        <s v="L-BOGOTA"/>
        <s v="L-BRASILIA"/>
        <s v="L-BRUSELAS"/>
        <s v="L-BUCAREST"/>
        <s v="L-CANBERRA"/>
        <s v="L-CARACAS"/>
        <s v="L-DUBLIN"/>
        <s v="L-EL CAIRO"/>
        <s v="L-ESTOCOLMO"/>
        <s v="L-GINEBRA"/>
        <s v="L-GUATEMALA"/>
        <s v="L-HANOI"/>
        <s v="L-HELSINKI"/>
        <s v="L-JAKARTA"/>
        <s v="L-KUALA LUMPUR"/>
        <s v="L-KUWAIT"/>
        <s v="L-LA HABANA"/>
        <s v="L-LA HAYA"/>
        <s v="L-LA PAZ"/>
        <s v="L-LISBOA"/>
        <s v="L-LONDRES"/>
        <s v="L-MADRID"/>
        <s v="L-MANAGUA"/>
        <s v="L-MEXICO"/>
        <s v="L-MONTEVIDEO"/>
        <s v="L-MOSCU"/>
        <s v="L-NUEVA DELHI"/>
        <s v="L-OSLO"/>
        <s v="L-OTTAWA"/>
        <s v="L-PANAMA"/>
        <s v="L-PARIS"/>
        <s v="L-PEKIN"/>
        <s v="L-PRAGA"/>
        <s v="L-PRETORIA"/>
        <s v="L-PUERTO ESPAÑA"/>
        <s v="L-QUITO"/>
        <s v="L-RABAT"/>
        <s v="L-RIAD"/>
        <s v="L-ROMA"/>
        <s v="L-SAN JOSE"/>
        <s v="L-SAN SALVADOR"/>
        <s v="L-SANTIAGO"/>
        <s v="L-SANTO DOMINGO"/>
        <s v="L-SEUL"/>
        <s v="L-SINGAPUR"/>
        <s v="L-TEGUCIGALPA"/>
        <s v="L-TEL AVIV"/>
        <s v="L-TOKIO"/>
        <s v="L-VARSOVIA"/>
        <s v="L-VIENA"/>
        <s v="L-WASHINGTON"/>
        <s v="ONUPER"/>
        <s v="PERUNESCO"/>
        <s v="L-DOHA"/>
        <s v="REPREPERU OACI"/>
        <s v="L--BAKU" u="1"/>
      </sharedItems>
    </cacheField>
    <cacheField name="UBICACIÓN DE TRABAJO" numFmtId="0">
      <sharedItems/>
    </cacheField>
    <cacheField name="ESTADO PERSONAL" numFmtId="0">
      <sharedItems/>
    </cacheField>
    <cacheField name="NOMBRES" numFmtId="0">
      <sharedItems/>
    </cacheField>
    <cacheField name="APELLIDOS" numFmtId="0">
      <sharedItems/>
    </cacheField>
    <cacheField name="PERÌODO DE CONTRATO ACTUAL " numFmtId="0">
      <sharedItems containsBlank="1"/>
    </cacheField>
    <cacheField name="CARGO " numFmtId="0">
      <sharedItems/>
    </cacheField>
    <cacheField name="MONEDA PACTADA EN EL CONTRATO " numFmtId="0">
      <sharedItems/>
    </cacheField>
    <cacheField name="REM. BRUTA" numFmtId="0">
      <sharedItems containsMixedTypes="1" containsNumber="1" minValue="35" maxValue="42551667"/>
    </cacheField>
    <cacheField name="REM. BRUTA (USD)" numFmtId="43">
      <sharedItems containsSemiMixedTypes="0" containsString="0" containsNumber="1" minValue="35" maxValue="6522.338999999999"/>
    </cacheField>
    <cacheField name="COSTO TOTAL MENSUAL" numFmtId="0">
      <sharedItems containsBlank="1" containsMixedTypes="1" containsNumber="1" minValue="0" maxValue="52650960.93"/>
    </cacheField>
    <cacheField name="COSTO TOTAL MENSUAL (USD)" numFmtId="43">
      <sharedItems containsMixedTypes="1" containsNumber="1" minValue="0" maxValue="7739.4212999999991"/>
    </cacheField>
    <cacheField name="FECHA EN QUE INICIO FUNCIONES" numFmtId="0">
      <sharedItems containsDate="1" containsBlank="1" containsMixedTypes="1" minDate="1994-09-01T00:00:00" maxDate="2018-04-02T00:00:00"/>
    </cacheField>
    <cacheField name="PLAZO DEL CONTRATO" numFmtId="0">
      <sharedItems containsBlank="1"/>
    </cacheField>
    <cacheField name="MENSAJE DE AUTORIZACIÒN" numFmtId="0">
      <sharedItems containsBlank="1"/>
    </cacheField>
    <cacheField name="MENSAJE DE CONFORMIDAD DEL TÉRMINO DE FUNCIONES" numFmtId="0">
      <sharedItems containsBlank="1"/>
    </cacheField>
    <cacheField name="TÉRMINO DE FUNCIONES" numFmtId="0">
      <sharedItems containsDate="1" containsBlank="1" containsMixedTypes="1" minDate="2016-07-15T00:00:00" maxDate="2018-07-01T00:00:00"/>
    </cacheField>
    <cacheField name="TIPO DE CONTRATO" numFmtId="0">
      <sharedItems containsBlank="1"/>
    </cacheField>
    <cacheField name="FECHA DE NACIMIENTO" numFmtId="0">
      <sharedItems containsDate="1" containsMixedTypes="1" minDate="1900-01-06T10:27:04" maxDate="1900-01-01T16:40:04"/>
    </cacheField>
    <cacheField name="NACIONALIDAD" numFmtId="0">
      <sharedItems containsBlank="1"/>
    </cacheField>
    <cacheField name="GRADO PROFESIONAL" numFmtId="0">
      <sharedItems containsBlank="1"/>
    </cacheField>
    <cacheField name="OBSERVACIÓN 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8">
  <r>
    <n v="1"/>
    <x v="0"/>
    <s v="EUROPA"/>
    <s v="PAISES BAJOS"/>
    <x v="0"/>
    <s v="Consulado"/>
    <s v="ACTIVO"/>
    <s v="FIORELLA ELISABETTA"/>
    <s v="JAUREGUI RONCAGLIOLO"/>
    <s v="INDEFINIDO"/>
    <s v="SECRETARIA"/>
    <s v="EUR"/>
    <n v="1815"/>
    <n v="2123.5499999999997"/>
    <n v="338.51"/>
    <n v="396.05669999999998"/>
    <s v="01 de Julio de 2002"/>
    <m/>
    <s v="OGA20177285"/>
    <s v="Esta Vigente"/>
    <s v="No precisa"/>
    <s v="Laboral"/>
    <n v="1974"/>
    <s v="PERUANA"/>
    <s v="SECUNDARIA"/>
    <m/>
  </r>
  <r>
    <n v="2"/>
    <x v="0"/>
    <s v="EUROPA"/>
    <s v="PAISES BAJOS"/>
    <x v="0"/>
    <s v="Consulado"/>
    <s v="ACTIVO"/>
    <s v="GIANINA TULA"/>
    <s v="FERNÁNDEZ-DÁVILA RIVERO"/>
    <s v="INDEFINIDO"/>
    <s v="SECRETARIA"/>
    <s v="EUR"/>
    <n v="2020"/>
    <n v="2363.3999999999996"/>
    <n v="376.74"/>
    <n v="440.78579999999999"/>
    <s v="01 de Marzo de 2000"/>
    <m/>
    <s v="OGA20177285"/>
    <s v="Esta Vigente"/>
    <s v="No precisa"/>
    <s v="Laboral"/>
    <n v="1964"/>
    <s v="PERUANA"/>
    <s v="PROFESIONAL"/>
    <m/>
  </r>
  <r>
    <n v="3"/>
    <x v="0"/>
    <s v="AMÉRICA LATINA"/>
    <s v="CHILE"/>
    <x v="1"/>
    <s v="Consulado"/>
    <s v="ACTIVO (Plaza vacante)"/>
    <s v="XX"/>
    <s v="XX"/>
    <m/>
    <s v="Asistente de administración"/>
    <s v="CLP"/>
    <n v="1110000"/>
    <n v="1665"/>
    <n v="1147185"/>
    <n v="1720.7775000000001"/>
    <m/>
    <m/>
    <m/>
    <s v="Esta Vigente"/>
    <s v="No precisa"/>
    <m/>
    <s v="NO PRECISA"/>
    <m/>
    <s v="NO PRECISA"/>
    <m/>
  </r>
  <r>
    <n v="4"/>
    <x v="0"/>
    <s v="AMÉRICA LATINA"/>
    <s v="CHILE"/>
    <x v="1"/>
    <s v="Consulado"/>
    <s v="ACTIVO"/>
    <s v="Ricardo "/>
    <s v="Valera  Choclote"/>
    <s v="01/01/2018-31/12/2018"/>
    <s v="conserje-chofer"/>
    <s v="CLP"/>
    <n v="531333"/>
    <n v="796.99950000000001"/>
    <n v="559813"/>
    <n v="839.71950000000004"/>
    <s v="Junio de 2017"/>
    <m/>
    <s v="OGA20177289"/>
    <s v="Esta Vigente"/>
    <s v="No precisa"/>
    <s v="Laboral"/>
    <s v="NO PRECISA"/>
    <m/>
    <s v="NO PRECISA"/>
    <m/>
  </r>
  <r>
    <n v="5"/>
    <x v="0"/>
    <s v="AMÉRICA LATINA"/>
    <s v="CHILE"/>
    <x v="1"/>
    <s v="Consulado"/>
    <s v="ACTIVO"/>
    <s v="Carmen"/>
    <s v="Maldonado Gil"/>
    <s v="INDEFINIDO"/>
    <s v="Secretario"/>
    <s v="CLP"/>
    <n v="602500"/>
    <n v="903.75"/>
    <n v="631179"/>
    <n v="946.76850000000002"/>
    <s v="Marzo de 2007"/>
    <m/>
    <s v="OGA20177289"/>
    <s v="Esta Vigente"/>
    <s v="No precisa"/>
    <s v="Laboral"/>
    <n v="1958"/>
    <s v="PERUANA"/>
    <s v="TECNICO"/>
    <m/>
  </r>
  <r>
    <n v="6"/>
    <x v="0"/>
    <s v="AMÉRICA LATINA"/>
    <s v="CHILE"/>
    <x v="1"/>
    <s v="Consulado"/>
    <s v="ACTIVO"/>
    <s v="Walter"/>
    <s v="Maicelo Culquirricra"/>
    <s v="INDEFINIDO"/>
    <s v="Guardián de la casa Bolognesi y conserje"/>
    <s v="CLP"/>
    <n v="416000"/>
    <n v="624"/>
    <n v="435802"/>
    <n v="653.70299999999997"/>
    <s v="Marzo de 2003"/>
    <m/>
    <s v="OGA20177289"/>
    <s v="Esta Vigente"/>
    <s v="No precisa"/>
    <s v="Laboral"/>
    <n v="1974"/>
    <s v="PERUANA"/>
    <s v="PROFESIONAL"/>
    <m/>
  </r>
  <r>
    <n v="7"/>
    <x v="0"/>
    <s v="AMÉRICA LATINA"/>
    <s v="CHILE"/>
    <x v="1"/>
    <s v="Consulado"/>
    <s v="ACTIVO"/>
    <s v="Paul Revit "/>
    <s v="Bellidos Rodriguez"/>
    <s v="01/03/2018-31/12/2018"/>
    <s v="Conseje y encargado de limpieza"/>
    <s v="CLP"/>
    <n v="486250"/>
    <n v="729.375"/>
    <n v="504776.125"/>
    <n v="757.16418750000003"/>
    <d v="2018-03-01T00:00:00"/>
    <m/>
    <s v="OGA20181120"/>
    <s v="Esta Vigente"/>
    <s v="No precisa"/>
    <s v="Laboral"/>
    <d v="1981-03-25T00:00:00"/>
    <s v="PERUANA"/>
    <s v="NO PRECISA"/>
    <m/>
  </r>
  <r>
    <n v="8"/>
    <x v="0"/>
    <s v="AMÉRICA LATINA"/>
    <s v="CHILE"/>
    <x v="1"/>
    <s v="Consulado"/>
    <s v="ACTIVO"/>
    <s v="José Luis"/>
    <s v="Gutiérrez Delgado"/>
    <s v="INDEFINIDO"/>
    <s v="Guardián del terreno &quot;el chinchorro&quot;"/>
    <s v="CLP"/>
    <n v="1110000"/>
    <n v="1665"/>
    <n v="1122852"/>
    <n v="1684.278"/>
    <s v="Julio de 1995"/>
    <m/>
    <s v="OGA20177289"/>
    <s v="Esta Vigente"/>
    <s v="No precisa"/>
    <s v="Laboral"/>
    <n v="1955"/>
    <s v="PERUANA"/>
    <s v="PROFESIONAL"/>
    <m/>
  </r>
  <r>
    <n v="9"/>
    <x v="0"/>
    <s v="AMÉRICA LATINA"/>
    <s v="CHILE"/>
    <x v="1"/>
    <s v="Consulado"/>
    <s v="ACTIVO (SNP)"/>
    <s v="Rose Marie Jazmín"/>
    <s v="URZÚA RAMOS"/>
    <s v="01/01/2018-31/12/2018"/>
    <s v="Orientación y apoyo legal "/>
    <s v="US$"/>
    <n v="800"/>
    <n v="800"/>
    <n v="800"/>
    <n v="800"/>
    <s v="No registra"/>
    <m/>
    <s v="OGA20177289"/>
    <s v="Esta Vigente"/>
    <s v="No precisa"/>
    <s v="No Laboral"/>
    <s v="NO PRECISA"/>
    <s v="No registra"/>
    <s v="NO PRECISA"/>
    <m/>
  </r>
  <r>
    <n v="10"/>
    <x v="0"/>
    <s v="AMÉRICA DEL NORTE"/>
    <s v="ESTADOS UNIDOS"/>
    <x v="2"/>
    <s v="Consulado"/>
    <s v="ACTIVO"/>
    <s v="Rosa "/>
    <s v="Espinoza Veliz"/>
    <s v="01/01/2018-31/12/2018"/>
    <s v="Legal"/>
    <s v="US$"/>
    <n v="3100"/>
    <n v="3100"/>
    <n v="3680"/>
    <n v="3680"/>
    <s v="Octubre de 2012"/>
    <m/>
    <s v="OGA20180009"/>
    <s v="Esta Vigente"/>
    <s v="No precisa"/>
    <s v="No Laboral"/>
    <n v="1986"/>
    <s v="PERUANA"/>
    <s v="PROFESIONAL"/>
    <m/>
  </r>
  <r>
    <n v="11"/>
    <x v="0"/>
    <s v="AMÉRICA DEL NORTE"/>
    <s v="ESTADOS UNIDOS"/>
    <x v="2"/>
    <s v="Consulado"/>
    <s v="ACTIVO"/>
    <s v="Pedro"/>
    <s v="Fuertes Bolaños"/>
    <s v="01/01/2018-31/12/2018"/>
    <s v="Pasaportes"/>
    <s v="US$"/>
    <n v="3100"/>
    <n v="3100"/>
    <n v="3892"/>
    <n v="3892"/>
    <s v="Agosto de 2005"/>
    <m/>
    <s v="OGA20180009"/>
    <s v="Esta Vigente"/>
    <s v="No precisa"/>
    <s v="No Laboral"/>
    <n v="1958"/>
    <s v="PERUANA"/>
    <s v="PROFESIONAL"/>
    <m/>
  </r>
  <r>
    <n v="12"/>
    <x v="0"/>
    <s v="AMÉRICA DEL NORTE"/>
    <s v="ESTADOS UNIDOS"/>
    <x v="2"/>
    <s v="Consulado"/>
    <s v="ACTIVO"/>
    <s v="John "/>
    <s v="Zorrilla Matos"/>
    <s v="01/01/2018-31/12/2018"/>
    <s v="Contabilidad"/>
    <s v="US$"/>
    <n v="3100"/>
    <n v="3100"/>
    <n v="3892"/>
    <n v="3892"/>
    <s v="Agosto de 2005"/>
    <m/>
    <s v="OGA20180009"/>
    <s v="Esta Vigente"/>
    <s v="No precisa"/>
    <s v="No Laboral"/>
    <n v="1969"/>
    <s v="PERUANA"/>
    <s v="UNIVERSIDAD INCOMPLETA"/>
    <m/>
  </r>
  <r>
    <n v="13"/>
    <x v="0"/>
    <s v="AMÉRICA LATINA"/>
    <s v="ARGENTINA"/>
    <x v="3"/>
    <s v="Consulado"/>
    <s v="ACTIVO"/>
    <s v="Alejandro "/>
    <s v="De la Cruz Torres"/>
    <s v="INDEFINIDO"/>
    <s v=" Asistente Administrativo - Reniec"/>
    <s v="US$"/>
    <n v="903.61599999999999"/>
    <n v="903.61599999999999"/>
    <n v="1228.91776"/>
    <n v="1228.91776"/>
    <s v="01 de Setiembre de 2003"/>
    <s v="Definido"/>
    <s v="OGA20180212"/>
    <s v="Esta Vigente"/>
    <s v="No precisa"/>
    <s v="Laboral"/>
    <n v="1954"/>
    <s v="PERUANA"/>
    <s v="SECUNDARIA"/>
    <m/>
  </r>
  <r>
    <n v="14"/>
    <x v="0"/>
    <s v="AMÉRICA LATINA"/>
    <s v="ARGENTINA"/>
    <x v="3"/>
    <s v="Consulado"/>
    <s v="ACTIVO"/>
    <s v="Ángel"/>
    <s v="Alcalá Sánchez"/>
    <s v="INDEFINIDO"/>
    <s v="Asistente Administrativo - Antecedentes Penales"/>
    <s v="US$"/>
    <n v="903.61599999999999"/>
    <n v="903.61599999999999"/>
    <n v="1228.91776"/>
    <n v="1228.91776"/>
    <s v="28 de diciembre de 2012"/>
    <s v="Definido"/>
    <s v="OGA20180212"/>
    <s v="Esta Vigente"/>
    <s v="No precisa"/>
    <s v="Laboral"/>
    <n v="1971"/>
    <s v="PERUANA"/>
    <s v="SECUNDARIA"/>
    <m/>
  </r>
  <r>
    <n v="15"/>
    <x v="0"/>
    <s v="AMÉRICA LATINA"/>
    <s v="ARGENTINA"/>
    <x v="3"/>
    <s v="Consulado"/>
    <s v="ACTIVO "/>
    <s v="Angel Abraham"/>
    <s v="Maidana"/>
    <s v="2017 - Contrato Indefinido"/>
    <s v="Personal de Maestranza"/>
    <s v="US$"/>
    <n v="963.86079999999993"/>
    <n v="963.86079999999993"/>
    <n v="1310.850688"/>
    <n v="1310.850688"/>
    <s v="12 de marzo de 2009"/>
    <s v="Definido"/>
    <s v="OGA20180212"/>
    <s v="Esta Vigente"/>
    <s v="No precisa"/>
    <s v="Laboral"/>
    <n v="1978"/>
    <s v="PERUANA"/>
    <s v="TECNICO"/>
    <m/>
  </r>
  <r>
    <n v="16"/>
    <x v="0"/>
    <s v="AMÉRICA LATINA"/>
    <s v="ARGENTINA"/>
    <x v="3"/>
    <s v="Consulado"/>
    <s v="ACTIVO"/>
    <s v="Cecilia"/>
    <s v="González"/>
    <s v="INDEFINIDO"/>
    <s v=" Asistente Administrativo  - Ayuda Humanitaria"/>
    <s v="US$"/>
    <n v="1144.5840000000001"/>
    <n v="1144.5840000000001"/>
    <n v="1556.6342400000001"/>
    <n v="1556.6342400000001"/>
    <s v="10 de febrero de 2014"/>
    <s v="Definido"/>
    <s v="OGA20180212"/>
    <s v="Esta Vigente"/>
    <s v="No precisa"/>
    <s v="Laboral"/>
    <n v="1982"/>
    <s v="PERUANA"/>
    <s v="TECNICO"/>
    <m/>
  </r>
  <r>
    <n v="17"/>
    <x v="0"/>
    <s v="AMÉRICA LATINA"/>
    <s v="ARGENTINA"/>
    <x v="3"/>
    <s v="Consulado"/>
    <s v="ACTIVO"/>
    <s v="Fernando"/>
    <s v="Romero Manrique"/>
    <s v="INDEFINIDO"/>
    <s v=" Asistente Administrativo - Informes"/>
    <s v="US$"/>
    <n v="843.37120000000004"/>
    <n v="843.37120000000004"/>
    <n v="1146.9848320000001"/>
    <n v="1146.9848320000001"/>
    <s v="19 de mayo de 2014"/>
    <s v="Definido"/>
    <s v="OGA20180212"/>
    <s v="Esta Vigente"/>
    <s v="No precisa"/>
    <s v="Laboral"/>
    <n v="1980"/>
    <s v="PERUANA"/>
    <s v="TECNICO"/>
    <m/>
  </r>
  <r>
    <n v="18"/>
    <x v="0"/>
    <s v="AMÉRICA LATINA"/>
    <s v="ARGENTINA"/>
    <x v="3"/>
    <s v="Consulado"/>
    <s v="ACTIVO"/>
    <s v="Gabi "/>
    <s v="Castillo Villanueva"/>
    <s v="INDEFINIDO"/>
    <s v=" Asistente Administrativo - Entrega de Documentos"/>
    <s v="US$"/>
    <n v="843.37120000000004"/>
    <n v="843.37120000000004"/>
    <n v="1146.9848320000001"/>
    <n v="1146.9848320000001"/>
    <s v="19 de diciembre de 2013"/>
    <s v="Definido"/>
    <s v="OGA20180212"/>
    <s v="Esta Vigente"/>
    <s v="No precisa"/>
    <s v="Laboral"/>
    <n v="1984"/>
    <s v="PERUANA"/>
    <s v="PROFESIONAL"/>
    <m/>
  </r>
  <r>
    <n v="19"/>
    <x v="0"/>
    <s v="AMÉRICA LATINA"/>
    <s v="ARGENTINA"/>
    <x v="3"/>
    <s v="Consulado"/>
    <s v="ACTIVO"/>
    <s v="Geraldine"/>
    <s v="Granda Visso"/>
    <s v="INDEFINIDO"/>
    <s v=" Asistente Administrativo - Reniec"/>
    <s v="US$"/>
    <n v="1144.5840000000001"/>
    <n v="1144.5840000000001"/>
    <n v="1556.6342400000001"/>
    <n v="1556.6342400000001"/>
    <s v="15 de enero de 2013"/>
    <s v="Definido"/>
    <s v="OGA20180212"/>
    <s v="Esta Vigente"/>
    <s v="No precisa"/>
    <s v="Laboral"/>
    <n v="1970"/>
    <s v="PERUANA"/>
    <s v="PROFESIONAL"/>
    <m/>
  </r>
  <r>
    <n v="20"/>
    <x v="0"/>
    <s v="AMÉRICA LATINA"/>
    <s v="ARGENTINA"/>
    <x v="3"/>
    <s v="Consulado"/>
    <s v="ACTIVO"/>
    <s v="Gladis"/>
    <s v="Castillo Villanueva"/>
    <s v="INDEFINIDO"/>
    <s v=" Asistente Administrativo - Contabilidad"/>
    <s v="US$"/>
    <n v="1325.2959999999998"/>
    <n v="1325.2959999999998"/>
    <n v="1802.4025599999998"/>
    <n v="1802.4025599999998"/>
    <s v="13 de abril de 2015"/>
    <s v="Definido"/>
    <s v="OGA20180212"/>
    <s v="Esta Vigente"/>
    <s v="No precisa"/>
    <s v="Laboral"/>
    <n v="1983"/>
    <s v="Argentina"/>
    <s v="PROFESIONAL"/>
    <m/>
  </r>
  <r>
    <n v="21"/>
    <x v="0"/>
    <s v="AMÉRICA LATINA"/>
    <s v="ARGENTINA"/>
    <x v="3"/>
    <s v="Consulado"/>
    <s v="ACTIVO"/>
    <s v="Leonel"/>
    <s v="Martínez"/>
    <s v="INDEFINIDO"/>
    <s v=" Asistente Administrativo - Pasaportes"/>
    <s v="US$"/>
    <n v="903.61599999999999"/>
    <n v="903.61599999999999"/>
    <n v="1228.91776"/>
    <n v="1228.91776"/>
    <s v="08 de julio de 2011"/>
    <s v="Definido"/>
    <s v="OGA20180212"/>
    <s v="Esta Vigente"/>
    <s v="No precisa"/>
    <s v="Laboral"/>
    <n v="1985"/>
    <s v="PERUANA"/>
    <s v="PROFESIONAL"/>
    <m/>
  </r>
  <r>
    <n v="22"/>
    <x v="0"/>
    <s v="AMÉRICA LATINA"/>
    <s v="ARGENTINA"/>
    <x v="3"/>
    <s v="Consulado"/>
    <s v="ACTIVO"/>
    <s v="Liz "/>
    <s v="Soriano Quispe"/>
    <s v="INDEFINIDO"/>
    <s v=" Asistente Administrativo - Poderes"/>
    <s v="US$"/>
    <n v="1144.5840000000001"/>
    <n v="1144.5840000000001"/>
    <n v="1556.6342400000001"/>
    <n v="1556.6342400000001"/>
    <s v="08 de Febrero de 2011"/>
    <s v="Definido"/>
    <s v="OGA20180212"/>
    <s v="Esta Vigente"/>
    <s v="No precisa"/>
    <s v="Laboral"/>
    <n v="1979"/>
    <s v="Argentina"/>
    <s v="TECNICO"/>
    <m/>
  </r>
  <r>
    <n v="23"/>
    <x v="0"/>
    <s v="AMÉRICA LATINA"/>
    <s v="ARGENTINA"/>
    <x v="3"/>
    <s v="Consulado"/>
    <s v="ACTIVO"/>
    <s v="Marco"/>
    <s v="Andrade Castillo"/>
    <s v="INDEFINIDO"/>
    <s v=" Asistente Administrativo  - Chofer"/>
    <s v="US$"/>
    <n v="1325.2959999999998"/>
    <n v="1325.2959999999998"/>
    <n v="1802.4025599999998"/>
    <n v="1802.4025599999998"/>
    <s v="15 de mayo  de 2014"/>
    <s v="Definido"/>
    <s v="OGA20180212"/>
    <s v="Esta Vigente"/>
    <s v="No precisa"/>
    <s v="Laboral"/>
    <n v="1986"/>
    <s v="COLOMBIANA"/>
    <s v="PROFESIONAL"/>
    <m/>
  </r>
  <r>
    <n v="24"/>
    <x v="0"/>
    <s v="AMÉRICA LATINA"/>
    <s v="ARGENTINA"/>
    <x v="3"/>
    <s v="Consulado"/>
    <s v="ACTIVO"/>
    <s v="María"/>
    <s v="Campos Oropeza"/>
    <s v="INDEFINIDO"/>
    <s v=" Asistente Administrativo - Informes"/>
    <s v="US$"/>
    <n v="843.37120000000004"/>
    <n v="843.37120000000004"/>
    <n v="1146.9848320000001"/>
    <n v="1146.9848320000001"/>
    <s v="28 de abril de 2015"/>
    <s v="Definido"/>
    <s v="OGA20180212"/>
    <s v="Esta Vigente"/>
    <s v="No precisa"/>
    <s v="Laboral"/>
    <n v="1990"/>
    <s v="PERUANA"/>
    <s v="PROFESIONAL"/>
    <m/>
  </r>
  <r>
    <n v="25"/>
    <x v="0"/>
    <s v="AMÉRICA LATINA"/>
    <s v="ARGENTINA"/>
    <x v="3"/>
    <s v="Consulado"/>
    <s v="ACTIVO "/>
    <s v="Nélida Patricia"/>
    <s v="Vásquez Mendoza"/>
    <s v="INDEFINIDO"/>
    <s v=" Asistente Administrativo "/>
    <s v="US$"/>
    <n v="963.86080000000004"/>
    <n v="963.86080000000004"/>
    <n v="1310.850688"/>
    <n v="1310.850688"/>
    <s v="15 de febrero de 2015"/>
    <s v="Definido"/>
    <s v="OGA20180212"/>
    <s v="Esta Vigente"/>
    <s v="No precisa"/>
    <s v="Laboral"/>
    <s v="NO PRECISA"/>
    <s v="PERUANA"/>
    <s v="PROFESIONAL"/>
    <m/>
  </r>
  <r>
    <n v="26"/>
    <x v="0"/>
    <s v="AMÉRICA LATINA"/>
    <s v="ARGENTINA"/>
    <x v="3"/>
    <s v="Consulado"/>
    <s v="ACTIVO"/>
    <s v="Nina"/>
    <s v="Morales Díaz"/>
    <s v="INDEFINIDO"/>
    <s v=" Asistente Administrativo - Secretaría"/>
    <s v="US$"/>
    <n v="1144.5840000000001"/>
    <n v="1144.5840000000001"/>
    <n v="1556.6342400000001"/>
    <n v="1556.6342400000001"/>
    <s v="15 de mayo de 2013"/>
    <s v="Definido"/>
    <s v="OGA20180212"/>
    <s v="Esta Vigente"/>
    <s v="No precisa"/>
    <s v="Laboral"/>
    <n v="1986"/>
    <s v="PERUANA"/>
    <s v="PROFESIONAL"/>
    <m/>
  </r>
  <r>
    <n v="27"/>
    <x v="0"/>
    <s v="AMÉRICA LATINA"/>
    <s v="ARGENTINA"/>
    <x v="3"/>
    <s v="Consulado"/>
    <s v="ACTIVO"/>
    <s v="Roció"/>
    <s v="Carlos García"/>
    <s v="INDEFINIDO"/>
    <s v=" Asistente Administrativo - Notariales"/>
    <s v="US$"/>
    <n v="1204.8176000000001"/>
    <n v="1204.8176000000001"/>
    <n v="1638.5519360000003"/>
    <n v="1638.5519360000003"/>
    <s v="1 de julio 2017"/>
    <s v="Definido"/>
    <s v="OGA20180212"/>
    <s v="Esta Vigente"/>
    <s v="No precisa"/>
    <s v="Laboral"/>
    <n v="1980"/>
    <s v="PERUANA"/>
    <s v="PROFESIONAL"/>
    <m/>
  </r>
  <r>
    <n v="28"/>
    <x v="0"/>
    <s v="AMÉRICA LATINA"/>
    <s v="ARGENTINA"/>
    <x v="3"/>
    <s v="Consulado"/>
    <s v="ACTIVO"/>
    <s v="Sara "/>
    <s v="Asalde Guevara"/>
    <s v="INDEFINIDO"/>
    <s v=" Asistente Administrativo  - Reniec"/>
    <s v="US$"/>
    <n v="1204.8176000000001"/>
    <n v="1204.8176000000001"/>
    <n v="1638.5519360000003"/>
    <n v="1638.5519360000003"/>
    <s v="1 de julio 2017"/>
    <s v="Definido"/>
    <s v="OGA20180212"/>
    <s v="Esta Vigente"/>
    <s v="No precisa"/>
    <s v="Laboral"/>
    <s v="NO PRECISA"/>
    <m/>
    <s v="NO PRECISA"/>
    <m/>
  </r>
  <r>
    <n v="29"/>
    <x v="0"/>
    <s v="AMÉRICA LATINA"/>
    <s v="ARGENTINA"/>
    <x v="3"/>
    <s v="Consulado"/>
    <s v="ACTIVO "/>
    <s v="Sara Patricia"/>
    <s v="Alania Agüero"/>
    <s v="INDEFINIDO"/>
    <s v=" Asistente Administrativo - Reniec"/>
    <s v="US$"/>
    <n v="1204.8176000000001"/>
    <n v="1204.8176000000001"/>
    <n v="1638.5519360000003"/>
    <n v="1638.5519360000003"/>
    <s v="1 de julio 2017"/>
    <s v="Definido"/>
    <s v="OGA20180212"/>
    <s v="Esta Vigente"/>
    <s v="No precisa"/>
    <s v="Laboral"/>
    <n v="1979"/>
    <s v="Argentina"/>
    <s v="SECUNDARIA"/>
    <m/>
  </r>
  <r>
    <n v="30"/>
    <x v="0"/>
    <s v="AMÉRICA LATINA"/>
    <s v="ARGENTINA"/>
    <x v="3"/>
    <s v="Consulado"/>
    <s v="ACTIVO "/>
    <s v="Elsa Ivonne"/>
    <s v="Tresierrra Muñoz"/>
    <s v="INDEFINIDO"/>
    <s v=" Asistente Administrativo "/>
    <s v="US$"/>
    <n v="903.61599999999999"/>
    <n v="903.61599999999999"/>
    <n v="1228.91776"/>
    <n v="1228.91776"/>
    <d v="2018-02-01T00:00:00"/>
    <s v="Definido"/>
    <s v="OGA20181116"/>
    <s v="Esta Vigente"/>
    <s v="No precisa"/>
    <s v="Laboral"/>
    <n v="1980"/>
    <s v="PERUANA"/>
    <s v="NO PRECISA"/>
    <m/>
  </r>
  <r>
    <n v="31"/>
    <x v="0"/>
    <s v="EUROPA"/>
    <s v="ESPAÑA"/>
    <x v="4"/>
    <s v="Consulado"/>
    <s v="ACTIVO"/>
    <s v="Claudia Beatriz"/>
    <s v="Barros Escudero"/>
    <s v="INDEFINIDO"/>
    <s v="Oficial 2da. ATENCIÓN AL PÚBLICO ESCRITURAS"/>
    <s v="EUR"/>
    <n v="1507.86"/>
    <n v="1764.1961999999999"/>
    <n v="1994.14"/>
    <n v="2333.1437999999998"/>
    <s v="Diciembre de 2012"/>
    <m/>
    <s v="OGA20180310"/>
    <s v="Esta Vigente"/>
    <s v="No precisa"/>
    <s v="Laboral"/>
    <n v="1974"/>
    <s v="PERUANA"/>
    <s v="PROFESIONAL"/>
    <m/>
  </r>
  <r>
    <n v="32"/>
    <x v="0"/>
    <s v="EUROPA"/>
    <s v="ESPAÑA"/>
    <x v="4"/>
    <s v="Consulado"/>
    <s v="ACTIVO"/>
    <s v="Ines Herminia"/>
    <s v="Cardenas Vásquez"/>
    <s v="INDEFINIDO"/>
    <s v="Oficial 2da. ATENCIÓN AL PÚBLICO"/>
    <s v="EUR"/>
    <n v="1507.86"/>
    <n v="1764.1961999999999"/>
    <n v="1994.14"/>
    <n v="2333.1437999999998"/>
    <s v="Dciembre de 2012"/>
    <m/>
    <s v="OGA20180310"/>
    <s v="Esta Vigente"/>
    <s v="No precisa"/>
    <s v="Laboral"/>
    <n v="1976"/>
    <s v="PERUANA"/>
    <s v="UNIVERSIDAD INCOMPLETA"/>
    <m/>
  </r>
  <r>
    <n v="33"/>
    <x v="0"/>
    <s v="EUROPA"/>
    <s v="ESPAÑA"/>
    <x v="4"/>
    <s v="Consulado"/>
    <s v="ACTIVO"/>
    <s v="Gian Marco"/>
    <s v="Chu Solari"/>
    <s v="INDEFINIDO"/>
    <s v="Oficial 2da. ATENCIÓN AL PÚBLICO CONTABLE"/>
    <s v="EUR"/>
    <n v="1507.86"/>
    <n v="1764.1961999999999"/>
    <n v="1994.14"/>
    <n v="2333.1437999999998"/>
    <s v="Diciembre de 2012"/>
    <m/>
    <s v="OGA20180310"/>
    <s v="Esta Vigente"/>
    <s v="No precisa"/>
    <s v="Laboral"/>
    <n v="1981"/>
    <s v="PERUANA"/>
    <s v="PROFESIONAL"/>
    <m/>
  </r>
  <r>
    <n v="34"/>
    <x v="0"/>
    <s v="EUROPA"/>
    <s v="ESPAÑA"/>
    <x v="4"/>
    <s v="Consulado"/>
    <s v="ACTIVO"/>
    <s v="Paola Mayte"/>
    <s v="Cisneros Vigo"/>
    <s v="INDEFINIDO"/>
    <s v="Oficial Mayor - SECRETARIA"/>
    <s v="EUR"/>
    <n v="1775.08"/>
    <n v="2076.8435999999997"/>
    <n v="2347.54"/>
    <n v="2746.6217999999999"/>
    <s v="Abril de 2008"/>
    <m/>
    <s v="OGA20180310"/>
    <s v="Esta Vigente"/>
    <s v="No precisa"/>
    <s v="Laboral"/>
    <n v="1972"/>
    <s v="PERUANA"/>
    <s v="TECNICO"/>
    <m/>
  </r>
  <r>
    <n v="35"/>
    <x v="0"/>
    <s v="EUROPA"/>
    <s v="ESPAÑA"/>
    <x v="4"/>
    <s v="Consulado"/>
    <s v="ACTIVO"/>
    <s v="Salvador Rafael"/>
    <s v="Garcia Mendoza"/>
    <s v="INDEFINIDO"/>
    <s v="Titulado Superior ATENCIÓN AL PÚBLICO REGISTRO CIVIL"/>
    <s v="EUR"/>
    <n v="2350"/>
    <n v="2749.5"/>
    <n v="3107.87"/>
    <n v="3636.2078999999994"/>
    <s v="Octubre de 2012"/>
    <m/>
    <s v="OGA20180310"/>
    <s v="Esta Vigente"/>
    <s v="No precisa"/>
    <s v="Laboral"/>
    <n v="1947"/>
    <s v="PERUANA"/>
    <s v="PROFESIONAL"/>
    <m/>
  </r>
  <r>
    <n v="36"/>
    <x v="0"/>
    <s v="EUROPA"/>
    <s v="ESPAÑA"/>
    <x v="4"/>
    <s v="Consulado"/>
    <s v="ACTIVO"/>
    <s v="Patricia Elvira"/>
    <s v="Huacacolque Aguilar"/>
    <s v="INDEFINIDO"/>
    <s v="Auxiliar administrativo ATENCIÓN AL PÚBLICO CENTRAL TELEFÓNICA"/>
    <s v="EUR"/>
    <n v="1163.8800000000001"/>
    <n v="1361.7396000000001"/>
    <n v="1523.53"/>
    <n v="1782.5300999999999"/>
    <s v="9 de Setiembre de 2013"/>
    <m/>
    <s v="OGA20180310"/>
    <s v="Esta Vigente"/>
    <s v="No precisa"/>
    <s v="Laboral"/>
    <n v="1970"/>
    <s v="PERUANA"/>
    <s v="TECNICO"/>
    <m/>
  </r>
  <r>
    <n v="37"/>
    <x v="0"/>
    <s v="EUROPA"/>
    <s v="ESPAÑA"/>
    <x v="4"/>
    <s v="Consulado"/>
    <s v="ACTIVO"/>
    <s v="Jorge"/>
    <s v="Ludeña Huamán"/>
    <s v="INDEFINIDO"/>
    <s v="Auxiliar administrativo CONSERJE"/>
    <s v="EUR"/>
    <n v="1198.5899999999999"/>
    <n v="1402.3502999999998"/>
    <n v="1568.96"/>
    <n v="1835.6831999999999"/>
    <s v="Noviembre de 2012"/>
    <m/>
    <s v="OGA20180310"/>
    <s v="Esta Vigente"/>
    <s v="No precisa"/>
    <s v="Laboral"/>
    <n v="1977"/>
    <s v="PERUANA"/>
    <s v="SECUNDARIA"/>
    <m/>
  </r>
  <r>
    <n v="38"/>
    <x v="0"/>
    <s v="EUROPA"/>
    <s v="ESPAÑA"/>
    <x v="4"/>
    <s v="Consulado"/>
    <s v="ACTIVO"/>
    <s v="Liana Mercedes"/>
    <s v="Massey Samaniego"/>
    <s v="INDEFINIDO"/>
    <s v="Oficial 1a. ATENCIÓN AL PÚBLICO"/>
    <s v="EUR"/>
    <n v="1546.03"/>
    <n v="1808.8550999999998"/>
    <n v="2044.63"/>
    <n v="2392.2170999999998"/>
    <s v="Noviembre de 2009"/>
    <m/>
    <s v="OGA20180310"/>
    <s v="Esta Vigente"/>
    <s v="No precisa"/>
    <s v="Laboral"/>
    <n v="1963"/>
    <s v="PERUANA"/>
    <s v="PROFESIONAL"/>
    <m/>
  </r>
  <r>
    <n v="39"/>
    <x v="0"/>
    <s v="EUROPA"/>
    <s v="ESPAÑA"/>
    <x v="4"/>
    <s v="Consulado"/>
    <s v="ACTIVO"/>
    <s v="Erlita Marisol"/>
    <s v="Portilla León"/>
    <s v="INDEFINIDO"/>
    <s v="Tit. G Medio ATENCIÓN AL PÚBLICO"/>
    <s v="EUR"/>
    <n v="1175.08"/>
    <n v="1374.8435999999999"/>
    <n v="2347.54"/>
    <n v="2746.6217999999999"/>
    <s v="Agosto de 1998"/>
    <m/>
    <s v="OGA20180310"/>
    <s v="Esta Vigente"/>
    <s v="No precisa"/>
    <s v="Laboral"/>
    <n v="1968"/>
    <s v="PERUANA"/>
    <s v="TECNICO"/>
    <m/>
  </r>
  <r>
    <n v="40"/>
    <x v="0"/>
    <s v="EUROPA"/>
    <s v="ESPAÑA"/>
    <x v="4"/>
    <s v="Consulado"/>
    <s v="ACTIVO"/>
    <s v="Rosa Maritza"/>
    <s v="Quevedo Burneo"/>
    <s v="INDEFINIDO"/>
    <s v="Oficial 2da. ATENCIÓN AL PÚBLICO"/>
    <s v="EUR"/>
    <n v="1507.86"/>
    <n v="1764.1961999999999"/>
    <n v="1994.14"/>
    <n v="2333.1437999999998"/>
    <s v="Abril de 2003"/>
    <m/>
    <s v="OGA20180310"/>
    <s v="Esta Vigente"/>
    <s v="No precisa"/>
    <s v="Laboral"/>
    <n v="1955"/>
    <s v="PERUANA"/>
    <s v="SECUNDARIA"/>
    <m/>
  </r>
  <r>
    <n v="41"/>
    <x v="0"/>
    <s v="EUROPA"/>
    <s v="ESPAÑA"/>
    <x v="4"/>
    <s v="Consulado"/>
    <s v="ACTIVO"/>
    <s v="Priscilia Isabel"/>
    <s v="Risco Ragas"/>
    <s v="INDEFINIDO"/>
    <s v="Oficial 1a. ATENCIÓN AL PÚBLICO"/>
    <s v="EUR"/>
    <n v="1546.03"/>
    <n v="1808.8550999999998"/>
    <n v="2044.63"/>
    <n v="2392.2170999999998"/>
    <s v="Junio de 2002"/>
    <m/>
    <s v="OGA20180310"/>
    <s v="Esta Vigente"/>
    <s v="No precisa"/>
    <s v="Laboral"/>
    <n v="1969"/>
    <s v="PERUANA"/>
    <s v="PROFESIONAL"/>
    <m/>
  </r>
  <r>
    <n v="42"/>
    <x v="0"/>
    <s v="EUROPA"/>
    <s v="ESPAÑA"/>
    <x v="4"/>
    <s v="Consulado"/>
    <s v="ACTIVO"/>
    <s v="Gladys Alicia"/>
    <s v="Valderrama Horna"/>
    <s v="INDEFINIDO"/>
    <s v="Oficial 2da. ATENCIÓN AL PÚBLICO"/>
    <s v="EUR"/>
    <n v="1507.86"/>
    <n v="1764.1961999999999"/>
    <n v="1994.14"/>
    <n v="2333.1437999999998"/>
    <s v="Mayo de 2008  "/>
    <m/>
    <s v="OGA20180310"/>
    <s v="Esta Vigente"/>
    <s v="No precisa"/>
    <s v="Laboral"/>
    <n v="1967"/>
    <s v="PERUANA"/>
    <s v="PROFESIONAL"/>
    <m/>
  </r>
  <r>
    <n v="43"/>
    <x v="0"/>
    <s v="EUROPA"/>
    <s v="ESPAÑA"/>
    <x v="4"/>
    <s v="Consulado"/>
    <s v="ACTIVO"/>
    <s v="Sandra Julia"/>
    <s v="Collao Farro"/>
    <s v="01/01/2018-28/02/2018"/>
    <s v="Auxiliar de Primer empleo"/>
    <s v="EUR"/>
    <n v="514.13"/>
    <n v="601.53210000000001"/>
    <n v="679.17"/>
    <n v="794.62889999999993"/>
    <s v="1 de setiembre de 2017"/>
    <m/>
    <s v="OGA20180310"/>
    <s v="Esta Vigente"/>
    <s v="No precisa"/>
    <s v="Laboral"/>
    <d v="1990-06-06T00:00:00"/>
    <s v="PERUANO"/>
    <s v="PROFESIONAL"/>
    <m/>
  </r>
  <r>
    <n v="44"/>
    <x v="0"/>
    <s v="EUROPA"/>
    <s v="ESPAÑA"/>
    <x v="5"/>
    <s v="Consulado"/>
    <s v="activo (medio tiempo)"/>
    <s v="Joseba "/>
    <s v="Varela Isla "/>
    <s v="23/04/2018-22/06/2018"/>
    <s v="Asistente Administrativa"/>
    <s v="EUR"/>
    <n v="589.52"/>
    <n v="689.73839999999996"/>
    <n v="589.52"/>
    <n v="689.73839999999996"/>
    <d v="2018-04-23T00:00:00"/>
    <m/>
    <s v="OGA20182594"/>
    <s v="Esta Vigente"/>
    <s v="No precisa"/>
    <s v="Laboral"/>
    <d v="1993-03-01T00:00:00"/>
    <s v="PERUANA"/>
    <s v="PROFESIONAL"/>
    <m/>
  </r>
  <r>
    <n v="45"/>
    <x v="0"/>
    <s v="EUROPA"/>
    <s v="ESPAÑA"/>
    <x v="5"/>
    <s v="Consulado"/>
    <s v="ACTIVO"/>
    <s v="Fany Leticia"/>
    <s v="Pacheco Amado"/>
    <s v="INDEFINIDO"/>
    <s v="Asistente Administrativa"/>
    <s v="EUR"/>
    <n v="1147.1400000000001"/>
    <n v="1342.1538"/>
    <n v="1590.24"/>
    <n v="1860.5808"/>
    <s v="09 de julio de 2015"/>
    <m/>
    <s v="OGA20170820"/>
    <s v="Esta Vigente"/>
    <s v="No precisa"/>
    <s v="Laboral"/>
    <s v="NO PRECISA"/>
    <s v="PERUANA"/>
    <s v="NO PRECISA"/>
    <m/>
  </r>
  <r>
    <n v="46"/>
    <x v="0"/>
    <s v="EUROPA"/>
    <s v="ESPAÑA"/>
    <x v="5"/>
    <s v="Consulado"/>
    <s v="ACTIVO"/>
    <s v="Norka Jessica"/>
    <s v="Mateo Palomino"/>
    <s v="INDEFINIDO"/>
    <s v="Asistente Administrativa"/>
    <s v="EUR"/>
    <n v="1147.1400000000001"/>
    <n v="1342.1538"/>
    <n v="1590.24"/>
    <n v="1860.5808"/>
    <s v="05 de Setiembre de 2016 "/>
    <m/>
    <s v="OGA20170820"/>
    <s v="Esta Vigente"/>
    <s v="No precisa"/>
    <s v="Laboral"/>
    <n v="1991"/>
    <s v="PERUANA"/>
    <s v="PROFESIONAL"/>
    <m/>
  </r>
  <r>
    <n v="47"/>
    <x v="0"/>
    <s v="AMÉRICA LATINA"/>
    <s v="COLOMBIA"/>
    <x v="6"/>
    <s v="Consulado"/>
    <s v="ACTIVO"/>
    <s v="Bárbara"/>
    <s v="Alvarado Alba"/>
    <s v="01/01/2018 - 31/12/2018"/>
    <s v="Contadora - Adminsitrativo"/>
    <s v="COP"/>
    <n v="2998200"/>
    <n v="1049.3699999999999"/>
    <n v="4166572.33"/>
    <n v="1458.3003155000001"/>
    <d v="2017-08-01T00:00:00"/>
    <m/>
    <s v="OGA20177288"/>
    <s v="Esta Vigente"/>
    <s v="No precisa"/>
    <s v="Laboral"/>
    <n v="1993"/>
    <s v="COLOMBIANA"/>
    <s v="PROFESIONAL"/>
    <m/>
  </r>
  <r>
    <n v="48"/>
    <x v="0"/>
    <s v="AMÉRICA LATINA"/>
    <s v="COLOMBIA"/>
    <x v="6"/>
    <s v="Consulado"/>
    <s v="ACTIVO"/>
    <s v="Elizabet Adriana"/>
    <s v="Olivera Cuadros"/>
    <s v="01/01/2018 - 31/12/2018"/>
    <s v="Secretaria"/>
    <s v="COP"/>
    <n v="1533140"/>
    <n v="536.59900000000005"/>
    <n v="2315609"/>
    <n v="810.46315000000004"/>
    <s v="Febrero de 1995"/>
    <m/>
    <s v="OGA20177288"/>
    <s v="Esta Vigente"/>
    <s v="No precisa"/>
    <s v="Laboral"/>
    <n v="1949"/>
    <s v="PERUANA"/>
    <s v="TECNICO"/>
    <m/>
  </r>
  <r>
    <n v="49"/>
    <x v="0"/>
    <s v="AMÉRICA LATINA"/>
    <s v="COLOMBIA"/>
    <x v="6"/>
    <s v="Consulado"/>
    <s v="ACTIVO"/>
    <s v="Lizbeth Paola"/>
    <s v="Salinas Herreño"/>
    <s v="01/01/2018 - 31/12/2018"/>
    <s v="Asistente Adminsitrativo"/>
    <s v="COP"/>
    <n v="1433140"/>
    <n v="501.59899999999999"/>
    <n v="2076637.33"/>
    <n v="726.82306549999998"/>
    <s v="01 se setiembre"/>
    <m/>
    <s v="OGA20177288"/>
    <s v="Esta Vigente"/>
    <s v="No precisa"/>
    <s v="Laboral"/>
    <n v="1986"/>
    <s v="COLOMBIANA"/>
    <s v="PROFESIONAL"/>
    <m/>
  </r>
  <r>
    <n v="50"/>
    <x v="0"/>
    <s v="AMÉRICA LATINA"/>
    <s v="COLOMBIA"/>
    <x v="6"/>
    <s v="Consulado"/>
    <s v="ACTIVO"/>
    <s v="Henry"/>
    <s v="Llano Melo"/>
    <s v="01/01/2018 - 31/12/2018"/>
    <s v="Mensajero"/>
    <s v="COP"/>
    <n v="1200460"/>
    <n v="420.161"/>
    <n v="1747317.835"/>
    <n v="611.56124224999996"/>
    <s v="Marzo de 1995"/>
    <m/>
    <s v="OGA20177288"/>
    <s v="Esta Vigente"/>
    <s v="No precisa"/>
    <s v="Laboral"/>
    <n v="1969"/>
    <s v="COLOMBIANA"/>
    <s v="SECUNDARIA"/>
    <m/>
  </r>
  <r>
    <n v="51"/>
    <x v="0"/>
    <s v="AMÉRICA LATINA"/>
    <s v="COLOMBIA"/>
    <x v="6"/>
    <s v="Consulado"/>
    <s v="ACTIVO(SNP)"/>
    <s v="Lucila"/>
    <s v="Rodríguez de Rojas"/>
    <s v="01/01/2018 - 31/12/2018"/>
    <s v="Aseo y Limpieza"/>
    <s v="COP"/>
    <n v="300000"/>
    <n v="105"/>
    <n v="300000"/>
    <n v="105"/>
    <s v="01 de enero  2015"/>
    <m/>
    <s v="OGA20177288"/>
    <s v="Esta Vigente"/>
    <s v="No precisa"/>
    <s v="No Laboral"/>
    <n v="1980"/>
    <s v="COLOMBIANA"/>
    <s v="SECUNDARIA"/>
    <m/>
  </r>
  <r>
    <n v="52"/>
    <x v="0"/>
    <s v="AMÉRICA DEL NORTE"/>
    <s v="ESTADOS UNIDOS"/>
    <x v="7"/>
    <s v="Consulado"/>
    <s v="ACTIVO"/>
    <s v="Claudia Elena"/>
    <s v="Meza Valenzuela"/>
    <s v="01/01/2018-31/12/2018"/>
    <s v="Asistente Administrativa"/>
    <s v="US$"/>
    <n v="3333.3333333333335"/>
    <n v="3333.3333333333335"/>
    <n v="3854.9433333333336"/>
    <n v="3854.9433333333336"/>
    <s v="Marzo de 2003"/>
    <m/>
    <s v="OGA20180011"/>
    <s v="Esta Vigente"/>
    <s v="No precisa"/>
    <s v="No Laboral"/>
    <n v="1975"/>
    <s v="PERUANA"/>
    <s v="PROFESIONAL"/>
    <m/>
  </r>
  <r>
    <n v="53"/>
    <x v="0"/>
    <s v="AMÉRICA DEL NORTE"/>
    <s v="ESTADOS UNIDOS"/>
    <x v="7"/>
    <s v="Consulado"/>
    <s v="ACTIVO "/>
    <s v="Christiams"/>
    <s v="Malpica Farfán"/>
    <s v="01/01/2018-31/12/2018"/>
    <s v="Asistente Contable e Informático"/>
    <s v="US$"/>
    <n v="3330"/>
    <n v="3330"/>
    <n v="3880"/>
    <n v="3880"/>
    <s v="Diciembre de 2002"/>
    <m/>
    <s v="OGA20180011"/>
    <s v="Esta Vigente"/>
    <s v="No precisa"/>
    <s v="No Laboral"/>
    <s v="NO PRECISA"/>
    <m/>
    <s v="NO PRECISA"/>
    <m/>
  </r>
  <r>
    <n v="54"/>
    <x v="0"/>
    <s v="EUROPA"/>
    <s v="BELGICA"/>
    <x v="8"/>
    <s v="Consulado"/>
    <s v="ACTIVO"/>
    <s v="GLORIA GIOVANNA"/>
    <s v="RIMACHI ALVAREZ"/>
    <s v="INDEFINIDO"/>
    <s v="SECRETARÍA"/>
    <s v="EUR"/>
    <n v="1791.41"/>
    <n v="2095.9497000000001"/>
    <n v="2572.89"/>
    <n v="3010.2812999999996"/>
    <d v="2003-09-15T00:00:00"/>
    <m/>
    <s v="OGA20177282"/>
    <s v="Esta Vigente"/>
    <s v="No precisa"/>
    <s v="Laboral"/>
    <n v="1969"/>
    <s v="PERUANA/BELGA"/>
    <s v="TECNICO"/>
    <m/>
  </r>
  <r>
    <n v="55"/>
    <x v="0"/>
    <s v="EUROPA"/>
    <s v="BELGICA"/>
    <x v="8"/>
    <s v="Consulado"/>
    <s v="ACTIVO"/>
    <s v="MEDALITH"/>
    <s v="BURGA MORENO"/>
    <s v="INDEFINIDO"/>
    <s v="SECRETARÍA"/>
    <s v="EUR"/>
    <n v="1746.07"/>
    <n v="2042.9018999999998"/>
    <n v="2512.7199999999998"/>
    <n v="2939.8823999999995"/>
    <d v="2009-01-07T00:00:00"/>
    <m/>
    <s v="OGA20177283"/>
    <s v="Esta Vigente"/>
    <s v="No precisa"/>
    <s v="Laboral"/>
    <n v="1960"/>
    <s v="PERUANO/BELGA"/>
    <s v="SECUNDARIA"/>
    <m/>
  </r>
  <r>
    <n v="56"/>
    <x v="0"/>
    <s v="EUROPA"/>
    <s v="BELGICA"/>
    <x v="8"/>
    <s v="Consulado"/>
    <s v="ACTIVO"/>
    <s v="OLGA HILDAURA"/>
    <s v="CASTRO VIVANCO"/>
    <s v="INDEFINIDO"/>
    <s v="PERSONAL DE LIMPIEZA"/>
    <s v="EUR"/>
    <n v="503.37"/>
    <n v="588.94290000000001"/>
    <n v="832.51"/>
    <n v="974.03669999999988"/>
    <d v="2005-04-02T00:00:00"/>
    <m/>
    <s v="OGA20177284"/>
    <s v="Esta Vigente"/>
    <s v="No precisa"/>
    <s v="Laboral"/>
    <n v="1967"/>
    <s v="PERUANO/BELGA"/>
    <s v="TECNICO"/>
    <m/>
  </r>
  <r>
    <n v="57"/>
    <x v="0"/>
    <s v="AMÉRICA LATINA"/>
    <s v="VENEZUELA"/>
    <x v="9"/>
    <s v="Consulado"/>
    <s v="ACTIVO"/>
    <s v="César Alejandro"/>
    <s v="Aragort Crespo"/>
    <s v="INDEFINIDO"/>
    <s v="Auxiliar de Oficina: Expedición y Renovación de Pasaportes, Expedición de Visas y otros que se le indique."/>
    <s v="US$"/>
    <n v="650"/>
    <n v="650"/>
    <n v="936.91777777777997"/>
    <n v="936.91777777777997"/>
    <s v="02 de enero de 2003"/>
    <s v="Indefinido"/>
    <s v="OGA20177287"/>
    <s v="Esta Vigente"/>
    <s v="No precisa"/>
    <s v="Laboral"/>
    <n v="1976"/>
    <s v="VENEZOLANA"/>
    <s v="PROFESIONAL"/>
    <m/>
  </r>
  <r>
    <n v="58"/>
    <x v="0"/>
    <s v="AMÉRICA LATINA"/>
    <s v="VENEZUELA"/>
    <x v="9"/>
    <s v="Consulado"/>
    <s v="ACTIVO"/>
    <s v="Sonia Milena"/>
    <s v="Arciniegas Hernández "/>
    <s v="INDEFINIDO"/>
    <s v="Auxiliar de Oficina: Rendición de Cuentas de Bienes y Servicios y otros que se le indique."/>
    <s v="US$"/>
    <n v="650"/>
    <n v="650"/>
    <n v="936.9177777777777"/>
    <n v="936.9177777777777"/>
    <s v="02 de enero de 2003"/>
    <s v="Indefinido"/>
    <s v="OGA20177287"/>
    <s v="Esta Vigente"/>
    <s v="No precisa"/>
    <s v="Laboral"/>
    <n v="1973"/>
    <s v="VENEZOLANA"/>
    <s v="PROFESIONAL"/>
    <m/>
  </r>
  <r>
    <n v="59"/>
    <x v="0"/>
    <s v="AMÉRICA LATINA"/>
    <s v="VENEZUELA"/>
    <x v="9"/>
    <s v="Consulado"/>
    <s v="ACTIVO"/>
    <s v="Antonia"/>
    <s v="Francisco de Siccha"/>
    <s v="INDEFINIDO"/>
    <s v="Conserje: Limpieza y mantenimiento del local Consular y otros que se le indique."/>
    <s v="US$"/>
    <n v="580"/>
    <n v="580"/>
    <n v="841.43166666666662"/>
    <n v="841.43166666666662"/>
    <s v="Noviembre de 1994"/>
    <s v="Indefinido"/>
    <s v="OGA20177287"/>
    <s v="Esta Vigente"/>
    <s v="No precisa"/>
    <s v="Laboral"/>
    <n v="1998"/>
    <s v="PERUANO VENEZOLANA"/>
    <s v="PRIMARIA"/>
    <m/>
  </r>
  <r>
    <n v="60"/>
    <x v="0"/>
    <s v="AMÉRICA LATINA"/>
    <s v="VENEZUELA"/>
    <x v="9"/>
    <s v="Consulado"/>
    <s v="ACTIVO"/>
    <s v="Yeni Natividad"/>
    <s v="Gudiel Torres de Vasquez"/>
    <s v="INDEFINIDO"/>
    <s v="Auxiliar de Oficina: Encargada de tramitar el Documento Nacional de Identidad y libretas militares y otros que se le indique."/>
    <s v="US$"/>
    <n v="580"/>
    <n v="580"/>
    <n v="815.6538888888889"/>
    <n v="815.6538888888889"/>
    <s v=" 01 de septiembre de 2009"/>
    <s v="Indefinido"/>
    <s v="OGA20177287"/>
    <s v="Esta Vigente"/>
    <s v="No precisa"/>
    <s v="Laboral"/>
    <n v="1968"/>
    <s v="PERUANA"/>
    <s v="SECUNDARIA"/>
    <m/>
  </r>
  <r>
    <n v="61"/>
    <x v="0"/>
    <s v="AMÉRICA LATINA"/>
    <s v="VENEZUELA"/>
    <x v="9"/>
    <s v="Consulado"/>
    <s v="ACTIVO"/>
    <s v="María Rebeca"/>
    <s v="Marquina de Domador"/>
    <s v="INDEFINIDO"/>
    <s v="Asistente del Cónsul General: Rendición de Cuentas Ingresos Consulares, SISCON y otros que se le indique."/>
    <s v="US$"/>
    <n v="1105"/>
    <n v="1105"/>
    <n v="1591.6122222222223"/>
    <n v="1591.6122222222223"/>
    <s v="02 de enero de 2003"/>
    <s v="Indefinido"/>
    <s v="OGA20177287"/>
    <s v="Esta Vigente"/>
    <s v="No precisa"/>
    <s v="Laboral"/>
    <n v="1962"/>
    <s v="PERUANO VENEZOLANA"/>
    <s v="PROFESIONAL"/>
    <m/>
  </r>
  <r>
    <n v="62"/>
    <x v="0"/>
    <s v="AMÉRICA LATINA"/>
    <s v="VENEZUELA"/>
    <x v="9"/>
    <s v="Consulado"/>
    <s v="ACTIVO"/>
    <s v="Rosa Meliá"/>
    <s v="Ortiz Gonzales"/>
    <s v="INDEFINIDO"/>
    <s v="Auxiliar de Oficina: Asistente del Cónsul General, Encargada del Registro Civil y otros que se le indique."/>
    <s v="US$"/>
    <n v="580"/>
    <n v="580"/>
    <n v="825.72333333333336"/>
    <n v="825.72333333333336"/>
    <s v="01 de septiembre de 2005"/>
    <s v="Indefinido"/>
    <s v="OGA20177287"/>
    <s v="Esta Vigente"/>
    <s v="No precisa"/>
    <s v="Laboral"/>
    <n v="1961"/>
    <s v="PERUANA"/>
    <s v="SECUNDARIA"/>
    <m/>
  </r>
  <r>
    <n v="63"/>
    <x v="0"/>
    <s v="AMÉRICA LATINA"/>
    <s v="VENEZUELA"/>
    <x v="9"/>
    <s v="Consulado"/>
    <s v="ACTIVO"/>
    <s v="Luz Amelia"/>
    <s v="Ruiz Anicama"/>
    <s v="INDEFINIDO"/>
    <s v="Auxiliar de Oficina: Atención al Público en Ventanilla, Información, recepción y entrega de documentos y otros que se le indique."/>
    <s v="US$"/>
    <n v="1040"/>
    <n v="1040"/>
    <n v="1507.4733333333334"/>
    <n v="1507.4733333333334"/>
    <s v="02 de enero de 1998"/>
    <s v="Indefinido"/>
    <s v="OGA20177287"/>
    <s v="Esta Vigente"/>
    <s v="No precisa"/>
    <s v="Laboral"/>
    <n v="1968"/>
    <s v="PERUANA"/>
    <s v="SECUNDARIA"/>
    <m/>
  </r>
  <r>
    <n v="64"/>
    <x v="0"/>
    <s v="AMÉRICA LATINA"/>
    <s v="VENEZUELA"/>
    <x v="9"/>
    <s v="Consulado"/>
    <s v="ACTIVO"/>
    <s v="Aída Bertha"/>
    <s v="Sánchez Martínez"/>
    <s v="INDEFINIDO"/>
    <s v="Recepcionista: Mesa de Partes, Ubicación de Connacionales, certificados de identidad, Salvoconductos y otros que se le indique."/>
    <s v="US$"/>
    <n v="580"/>
    <n v="580"/>
    <n v="820.48722222222227"/>
    <n v="820.48722222222227"/>
    <s v="01 de junio de 2006"/>
    <s v="Indefinido"/>
    <s v="OGA20177287"/>
    <s v="Esta Vigente"/>
    <s v="No precisa"/>
    <s v="Laboral"/>
    <n v="1958"/>
    <s v="PERUANA"/>
    <s v="SECUNDARIA"/>
    <m/>
  </r>
  <r>
    <n v="65"/>
    <x v="0"/>
    <s v="AMÉRICA LATINA"/>
    <s v="VENEZUELA"/>
    <x v="9"/>
    <s v="Consulado"/>
    <s v="ACTIVO"/>
    <s v="José Francisco"/>
    <s v="Querales Díaz"/>
    <s v="INDEFINIDO"/>
    <s v="Auxiliar de Oficina: Caja, atención al público, documentos del interior."/>
    <s v="US$"/>
    <n v="500"/>
    <n v="500"/>
    <n v="680.45944444444444"/>
    <n v="680.45944444444444"/>
    <s v="01 de octubre de 2012"/>
    <s v="Indefinido"/>
    <s v="OGA20177287"/>
    <s v="Esta Vigente"/>
    <s v="No precisa"/>
    <s v="Laboral"/>
    <n v="1989"/>
    <s v="VENEZOLANA"/>
    <s v="PROFESIONAL"/>
    <m/>
  </r>
  <r>
    <n v="66"/>
    <x v="0"/>
    <s v="AMÉRICA LATINA"/>
    <s v="VENEZUELA"/>
    <x v="9"/>
    <s v="Consulado"/>
    <s v="ACTIVO( prestación de servicios)"/>
    <s v="Yasmín Daniela"/>
    <s v="Paulicelli Rojas"/>
    <s v="INDEFINIDO"/>
    <s v="secretaria ejecutiva"/>
    <s v="US$"/>
    <n v="250"/>
    <n v="250"/>
    <n v="329.76499999999999"/>
    <n v="329.76499999999999"/>
    <d v="2016-07-01T00:00:00"/>
    <s v="Indefinido"/>
    <s v="OGA20177287"/>
    <s v="Esta Vigente"/>
    <s v="No precisa"/>
    <s v="No Laboral"/>
    <n v="31352"/>
    <s v="VENEZOLANA"/>
    <s v="PROFESIONAL"/>
    <m/>
  </r>
  <r>
    <n v="67"/>
    <x v="0"/>
    <s v="AMÉRICA DEL NORTE"/>
    <s v="ESTADOS UNIDOS"/>
    <x v="10"/>
    <s v="Consulado"/>
    <s v="ACTIVO"/>
    <s v="Mercedes"/>
    <s v="Tello De Villalobos"/>
    <s v="01/01/2018-31/12/2018"/>
    <s v="Secretaria"/>
    <s v="US$"/>
    <n v="3200"/>
    <n v="3200"/>
    <n v="3990.666666666667"/>
    <n v="3990.666666666667"/>
    <s v=" Enero de 2007"/>
    <m/>
    <s v="OGA20180012"/>
    <s v="Esta Vigente"/>
    <s v="No precisa"/>
    <s v="No Laboral"/>
    <n v="1949"/>
    <s v="PERUANA"/>
    <s v="PROFESIONAL"/>
    <m/>
  </r>
  <r>
    <n v="68"/>
    <x v="0"/>
    <s v="AMÉRICA DEL NORTE"/>
    <s v="ESTADOS UNIDOS"/>
    <x v="10"/>
    <s v="Consulado"/>
    <s v="ACTIVO "/>
    <s v="Joel "/>
    <s v="Jananpa"/>
    <s v="01/01/2018-31/12/2018"/>
    <s v="Atención Al Publico "/>
    <s v="US$"/>
    <n v="2500"/>
    <n v="2500"/>
    <n v="2500"/>
    <n v="2500"/>
    <s v="Agosto de 2017"/>
    <m/>
    <s v="OGA20180012"/>
    <s v="Esta Vigente"/>
    <s v="No precisa"/>
    <s v="No registra"/>
    <s v="NO PRECISA"/>
    <s v="Estudio de filosofia"/>
    <s v="PROFESIONAL"/>
    <m/>
  </r>
  <r>
    <n v="69"/>
    <x v="0"/>
    <s v="AMÉRICA DEL NORTE"/>
    <s v="ESTADOS UNIDOS"/>
    <x v="10"/>
    <s v="Consulado"/>
    <s v="ACTIVO"/>
    <s v="Lourdes Patricia"/>
    <s v="Ugaz Poblete"/>
    <s v="01/01/2018-31/12/2018"/>
    <s v="Asesor Legal, Atención Al Publico"/>
    <s v="US$"/>
    <n v="1500"/>
    <n v="1500"/>
    <n v="1600"/>
    <n v="1600"/>
    <s v="15 de agosot de 2017"/>
    <m/>
    <s v="OGA20180012"/>
    <s v="Esta Vigente"/>
    <s v="No precisa"/>
    <s v="No Laboral"/>
    <s v="NO PRECISA"/>
    <s v="PERUANA"/>
    <s v="PROFESIONAL"/>
    <m/>
  </r>
  <r>
    <n v="70"/>
    <x v="0"/>
    <s v="AMÉRICA LATINA"/>
    <s v="BOLIVIA"/>
    <x v="11"/>
    <s v="Consulado"/>
    <s v="ACTIVO"/>
    <s v="Rómulo"/>
    <s v="Cabrera Quispe"/>
    <s v="INDEFINIDO"/>
    <s v="Administrativo"/>
    <s v="BOB"/>
    <n v="5624.0395499999995"/>
    <n v="787.36553700000002"/>
    <n v="7500.7815478349994"/>
    <n v="1050.1094166969001"/>
    <s v="Enero de 2007"/>
    <m/>
    <m/>
    <s v="Esta Vigente"/>
    <s v="No precisa"/>
    <s v="Laboral"/>
    <n v="1974"/>
    <s v="PERUANA"/>
    <s v="PROFESIONAL"/>
    <m/>
  </r>
  <r>
    <n v="71"/>
    <x v="0"/>
    <s v="AMÉRICA LATINA"/>
    <s v="BOLIVIA"/>
    <x v="11"/>
    <s v="Consulado"/>
    <s v="ACTIVO"/>
    <s v="Gabriela "/>
    <s v="Fernandez Caballero"/>
    <s v="INDEFINIDO"/>
    <s v="Asistente administrativo"/>
    <s v="BOB"/>
    <n v="3481.5"/>
    <n v="487.41"/>
    <n v="4643.2765500000005"/>
    <n v="650.05871700000012"/>
    <d v="2018-01-01T00:00:00"/>
    <m/>
    <s v="OGA20182559"/>
    <s v="Esta Vigente"/>
    <s v="No precisa"/>
    <s v="Laboral"/>
    <n v="1985"/>
    <s v="Boliviana"/>
    <s v="PROFESIONAL"/>
    <m/>
  </r>
  <r>
    <n v="72"/>
    <x v="0"/>
    <s v="AMÉRICA LATINA"/>
    <s v="BOLIVIA"/>
    <x v="11"/>
    <s v="Consulado"/>
    <s v="ACTIVO"/>
    <s v="Carola "/>
    <s v="Rocabado Ramírez"/>
    <s v="INDEFINIDO"/>
    <s v="Secretaria"/>
    <s v="BOB"/>
    <n v="2789.8"/>
    <n v="390.57200000000006"/>
    <n v="3720.7562600000001"/>
    <n v="520.90587640000001"/>
    <s v="Enero de 2013"/>
    <m/>
    <m/>
    <s v="Esta Vigente"/>
    <s v="No precisa"/>
    <s v="Laboral"/>
    <n v="1984"/>
    <s v="Boliviana"/>
    <s v="PROFESIONAL"/>
    <m/>
  </r>
  <r>
    <n v="73"/>
    <x v="0"/>
    <s v="AMÉRICA LATINA"/>
    <s v="BOLIVIA"/>
    <x v="11"/>
    <s v="Consulado"/>
    <s v="ACTIVO"/>
    <s v="Rut Mary"/>
    <s v="CAMPEROS CABRERA"/>
    <s v="01/03/2018-31/12/2018"/>
    <s v="limpieza y mensajería"/>
    <s v="BOB"/>
    <n v="2110"/>
    <n v="295.40000000000003"/>
    <n v="2814.107"/>
    <n v="393.97498000000002"/>
    <d v="2018-02-01T00:00:00"/>
    <m/>
    <m/>
    <s v="Esta Vigente"/>
    <s v="No precisa"/>
    <s v="No Laboral"/>
    <s v="NO PRECISA"/>
    <s v="Boliviana"/>
    <s v="NO PRECISA"/>
    <m/>
  </r>
  <r>
    <n v="74"/>
    <x v="0"/>
    <s v="AMÉRICA LATINA"/>
    <s v="ARGENTINA"/>
    <x v="12"/>
    <s v="Consulado"/>
    <s v="ACTIVO "/>
    <s v="Anggy "/>
    <s v="Cano Quispe"/>
    <s v="1/1/2018-31/12/2018"/>
    <s v="Personal administrativo "/>
    <s v="US$"/>
    <n v="650"/>
    <n v="650"/>
    <n v="884"/>
    <n v="884"/>
    <s v="octubre de 2016"/>
    <m/>
    <s v="OGA20180207"/>
    <s v="Esta Vigente"/>
    <s v="No precisa"/>
    <s v="Laboral"/>
    <s v="NO PRECISA"/>
    <m/>
    <s v="NO PRECISA"/>
    <m/>
  </r>
  <r>
    <n v="75"/>
    <x v="0"/>
    <s v="AMÉRICA LATINA"/>
    <s v="ARGENTINA"/>
    <x v="12"/>
    <s v="Consulado"/>
    <s v="ACTIVO"/>
    <s v="Antonio Roosvelt"/>
    <s v="Crivillero Rao"/>
    <s v="INDEFINIDO"/>
    <s v="Administrador"/>
    <s v="US$"/>
    <n v="1568"/>
    <n v="1568"/>
    <n v="2132.48"/>
    <n v="2132.48"/>
    <s v=" Junio de 1987 "/>
    <m/>
    <s v="OGA20180207"/>
    <s v="Esta Vigente"/>
    <s v="No precisa"/>
    <s v="Laboral"/>
    <n v="1953"/>
    <s v="PERUANA"/>
    <s v="PROFESIONAL"/>
    <m/>
  </r>
  <r>
    <n v="76"/>
    <x v="0"/>
    <s v="AMÉRICA LATINA"/>
    <s v="ARGENTINA"/>
    <x v="12"/>
    <s v="Consulado"/>
    <s v="ACTIVO"/>
    <s v="Nacy"/>
    <s v=" Isabel Noriega "/>
    <s v="1/1/2018-31/12/2018"/>
    <s v="Limpieza"/>
    <s v="US$"/>
    <n v="503.75"/>
    <n v="503.75"/>
    <n v="685.1"/>
    <n v="685.1"/>
    <d v="2016-01-01T00:00:00"/>
    <m/>
    <m/>
    <s v="Esta Vigente"/>
    <s v="No precisa"/>
    <s v="Laboral"/>
    <s v="NO PRECISA"/>
    <s v="no precisa"/>
    <s v="NO PRECISA"/>
    <m/>
  </r>
  <r>
    <n v="77"/>
    <x v="0"/>
    <s v="AMÉRICA LATINA"/>
    <s v="ARGENTINA"/>
    <x v="12"/>
    <s v="Consulado"/>
    <s v="ACTIVO"/>
    <s v="Miluska"/>
    <s v="Pescio Kuriger"/>
    <s v="1/1/2018-31/12/2018"/>
    <s v="Secretaria del Consul General"/>
    <s v="US$"/>
    <n v="850"/>
    <n v="850"/>
    <n v="1156"/>
    <n v="1156"/>
    <s v="Diciembre de 2012"/>
    <m/>
    <s v="OGA20180207"/>
    <s v="Esta Vigente"/>
    <s v="No precisa"/>
    <s v="Laboral"/>
    <n v="1976"/>
    <s v="Argentina"/>
    <s v="TECNICO"/>
    <m/>
  </r>
  <r>
    <n v="78"/>
    <x v="0"/>
    <s v="AMÉRICA LATINA"/>
    <s v="ARGENTINA"/>
    <x v="12"/>
    <s v="Consulado"/>
    <s v="ACTIVO "/>
    <s v="Fiorella Beberly"/>
    <s v="Rodríguez Salirrosas"/>
    <s v="1/1/2018-31/12/2018"/>
    <s v="Auxiliar administrativa"/>
    <s v="US$"/>
    <n v="650"/>
    <n v="650"/>
    <n v="884"/>
    <n v="884"/>
    <s v="Diciembre de 2012/Ha sido contratada nuevamente a partir de 01 de agosto de 2015"/>
    <m/>
    <s v="OGA20180207"/>
    <s v="Esta Vigente"/>
    <s v="No precisa"/>
    <s v="Laboral"/>
    <n v="1984"/>
    <s v="PERUANA"/>
    <s v="PROFESIONAL"/>
    <m/>
  </r>
  <r>
    <n v="79"/>
    <x v="0"/>
    <s v="AMÉRICA LATINA"/>
    <s v="ARGENTINA"/>
    <x v="12"/>
    <s v="Consulado"/>
    <s v="ACTIVO"/>
    <s v="Piero Carlo"/>
    <s v="Beltrán Arteaga"/>
    <s v="INDEFINIDO"/>
    <s v="Administrador"/>
    <s v="US$"/>
    <n v="1500"/>
    <n v="1500"/>
    <n v="2040"/>
    <n v="2040"/>
    <m/>
    <m/>
    <s v="OGA20180207"/>
    <s v="Esta Vigente"/>
    <s v="No precisa"/>
    <s v="Laboral"/>
    <n v="1973"/>
    <s v="PERUANA"/>
    <s v="PROFESIONAL"/>
    <m/>
  </r>
  <r>
    <n v="80"/>
    <x v="0"/>
    <s v="AMÉRICA LATINA"/>
    <s v="ECUADOR"/>
    <x v="13"/>
    <s v="Consulado"/>
    <s v="ACTIVO"/>
    <s v="Luz Angélica "/>
    <s v="Urrego Ríos"/>
    <s v="Indefinido "/>
    <s v="Empleada de limpieza"/>
    <s v="US$"/>
    <n v="450"/>
    <n v="450"/>
    <n v="622.04"/>
    <n v="622.04"/>
    <s v="Abril del 2002"/>
    <m/>
    <s v="OGA20177299"/>
    <s v="Esta Vigente"/>
    <s v="No precisa"/>
    <s v="Laboral"/>
    <n v="1964"/>
    <s v="PERUANA"/>
    <s v="SECUNDARIA"/>
    <m/>
  </r>
  <r>
    <n v="81"/>
    <x v="0"/>
    <s v="AMÉRICA LATINA"/>
    <s v="ECUADOR"/>
    <x v="13"/>
    <s v="Consulado"/>
    <s v="ACTIVO"/>
    <s v="Enrique"/>
    <s v="Valenzuela Huarhua"/>
    <s v="INDEFINIDO"/>
    <s v="Asistente administrativo"/>
    <s v="US$"/>
    <n v="1300"/>
    <n v="1300"/>
    <n v="1796.93"/>
    <n v="1796.93"/>
    <s v="Junio de 1991"/>
    <m/>
    <s v="OGA20177299"/>
    <s v="Esta Vigente"/>
    <s v="No precisa"/>
    <s v="Laboral"/>
    <s v="NO PRECISA"/>
    <s v="PERUANA"/>
    <s v="NO PRECISA"/>
    <m/>
  </r>
  <r>
    <n v="82"/>
    <x v="0"/>
    <s v="AMÉRICA DEL NORTE"/>
    <s v="ESTADOS UNIDOS"/>
    <x v="14"/>
    <s v="Consulado"/>
    <s v="ACTIVO"/>
    <s v="Ricardo"/>
    <s v="Izquierdo Castro"/>
    <s v="01/01/2018-31/12/2018"/>
    <s v="Encargado De Prensa, Trámites De Reniec, Registros Civiles Y Cuentas De Ingresos Consulares."/>
    <s v="US$"/>
    <n v="2584.62"/>
    <n v="2584.62"/>
    <n v="3150.0050000000001"/>
    <n v="3150.0050000000001"/>
    <s v="Noviembre de 2007"/>
    <m/>
    <s v="OGA20180013"/>
    <s v="Esta Vigente"/>
    <s v="No precisa"/>
    <s v="No Laboral"/>
    <n v="1971"/>
    <s v="PERUANA"/>
    <s v="PROFESIONAL"/>
    <m/>
  </r>
  <r>
    <n v="83"/>
    <x v="0"/>
    <s v="AMÉRICA DEL NORTE"/>
    <s v="ESTADOS UNIDOS"/>
    <x v="14"/>
    <s v="Consulado"/>
    <s v="ACTIVO"/>
    <s v="Rubén Fabricio"/>
    <s v="Olano Olano"/>
    <s v="01/01/2018-31/12/2018"/>
    <s v="Encargado Del Área De Comunicaciones, Informática, Trámites De Pasaportes, Salvoconductos, Visas Y Valija."/>
    <s v="US$"/>
    <n v="2584.62"/>
    <n v="2584.62"/>
    <n v="3150.0050000000001"/>
    <n v="3150.0050000000001"/>
    <s v="Noviembre de 2007"/>
    <m/>
    <s v="OGA20180013"/>
    <s v="Esta Vigente"/>
    <s v="No precisa"/>
    <s v="No Laboral"/>
    <n v="1970"/>
    <s v="PERUANA"/>
    <s v="TECNICO"/>
    <m/>
  </r>
  <r>
    <n v="84"/>
    <x v="0"/>
    <s v="AMÉRICA DEL NORTE"/>
    <s v="ESTADOS UNIDOS"/>
    <x v="14"/>
    <s v="Consulado"/>
    <s v="ACTIVO"/>
    <s v="Denniss Roxana"/>
    <s v="Pumasupa Terán"/>
    <s v="01/01/2018-31/12/2018"/>
    <s v="Funcionaria Consular Encargada Del Área De Trámites Notariales, Judiciales Y Apoyo En Cuentas De Asignación Ordinaria."/>
    <s v="US$"/>
    <n v="2584.62"/>
    <n v="2584.62"/>
    <n v="3150.0050000000001"/>
    <n v="3150.0050000000001"/>
    <s v="Noviembre de 2007"/>
    <m/>
    <s v="OGA20180013"/>
    <s v="Esta Vigente"/>
    <s v="No precisa"/>
    <s v="No Laboral"/>
    <n v="1978"/>
    <s v="PERUANA"/>
    <s v="PROFESIONAL"/>
    <m/>
  </r>
  <r>
    <n v="85"/>
    <x v="0"/>
    <s v="AMÉRICA DEL NORTE"/>
    <s v="ESTADOS UNIDOS"/>
    <x v="14"/>
    <s v="Consulado"/>
    <s v="ACTIVO"/>
    <s v="Carolina Elizabeth"/>
    <s v="Céspedes Tsujita"/>
    <s v="01/01/2018-31/12/2018"/>
    <s v="Asistente Del Cónsul General, Encargada Del Área De Recepción, Asistencia A Connacionales Detenidos."/>
    <s v="US$"/>
    <n v="2400"/>
    <n v="2400"/>
    <n v="2400"/>
    <n v="2400"/>
    <s v="07 de marzo de 2016"/>
    <m/>
    <s v="OGA20180013"/>
    <s v="Esta Vigente"/>
    <s v="No precisa"/>
    <s v="No Laboral"/>
    <s v="NO PRECISA"/>
    <m/>
    <s v="NO PRECISA"/>
    <m/>
  </r>
  <r>
    <n v="86"/>
    <x v="0"/>
    <s v="AMÉRICA DEL NORTE"/>
    <s v="ESTADOS UNIDOS"/>
    <x v="15"/>
    <s v="Consulado"/>
    <s v="ACTIVO"/>
    <s v="Sandra Lucia"/>
    <s v="Benavides Monteverde"/>
    <s v="01/01/2018-31/12/2018"/>
    <s v="Asistente Administrativa"/>
    <s v="US$"/>
    <n v="2556"/>
    <n v="2556"/>
    <n v="3208.7200000000003"/>
    <n v="3208.7200000000003"/>
    <s v="Marzo de 2004"/>
    <m/>
    <m/>
    <s v="Esta Vigente"/>
    <s v="No precisa"/>
    <s v="No Laboral"/>
    <n v="1972"/>
    <s v="PERUANA"/>
    <s v="TECNICO"/>
    <m/>
  </r>
  <r>
    <n v="87"/>
    <x v="0"/>
    <s v="AMÉRICA DEL NORTE"/>
    <s v="ESTADOS UNIDOS"/>
    <x v="15"/>
    <s v="Consulado"/>
    <s v="ACTIVO"/>
    <s v="Martin Antonio"/>
    <s v="Santa Cruz Guevara"/>
    <s v="01/01/2018-31/12/2018"/>
    <s v="Encargado De Renovación Y Expedición De Pasaportes Y Salvoconductos."/>
    <s v="US$"/>
    <n v="2556"/>
    <n v="2556"/>
    <n v="3180.76"/>
    <n v="3180.76"/>
    <s v=" Junio de 2007"/>
    <m/>
    <m/>
    <s v="Esta Vigente"/>
    <s v="No precisa"/>
    <s v="No Laboral"/>
    <n v="1975"/>
    <s v="PERUANA"/>
    <s v="TECNICO"/>
    <m/>
  </r>
  <r>
    <n v="88"/>
    <x v="0"/>
    <s v="AMÉRICA DEL NORTE"/>
    <s v="ESTADOS UNIDOS"/>
    <x v="15"/>
    <s v="Consulado"/>
    <s v="ACTIVO"/>
    <s v="Karen "/>
    <s v="Yupanqui Alzamora"/>
    <s v="01/01/2018-31/12/2018"/>
    <s v="Encargado De Poderes Por Escribirá Publica, Poderes Fuera De Registro Y Área Legal En General"/>
    <s v="US$"/>
    <n v="2556"/>
    <n v="2556"/>
    <n v="3056"/>
    <n v="3056"/>
    <s v="Enero de 2017"/>
    <m/>
    <m/>
    <s v="Esta Vigente"/>
    <s v="No precisa"/>
    <s v="No Laboral"/>
    <n v="1968"/>
    <s v="PERUANA"/>
    <s v="PROFESIONAL"/>
    <m/>
  </r>
  <r>
    <n v="89"/>
    <x v="0"/>
    <s v="AFRICA Y M.O."/>
    <s v="EMIRATOS ÁRABES UNIDOS"/>
    <x v="16"/>
    <s v="Consulado"/>
    <s v="ACTIVO"/>
    <s v="Analia Beatriz"/>
    <s v="Cammarata "/>
    <s v="17/01/2017-31/12/2017"/>
    <s v="Asistente Administrativa"/>
    <s v="MAD"/>
    <n v="11700"/>
    <n v="1287"/>
    <n v="10400"/>
    <n v="1144"/>
    <s v="Enero de 2012"/>
    <m/>
    <s v="OGA20180202"/>
    <s v="Esta Vigente"/>
    <s v="No precisa"/>
    <s v="Laboral"/>
    <n v="1969"/>
    <s v="PERUANA"/>
    <s v="PROFESIONAL"/>
    <m/>
  </r>
  <r>
    <n v="90"/>
    <x v="0"/>
    <s v="AFRICA Y M.O."/>
    <s v="EMIRATOS ÁRABES UNIDOS"/>
    <x v="16"/>
    <s v="Consulado"/>
    <s v="ACTIVO"/>
    <s v="Cesar Augusto"/>
    <s v="Ramos Prado"/>
    <s v="17/01/2017-31/12/2017"/>
    <s v="Asistente Consular"/>
    <s v="MAD"/>
    <n v="11200"/>
    <n v="1232"/>
    <n v="10408.75"/>
    <n v="1144.9625000000001"/>
    <s v="Enero de 2012"/>
    <m/>
    <s v="OGA20180202"/>
    <s v="Esta Vigente"/>
    <s v="No precisa"/>
    <s v="Laboral"/>
    <n v="1966"/>
    <s v="PERUANA"/>
    <s v="NO PRECISA"/>
    <m/>
  </r>
  <r>
    <n v="91"/>
    <x v="0"/>
    <s v="AFRICA Y M.O."/>
    <s v="EMIRATOS ÁRABES UNIDOS"/>
    <x v="16"/>
    <s v="Consulado"/>
    <s v="ACTIVO"/>
    <s v="Khalifa "/>
    <s v="Abdelgadir"/>
    <s v="17/01/2017-31/12/2017"/>
    <s v="Chofer - Conserje"/>
    <s v="MAD"/>
    <n v="7500"/>
    <n v="825"/>
    <n v="6890.41"/>
    <n v="757.94510000000002"/>
    <s v="Enero de 2012"/>
    <m/>
    <s v="OGA20180202"/>
    <s v="Esta Vigente"/>
    <s v="No precisa"/>
    <s v="Laboral"/>
    <n v="1975"/>
    <s v="ÁRABE"/>
    <s v="NO PRECISA"/>
    <m/>
  </r>
  <r>
    <n v="92"/>
    <x v="0"/>
    <s v="AFRICA Y M.O."/>
    <s v="EMIRATOS ÁRABES UNIDOS"/>
    <x v="16"/>
    <s v="Consulado"/>
    <s v="ACTIVO"/>
    <s v="Suhail Rosana"/>
    <s v="Ali Briceño"/>
    <s v="17/01/2017-31/12/2017"/>
    <s v="Asistente Comercial, de Turismo y Cultural"/>
    <s v="MAD"/>
    <n v="11200"/>
    <n v="1232"/>
    <n v="10009"/>
    <n v="1100.99"/>
    <d v="2016-03-01T00:00:00"/>
    <m/>
    <s v="OGA20180202"/>
    <s v="Esta Vigente"/>
    <s v="No precisa"/>
    <s v="Laboral"/>
    <s v="NO PRECISA"/>
    <s v="ÁRABE"/>
    <s v="NO PRECISA"/>
    <m/>
  </r>
  <r>
    <n v="93"/>
    <x v="0"/>
    <s v="AMÉRICA LATINA"/>
    <s v="BOLIVIA"/>
    <x v="17"/>
    <s v="Consulado"/>
    <s v="ACTIVO"/>
    <s v="Fabiola Silvia"/>
    <s v="Coarite Franco"/>
    <s v="INDEFINIDO"/>
    <s v="Contadora"/>
    <s v="BOB"/>
    <n v="7639.71"/>
    <n v="1069.5594000000001"/>
    <n v="10189.081226999999"/>
    <n v="1426.47137178"/>
    <s v="Noviembre de 2005"/>
    <m/>
    <s v="OGA20177286"/>
    <s v="Esta Vigente"/>
    <s v="No precisa"/>
    <s v="Laboral"/>
    <n v="1979"/>
    <s v="Boliviana"/>
    <s v="PROFESIONAL"/>
    <m/>
  </r>
  <r>
    <n v="94"/>
    <x v="0"/>
    <s v="AMÉRICA LATINA"/>
    <s v="BOLIVIA"/>
    <x v="17"/>
    <s v="Consulado"/>
    <s v="ACTIVO"/>
    <s v="Jaqueline Rosario"/>
    <s v="Rosso López"/>
    <s v="INDEFINIDO"/>
    <s v=" "/>
    <s v="BOB"/>
    <n v="6869.83"/>
    <n v="961.77620000000013"/>
    <n v="9162.2922710000003"/>
    <n v="1282.7209179400002"/>
    <s v="Julio de 2007"/>
    <m/>
    <s v="OGA20177286"/>
    <s v="Esta Vigente"/>
    <s v="No precisa"/>
    <s v="Laboral"/>
    <n v="1975"/>
    <s v="Boliviana"/>
    <s v="TECNICO"/>
    <m/>
  </r>
  <r>
    <n v="95"/>
    <x v="0"/>
    <s v="AMÉRICA LATINA"/>
    <s v="BOLIVIA"/>
    <x v="17"/>
    <s v="Consulado"/>
    <s v="ACTIVO"/>
    <s v="Hugo Arturo"/>
    <s v="Pari Quispe"/>
    <s v="INDEFINIDO"/>
    <s v="Auxiliar de oficina"/>
    <s v="BOB"/>
    <n v="6493.91"/>
    <n v="909.14740000000006"/>
    <n v="8660.9277669999992"/>
    <n v="1212.52988738"/>
    <s v="Julio de 2007"/>
    <m/>
    <s v="OGA20177286"/>
    <s v="Esta Vigente"/>
    <s v="No precisa"/>
    <s v="Laboral"/>
    <n v="1977"/>
    <s v="Boliviana"/>
    <s v="TECNICO"/>
    <m/>
  </r>
  <r>
    <n v="96"/>
    <x v="0"/>
    <s v="EUROPA"/>
    <s v="ITALIA"/>
    <x v="18"/>
    <s v="Consulado"/>
    <s v="ACTIVO"/>
    <s v="Guiliana Patricia"/>
    <s v="Sanguinetti Martínez"/>
    <s v="Indefinido "/>
    <s v="Empleada administrativa Nivel A-2"/>
    <s v="EUR"/>
    <n v="2161.0700000000002"/>
    <n v="2528.4519"/>
    <n v="3112.34"/>
    <n v="3641.4378000000002"/>
    <s v="Noviembre de 2007"/>
    <m/>
    <s v="OGA20180476"/>
    <s v="Esta Vigente"/>
    <s v="No precisa"/>
    <s v="Laboral"/>
    <n v="1957"/>
    <s v="PERUANA"/>
    <s v="PROFESIONAL"/>
    <m/>
  </r>
  <r>
    <n v="97"/>
    <x v="0"/>
    <s v="EUROPA"/>
    <s v="ITALIA"/>
    <x v="18"/>
    <s v="Consulado"/>
    <s v="ACTIVO"/>
    <s v="Emanuela"/>
    <s v="Consigli"/>
    <s v="Indefinido "/>
    <s v="Empleada administrativa Nivel B-1"/>
    <s v="EUR"/>
    <n v="2457.3000000000002"/>
    <n v="2875.0410000000002"/>
    <n v="3517.8500000000004"/>
    <n v="4115.8845000000001"/>
    <s v="Noviembre de 2007"/>
    <m/>
    <s v="OGA20180476"/>
    <s v="Esta Vigente"/>
    <s v="No precisa"/>
    <s v="Laboral"/>
    <n v="1956"/>
    <s v="ITALIANA"/>
    <s v="TECNICO"/>
    <m/>
  </r>
  <r>
    <n v="98"/>
    <x v="0"/>
    <s v="EUROPA"/>
    <s v="ITALIA"/>
    <x v="18"/>
    <s v="Consulado"/>
    <s v="ACTIVO"/>
    <s v="Milagros"/>
    <s v="Barrientos Mollo"/>
    <s v="Indefinido "/>
    <s v="Empleada administrativa "/>
    <s v="EUR"/>
    <n v="1811.18"/>
    <n v="2119.0805999999998"/>
    <n v="2633.37"/>
    <n v="3081.0428999999995"/>
    <s v="Diciembre de 2010"/>
    <m/>
    <s v="OGA20180476"/>
    <s v="Esta Vigente"/>
    <s v="No precisa"/>
    <s v="Laboral"/>
    <n v="1956"/>
    <s v="ITALIANA"/>
    <s v="PROFESIONAL"/>
    <m/>
  </r>
  <r>
    <n v="99"/>
    <x v="0"/>
    <s v="EUROPA"/>
    <s v="ALEMANIA"/>
    <x v="19"/>
    <s v="Consulado"/>
    <s v="ACTIVO "/>
    <s v="Rosario Gladys"/>
    <s v="Barbachán Chuquicóndor"/>
    <s v="INDEFINIDO"/>
    <s v="Funcionario Consular "/>
    <s v="EUR"/>
    <n v="2892.7"/>
    <n v="3384.4589999999994"/>
    <n v="6614.8899999999994"/>
    <n v="7739.4212999999991"/>
    <s v="Enero de 2010"/>
    <s v="Definido"/>
    <s v="OGA20177300"/>
    <s v="Esta Vigente"/>
    <s v="No precisa"/>
    <s v="Laboral"/>
    <n v="1976"/>
    <s v="PERUANA"/>
    <s v="PROFESIONAL"/>
    <m/>
  </r>
  <r>
    <n v="100"/>
    <x v="0"/>
    <s v="EUROPA"/>
    <s v="ALEMANIA"/>
    <x v="19"/>
    <s v="Consulado"/>
    <s v="ACTIVO "/>
    <s v="Pedro Mauricio"/>
    <s v="Díaz Ravelo"/>
    <s v="INDEFINIDO"/>
    <s v="Funcionario Consular "/>
    <s v="EUR"/>
    <n v="2892.7"/>
    <n v="3384.4589999999994"/>
    <n v="6614.8899999999994"/>
    <n v="7739.4212999999991"/>
    <s v="Enero de 2012"/>
    <s v="Definido"/>
    <s v="OGA20177300"/>
    <s v="Esta Vigente"/>
    <s v="No precisa"/>
    <s v="Laboral"/>
    <n v="1981"/>
    <s v="PERUANA"/>
    <s v="PROFESIONAL"/>
    <m/>
  </r>
  <r>
    <n v="101"/>
    <x v="0"/>
    <s v="EUROPA"/>
    <s v="ALEMANIA"/>
    <x v="19"/>
    <s v="Consulado"/>
    <s v="ACTIVO "/>
    <s v="Sara"/>
    <s v="Gálvez Bernuy"/>
    <s v="INDEFINIDO"/>
    <s v="Funcionario Consular "/>
    <s v="EUR"/>
    <n v="1000"/>
    <n v="1170"/>
    <s v="no precisa"/>
    <s v="-"/>
    <s v="Diciembre de 2017"/>
    <s v="Definido"/>
    <s v="OGA20177300"/>
    <s v="Esta Vigente"/>
    <s v="No precisa"/>
    <s v="Laboral"/>
    <n v="1979"/>
    <s v="PERUANA"/>
    <s v="NO PRECISA"/>
    <s v="plaza vacante dejada por la ex empelada Lizarraga"/>
  </r>
  <r>
    <n v="102"/>
    <x v="0"/>
    <s v="EUROPA"/>
    <s v="ALEMANIA"/>
    <x v="19"/>
    <s v="Consulado"/>
    <s v="ACTIVO "/>
    <s v="Diana Estela"/>
    <s v="Mere Vidal "/>
    <s v="INDEFINIDO"/>
    <s v="Funcionario Consular "/>
    <s v="EUR"/>
    <n v="1100"/>
    <n v="1287"/>
    <s v="no precisa"/>
    <s v="-"/>
    <s v="JULIO DE 2018"/>
    <s v="Definido"/>
    <s v="OGA20183776"/>
    <s v="Esta Vigente"/>
    <s v="No precisa"/>
    <s v="Laboral"/>
    <s v="NO PRECISA"/>
    <m/>
    <s v="NO PRECISA"/>
    <m/>
  </r>
  <r>
    <n v="103"/>
    <x v="0"/>
    <s v="EUROPA"/>
    <s v="ALEMANIA"/>
    <x v="19"/>
    <s v="Consulado"/>
    <s v="ACTIVO"/>
    <s v="María Cristina "/>
    <s v="Petrel Henao"/>
    <s v="INDEFINIDO"/>
    <s v="Limpieza"/>
    <s v="EUR"/>
    <n v="250"/>
    <n v="292.5"/>
    <n v="500"/>
    <n v="585"/>
    <d v="2017-11-01T00:00:00"/>
    <s v="Definido"/>
    <s v="OGA20177300"/>
    <s v="Esta Vigente"/>
    <s v="No precisa"/>
    <s v="Laboral"/>
    <n v="1973"/>
    <s v="COLOMBIA"/>
    <s v="NO PRECISA"/>
    <m/>
  </r>
  <r>
    <n v="104"/>
    <x v="0"/>
    <s v="EUROPA"/>
    <s v="ITALIA"/>
    <x v="20"/>
    <s v="Consulado"/>
    <s v="ACTIVO"/>
    <s v="Ana María"/>
    <s v="Lea de Liendo"/>
    <s v="Indefinido "/>
    <s v="Secretaria"/>
    <s v="EUR"/>
    <n v="1676.27"/>
    <n v="1961.2358999999999"/>
    <n v="4856.9799999999996"/>
    <n v="5682.6665999999996"/>
    <s v="Febrero de 2001"/>
    <m/>
    <s v="OGA20180221"/>
    <s v="Esta Vigente"/>
    <s v="No precisa"/>
    <s v="Laboral"/>
    <n v="1950"/>
    <s v="PERUANA"/>
    <s v="TECNICO"/>
    <m/>
  </r>
  <r>
    <n v="105"/>
    <x v="0"/>
    <s v="EUROPA"/>
    <s v="ITALIA"/>
    <x v="20"/>
    <s v="Consulado"/>
    <s v="ACTIVO"/>
    <s v="Alessandra María del Carmen"/>
    <s v="Malatesta Guevara"/>
    <s v="Indefinido "/>
    <s v="Tramitadora de documentos consulares"/>
    <s v="EUR"/>
    <n v="1632.92"/>
    <n v="1910.5164"/>
    <n v="3569.71"/>
    <n v="4176.5607"/>
    <s v="mayo de 2015"/>
    <m/>
    <s v="OGA20180221"/>
    <s v="Esta Vigente"/>
    <s v="No precisa"/>
    <s v="Laboral"/>
    <s v="NO PRECISA"/>
    <m/>
    <s v="NO PRECISA"/>
    <m/>
  </r>
  <r>
    <n v="106"/>
    <x v="0"/>
    <s v="EUROPA"/>
    <s v="SUIZA"/>
    <x v="21"/>
    <s v="Consulado"/>
    <s v="activo (medio tiempo)"/>
    <s v="Gerard Fernando Maurice "/>
    <s v="Friedli Acevedo"/>
    <s v="01/01/2018-31/12/2018"/>
    <s v="Atención al publico"/>
    <s v="CHF"/>
    <n v="2500"/>
    <n v="2517.4999999999995"/>
    <n v="2708.4"/>
    <n v="2727.3588"/>
    <d v="2016-04-01T00:00:00"/>
    <m/>
    <s v="OGA20177292"/>
    <s v="Esta Vigente"/>
    <s v="No precisa"/>
    <s v="Laboral"/>
    <n v="1982"/>
    <s v="PERUANA"/>
    <s v="PROFESIONAL"/>
    <m/>
  </r>
  <r>
    <n v="107"/>
    <x v="0"/>
    <s v="EUROPA"/>
    <s v="SUIZA"/>
    <x v="21"/>
    <s v="Consulado"/>
    <s v="ACTIVO"/>
    <s v="María Mónica"/>
    <s v="Ostolaza Aguirre"/>
    <s v="INDEFINIDO"/>
    <s v="Secretaria"/>
    <s v="CHF"/>
    <n v="5465"/>
    <n v="5503.2549999999992"/>
    <n v="5945.42"/>
    <n v="5987.0379399999993"/>
    <d v="1994-09-01T00:00:00"/>
    <m/>
    <s v="OGA20177292"/>
    <s v="Esta Vigente"/>
    <s v="No precisa"/>
    <s v="Laboral"/>
    <n v="1959"/>
    <s v="PERUANA"/>
    <s v="TECNICO"/>
    <m/>
  </r>
  <r>
    <n v="108"/>
    <x v="0"/>
    <s v="ASIA Y OCEANÍA"/>
    <s v="CHINA "/>
    <x v="22"/>
    <s v="Consulado"/>
    <s v="ACTIVO"/>
    <s v="Baohua"/>
    <s v="Hu"/>
    <s v="01/01/2018-31/12/2018"/>
    <s v="Asistente Area Consular"/>
    <s v="CNY"/>
    <n v="14643.94"/>
    <n v="2196.5909999999999"/>
    <n v="14643.94"/>
    <n v="2196.5909999999999"/>
    <s v="Julio de 2014"/>
    <m/>
    <s v="OGA20177290"/>
    <s v="Esta Vigente"/>
    <s v="No precisa"/>
    <s v="Laboral"/>
    <n v="1978"/>
    <s v="CHINA"/>
    <s v="PROFESIONAL"/>
    <m/>
  </r>
  <r>
    <n v="109"/>
    <x v="0"/>
    <s v="ASIA Y OCEANÍA"/>
    <s v="CHINA "/>
    <x v="22"/>
    <s v="Consulado"/>
    <s v="ACTIVO"/>
    <s v="Jieyi "/>
    <s v="Wu"/>
    <s v="01/05/2017-01/05/2020"/>
    <s v="Asistente Administrativa"/>
    <s v="CNY"/>
    <n v="13018.1"/>
    <n v="1952.7149999999999"/>
    <n v="13018.1"/>
    <n v="1952.7149999999999"/>
    <s v="mayo de 2017"/>
    <m/>
    <s v="OGA20177290"/>
    <s v="Esta Vigente"/>
    <s v="No precisa"/>
    <s v="Laboral"/>
    <n v="1990"/>
    <s v="CHINA"/>
    <s v="PROFESIONAL"/>
    <m/>
  </r>
  <r>
    <n v="110"/>
    <x v="0"/>
    <s v="ASIA Y OCEANÍA"/>
    <s v="CHINA "/>
    <x v="22"/>
    <s v="Consulado"/>
    <s v="ACTIVO"/>
    <s v="Chuyan"/>
    <s v="Ou"/>
    <s v="01 de setiembre del 2015 al 01 de setiembre de 2018"/>
    <s v="Telefonista/Recepcion publico/Mesa partes"/>
    <s v="CNY"/>
    <n v="13018.1"/>
    <n v="1952.7149999999999"/>
    <n v="13018.1"/>
    <n v="1952.7149999999999"/>
    <s v="Setiembre de 2015"/>
    <m/>
    <s v="OGA20177290"/>
    <s v="Esta Vigente"/>
    <s v="No precisa"/>
    <s v="Laboral"/>
    <s v="NO PRECISA"/>
    <m/>
    <s v="NO PRECISA"/>
    <m/>
  </r>
  <r>
    <n v="111"/>
    <x v="0"/>
    <s v="ASIA Y OCEANÍA"/>
    <s v="CHINA "/>
    <x v="22"/>
    <s v="Consulado"/>
    <s v="ACTIVO"/>
    <s v="Yunsheng"/>
    <s v="Cheng"/>
    <s v="01 de julio de 2015 al 30 de junio de 2018"/>
    <s v="Personal de servicio"/>
    <s v="CNY"/>
    <n v="8989.49"/>
    <n v="1348.4234999999999"/>
    <n v="8989.49"/>
    <n v="1348.4234999999999"/>
    <s v="01 de julio de 2015"/>
    <m/>
    <s v="OGA20177290"/>
    <s v="Esta Vigente"/>
    <s v="No precisa"/>
    <s v="Laboral"/>
    <s v="NO PRECISA"/>
    <s v="CHINA"/>
    <s v="TECNICO"/>
    <m/>
  </r>
  <r>
    <n v="112"/>
    <x v="0"/>
    <s v="AMÉRICA LATINA"/>
    <s v="ECUADOR"/>
    <x v="23"/>
    <s v="Consulado"/>
    <s v="ACTIVO"/>
    <s v="Luis Alberto"/>
    <s v="Vega Zapata"/>
    <s v="INDEFINIDO"/>
    <s v="Auxiliar de oficina"/>
    <s v="US$"/>
    <n v="1205.05"/>
    <n v="1205.05"/>
    <n v="1339.4130749999999"/>
    <n v="1339.4130749999999"/>
    <s v="Enero de 1987 "/>
    <m/>
    <s v="OGA20177291"/>
    <s v="Esta Vigente"/>
    <s v="No precisa"/>
    <s v="Laboral"/>
    <n v="1986"/>
    <s v="PERUANA"/>
    <s v="PROFESIONAL"/>
    <m/>
  </r>
  <r>
    <n v="113"/>
    <x v="0"/>
    <s v="AMÉRICA LATINA"/>
    <s v="ECUADOR"/>
    <x v="23"/>
    <s v="Consulado"/>
    <s v="ACTIVO"/>
    <s v="Danny"/>
    <s v="Puccio Lazo"/>
    <s v="010/02/2018-31/12/2018"/>
    <s v="Auxiliar de oficina"/>
    <s v="US$"/>
    <n v="942.5"/>
    <n v="942.5"/>
    <n v="1047.5887499999999"/>
    <n v="1047.5887499999999"/>
    <d v="2018-02-01T00:00:00"/>
    <m/>
    <s v="OGA250180337"/>
    <s v="Esta Vigente"/>
    <s v="No precisa"/>
    <s v="Laboral"/>
    <n v="1981"/>
    <s v="PERUANA"/>
    <s v="TECNICO"/>
    <m/>
  </r>
  <r>
    <n v="114"/>
    <x v="0"/>
    <s v="AMÉRICA LATINA"/>
    <s v="ECUADOR"/>
    <x v="23"/>
    <s v="Consulado"/>
    <s v="ACTIVO"/>
    <s v="Miguel Armando "/>
    <s v="Puccio Lazo"/>
    <s v="Indefinido, hasta el 29 de enero de 2017"/>
    <s v="Auxiliar de oficina"/>
    <s v="US$"/>
    <n v="890"/>
    <n v="890"/>
    <n v="989.23500000000001"/>
    <n v="989.23500000000001"/>
    <s v="Agosto de 2007"/>
    <m/>
    <s v="OGA20177291"/>
    <s v="Esta Vigente"/>
    <s v="No precisa"/>
    <s v="Laboral"/>
    <n v="1983"/>
    <s v="PERUANA"/>
    <s v="PROFESIONAL"/>
    <m/>
  </r>
  <r>
    <n v="115"/>
    <x v="0"/>
    <s v="AMÉRICA LATINA"/>
    <s v="ECUADOR"/>
    <x v="23"/>
    <s v="Consulado"/>
    <s v="ACTIVO"/>
    <s v="Giuliana Alexandra "/>
    <s v="Manrique Suarez"/>
    <s v="INDEFINIDO"/>
    <s v="Auxiliar de secretaria"/>
    <s v="US$"/>
    <n v="878.37"/>
    <n v="878.37"/>
    <n v="976.30825500000003"/>
    <n v="976.30825500000003"/>
    <s v="Noviembre de 2013"/>
    <m/>
    <s v="OGA20177291"/>
    <s v="Esta Vigente"/>
    <s v="No precisa"/>
    <s v="Laboral"/>
    <n v="1987"/>
    <s v="ECUATORIANA"/>
    <s v="PROFESIONAL"/>
    <m/>
  </r>
  <r>
    <n v="116"/>
    <x v="0"/>
    <s v="AMÉRICA DEL NORTE"/>
    <s v="ESTADOS UNIDOS"/>
    <x v="24"/>
    <s v="Consulado"/>
    <s v="ACTIVO"/>
    <s v="Edgard Manuel"/>
    <s v="Zuñiga Paredes"/>
    <s v="01/01/2018-31/12/2018"/>
    <s v="Encargado De Poderes, Escrituras Públicas"/>
    <s v="US$"/>
    <n v="2000"/>
    <n v="2000"/>
    <n v="2350"/>
    <n v="2350"/>
    <s v="Agosto de 2016"/>
    <m/>
    <m/>
    <s v="Esta Vigente"/>
    <s v="No precisa"/>
    <s v="No Laboral"/>
    <n v="1967"/>
    <s v="PERUANA"/>
    <s v="PROFESIONAL"/>
    <m/>
  </r>
  <r>
    <n v="117"/>
    <x v="0"/>
    <s v="AMÉRICA DEL NORTE"/>
    <s v="ESTADOS UNIDOS"/>
    <x v="25"/>
    <s v="Consulado"/>
    <s v="ACTIVO"/>
    <s v="Fernando Hugo"/>
    <s v="Jáuregui Campos"/>
    <s v="01/01/2018-31/12/2018"/>
    <s v="Recepcionista"/>
    <s v="US$"/>
    <n v="1200"/>
    <n v="1200"/>
    <n v="1300"/>
    <n v="1300"/>
    <s v="Diciembre de 2012"/>
    <m/>
    <m/>
    <s v="Esta Vigente"/>
    <s v="No precisa"/>
    <s v="No Laboral"/>
    <s v="NO PRECISA"/>
    <m/>
    <s v="NO PRECISA"/>
    <m/>
  </r>
  <r>
    <n v="118"/>
    <x v="0"/>
    <s v="EUROPA"/>
    <s v="ALEMANIA"/>
    <x v="26"/>
    <s v="Consulado"/>
    <s v="ACTIVO  "/>
    <s v="Liliana Del Pilar"/>
    <s v="Barrientos Díaz"/>
    <s v="01/01/2018-31/12/2018"/>
    <s v="Secretaria Administrativa Para Trámites Consulares"/>
    <s v="EUR"/>
    <n v="2414.56"/>
    <n v="2825.0351999999998"/>
    <n v="2882.39"/>
    <n v="3372.3962999999994"/>
    <s v="Abril de 2016"/>
    <s v="Definido"/>
    <s v="OGA20177298"/>
    <s v="Esta Vigente"/>
    <s v="No precisa"/>
    <s v="Laboral"/>
    <n v="1979"/>
    <s v="PERUANA"/>
    <s v="PROFESIONAL"/>
    <s v="Ingreso en reemplazo de la señora María Luisa Sánchez Ramírez"/>
  </r>
  <r>
    <n v="119"/>
    <x v="0"/>
    <s v="EUROPA"/>
    <s v="ALEMANIA"/>
    <x v="26"/>
    <s v="Consulado"/>
    <s v="ACTIVO "/>
    <s v="Carola"/>
    <s v="Vera-Lohrenz"/>
    <s v="01/01/2018-31/12/2018"/>
    <s v="Secretaria Administrativa Para Trámites Consulares"/>
    <s v="EUR"/>
    <n v="2415.11"/>
    <n v="2825.6786999999999"/>
    <n v="2883.04"/>
    <n v="3373.1567999999997"/>
    <s v="Mayo de 2007"/>
    <s v="Definido"/>
    <s v="OGA20177298"/>
    <s v="Esta Vigente"/>
    <s v="No precisa"/>
    <s v="Laboral"/>
    <n v="1959"/>
    <s v="PERUANA"/>
    <s v="TECNICO"/>
    <m/>
  </r>
  <r>
    <n v="120"/>
    <x v="0"/>
    <s v="EUROPA"/>
    <s v="ALEMANIA"/>
    <x v="26"/>
    <s v="Consulado"/>
    <s v="ACTIVO "/>
    <s v="María Luisa"/>
    <s v="Sánchez Ramírez"/>
    <s v="01/01/2018-31/12/2018"/>
    <s v="Secretaria Administrativa Para Trámites Consulares"/>
    <s v="EUR"/>
    <n v="2414.56"/>
    <n v="2825.0351999999998"/>
    <n v="2882.39"/>
    <n v="3372.3962999999994"/>
    <s v="Enero de 2014"/>
    <s v="Definido"/>
    <s v="OGA20177298"/>
    <s v="Esta Vigente"/>
    <s v="No precisa"/>
    <s v="Laboral"/>
    <n v="1986"/>
    <s v="ESPAÑOLA"/>
    <s v="PROFESIONAL"/>
    <s v="Plaza dejada por Yoni Isabel Juscamayta.  Se informó con mensaje C-HAMBURGO20150417 que renunciaría en febrero del siguiente año. A partir del 1 de abril paso a laborar a tiempo completo en reemplazo de la Sra. Judith Domingo Constans. Y en reemplazo de la plaza dejada por la citada señora se contrató a la señora Barrientos Díaz. "/>
  </r>
  <r>
    <n v="121"/>
    <x v="0"/>
    <s v="EUROPA"/>
    <s v="ALEMANIA"/>
    <x v="26"/>
    <s v="Consulado"/>
    <s v="ACTIVO "/>
    <s v="Gloria Mercedes"/>
    <s v="Millfahrt"/>
    <s v="01/01/2018-31/12/2018"/>
    <s v="Servicios Profesionales Contables"/>
    <s v="EUR"/>
    <n v="2132.87"/>
    <n v="2495.4578999999999"/>
    <n v="2546.1099999999997"/>
    <n v="2978.9486999999995"/>
    <s v="Julio de 2010 "/>
    <s v="Definido"/>
    <s v="OGA20177298"/>
    <s v="Esta Vigente"/>
    <s v="No precisa"/>
    <s v="Laboral"/>
    <n v="1964"/>
    <s v="PERUANA"/>
    <s v="PROFESIONAL"/>
    <m/>
  </r>
  <r>
    <n v="122"/>
    <x v="0"/>
    <s v="AMÉRICA DEL NORTE"/>
    <s v="ESTADOS UNIDOS"/>
    <x v="27"/>
    <s v="Consulado"/>
    <s v="ACTIVO"/>
    <s v="Edgardo "/>
    <s v="Popolizio Bardales"/>
    <s v="01/01/2018-31/12/2018"/>
    <s v="Funcionario Administrativo"/>
    <s v="US$"/>
    <n v="3430"/>
    <n v="3430"/>
    <n v="4072.9166666666665"/>
    <n v="4072.9166666666665"/>
    <s v=" Octubre de 2002"/>
    <m/>
    <s v="OGA20180010"/>
    <s v="Esta Vigente"/>
    <s v="No precisa"/>
    <s v="No Laboral"/>
    <n v="1963"/>
    <s v="PERUANA"/>
    <s v="TECNICO"/>
    <m/>
  </r>
  <r>
    <n v="123"/>
    <x v="0"/>
    <s v="AMÉRICA DEL NORTE"/>
    <s v="ESTADOS UNIDOS"/>
    <x v="27"/>
    <s v="Consulado"/>
    <s v="ACTIVO"/>
    <s v="Guisella Luz"/>
    <s v="Ramirez Ramos"/>
    <s v="01/01/2018-31/12/2018"/>
    <s v="Funcionario Administrativo"/>
    <s v="US$"/>
    <n v="3430"/>
    <n v="3430"/>
    <n v="4072.9166666666665"/>
    <n v="4072.9166666666665"/>
    <s v=" Octubre de 2002"/>
    <m/>
    <s v="OGA20180010"/>
    <s v="Esta Vigente"/>
    <s v="No precisa"/>
    <s v="No Laboral"/>
    <n v="1969"/>
    <s v="PERUANA"/>
    <s v="PROFESIONAL"/>
    <m/>
  </r>
  <r>
    <n v="124"/>
    <x v="0"/>
    <s v="AMÉRICA DEL NORTE"/>
    <s v="ESTADOS UNIDOS"/>
    <x v="27"/>
    <s v="Consulado"/>
    <s v="ACTIVO"/>
    <s v="Kristie Cynthia "/>
    <s v="García Chávez"/>
    <s v="01/01/2018-31/12/2018"/>
    <s v="Funcionario Administrativo"/>
    <s v="US$"/>
    <n v="1500"/>
    <n v="1500"/>
    <n v="2062.5"/>
    <n v="2062.5"/>
    <s v="febrero de 2016"/>
    <m/>
    <s v="OGA20180010"/>
    <s v="Esta Vigente"/>
    <s v="No precisa"/>
    <s v="No Laboral"/>
    <s v="NO PRECISA"/>
    <s v="PERUANA"/>
    <s v="NO PRECISA"/>
    <m/>
  </r>
  <r>
    <n v="125"/>
    <x v="0"/>
    <s v="ASIA Y OCEANÍA"/>
    <s v="LIBANO"/>
    <x v="28"/>
    <s v="Consulado"/>
    <s v="ACTIVO"/>
    <s v="Alejandra"/>
    <s v="Santa Maria Gulman"/>
    <s v="01/01/2017-31/12/2017"/>
    <s v="Secretaría"/>
    <s v="US$"/>
    <n v="1050"/>
    <n v="1050"/>
    <n v="1050"/>
    <n v="1050"/>
    <d v="2017-04-01T00:00:00"/>
    <m/>
    <s v="OGA20172418"/>
    <s v="Esta Vigente"/>
    <s v="No precisa"/>
    <s v="Laboral"/>
    <n v="1972"/>
    <s v="PERUANA"/>
    <s v="TECNICO"/>
    <m/>
  </r>
  <r>
    <n v="126"/>
    <x v="0"/>
    <s v="ASIA Y OCEANÍA"/>
    <s v="LIBANO"/>
    <x v="28"/>
    <s v="Consulado"/>
    <s v="ACTIVO"/>
    <s v="Patricia "/>
    <s v="Walid Saker"/>
    <s v="01/01/2017-31/12/2018"/>
    <s v="Interprete - traductora"/>
    <s v="US$"/>
    <n v="650"/>
    <n v="650"/>
    <n v="650"/>
    <n v="650"/>
    <m/>
    <m/>
    <m/>
    <s v="Esta Vigente"/>
    <s v="No precisa"/>
    <m/>
    <s v="NO PRECISA"/>
    <m/>
    <s v="NO PRECISA"/>
    <m/>
  </r>
  <r>
    <n v="127"/>
    <x v="0"/>
    <s v="ASIA Y OCEANÍA"/>
    <s v="LIBANO"/>
    <x v="28"/>
    <s v="Consulado"/>
    <s v="ACTIVO"/>
    <s v="HAIDIE"/>
    <s v="Emprese Villato"/>
    <s v="01/01/2017-31/12/2019"/>
    <s v="Limpieza"/>
    <s v="US$"/>
    <n v="300"/>
    <n v="300"/>
    <n v="300"/>
    <n v="300"/>
    <m/>
    <m/>
    <m/>
    <s v="Esta Vigente"/>
    <s v="No precisa"/>
    <m/>
    <s v="NO PRECISA"/>
    <m/>
    <s v="NO PRECISA"/>
    <m/>
  </r>
  <r>
    <n v="128"/>
    <x v="0"/>
    <s v="ASIA Y OCEANÍA"/>
    <s v="CHINA "/>
    <x v="29"/>
    <s v="Consulado"/>
    <s v="ACTIVO"/>
    <s v="SHUILIAN (Rosie)"/>
    <s v="WU"/>
    <s v="01/01/2018-31/12/2018"/>
    <s v="ASISTENTE CONSULAR"/>
    <s v="HKD"/>
    <n v="20600"/>
    <n v="2616.1999999999998"/>
    <n v="21630"/>
    <n v="2747.01"/>
    <s v="Marzo de 2013"/>
    <m/>
    <s v="OGA20180213"/>
    <s v="Esta Vigente"/>
    <s v="No precisa"/>
    <s v="Laboral"/>
    <n v="1985"/>
    <s v="CHINA"/>
    <s v="PROFESIONAL"/>
    <m/>
  </r>
  <r>
    <n v="129"/>
    <x v="0"/>
    <s v="ASIA Y OCEANÍA"/>
    <s v="CHINA "/>
    <x v="29"/>
    <s v="Consulado"/>
    <s v="ACTIVO"/>
    <s v="JULY PIC LENG"/>
    <s v="WU MAK"/>
    <s v="01/01/2018-31/12/2018"/>
    <s v="ASISTENTE CONSULAR"/>
    <s v="HKD"/>
    <n v="20600"/>
    <n v="2616.1999999999998"/>
    <n v="21630"/>
    <n v="2747.01"/>
    <s v="Octubre de 2016"/>
    <m/>
    <s v="OGA20180213"/>
    <s v="Esta Vigente"/>
    <s v="No precisa"/>
    <s v="Laboral"/>
    <s v="NO PRECISA"/>
    <m/>
    <s v="NO PRECISA"/>
    <m/>
  </r>
  <r>
    <n v="130"/>
    <x v="0"/>
    <s v="ASIA Y OCEANÍA"/>
    <s v="CHINA "/>
    <x v="29"/>
    <s v="Consulado"/>
    <s v="ACTIVO"/>
    <s v=" Ming"/>
    <s v=" Tak Wong"/>
    <s v="05/03/2018-31/12/2018"/>
    <s v="CHOFER-MENSAJERO"/>
    <s v="HKD"/>
    <n v="14000"/>
    <n v="1778"/>
    <s v="no precisa"/>
    <s v="-"/>
    <s v="enero de 2018"/>
    <m/>
    <s v="OGA20181446"/>
    <s v="Esta Vigente"/>
    <s v="No precisa"/>
    <s v="Laboral"/>
    <s v="NO PRECISA"/>
    <s v="CHINA"/>
    <s v="NO PRECISA"/>
    <m/>
  </r>
  <r>
    <n v="131"/>
    <x v="0"/>
    <s v="AMÉRICA DEL NORTE"/>
    <s v="ESTADOS UNIDOS"/>
    <x v="30"/>
    <s v="Consulado"/>
    <s v="ACTIVO"/>
    <s v="José Antonio"/>
    <s v="Calixto Laurente"/>
    <s v="01/01/2018-31/12/2018"/>
    <s v="Empleado Administrativo"/>
    <s v="US$"/>
    <n v="2823.69"/>
    <n v="2823.69"/>
    <n v="3558.9974999999999"/>
    <n v="3558.9974999999999"/>
    <s v=" Agosto de 2005"/>
    <m/>
    <s v="OGA20180048"/>
    <s v="Esta Vigente"/>
    <s v="No precisa"/>
    <s v="No Laboral"/>
    <n v="1974"/>
    <s v="PERUANA"/>
    <s v="PROFESIONAL"/>
    <m/>
  </r>
  <r>
    <n v="132"/>
    <x v="0"/>
    <s v="AMÉRICA DEL NORTE"/>
    <s v="ESTADOS UNIDOS"/>
    <x v="30"/>
    <s v="Consulado"/>
    <s v="ACTIVO"/>
    <s v="Eldon Francisco"/>
    <s v="Flores Huerta"/>
    <s v="01/01/2018-31/12/2018"/>
    <s v="Empleado Administrativo"/>
    <s v="US$"/>
    <n v="2823.69"/>
    <n v="2823.69"/>
    <n v="3558.9974999999999"/>
    <n v="3558.9974999999999"/>
    <s v="Noviembre de 2015"/>
    <m/>
    <s v="OGA20180048"/>
    <s v="Esta Vigente"/>
    <s v="No precisa"/>
    <s v="No Laboral"/>
    <s v="NO PRECISA"/>
    <s v="PERUANO"/>
    <s v="NO PRECISA"/>
    <m/>
  </r>
  <r>
    <n v="133"/>
    <x v="0"/>
    <s v="AMÉRICA DEL NORTE"/>
    <s v="ESTADOS UNIDOS"/>
    <x v="30"/>
    <s v="Consulado"/>
    <s v="ACTIVO"/>
    <s v="Milagros Emilia"/>
    <s v="Pumasupa Terán"/>
    <s v="01/01/2018-31/12/2018"/>
    <s v="Empleado Administrativo"/>
    <s v="US$"/>
    <n v="2823.69"/>
    <n v="2823.69"/>
    <n v="3558.9974999999999"/>
    <n v="3558.9974999999999"/>
    <s v=" Julio de 2008"/>
    <m/>
    <s v="OGA20180048"/>
    <s v="Esta Vigente"/>
    <s v="No precisa"/>
    <s v="No Laboral"/>
    <n v="1976"/>
    <s v="PERUANA"/>
    <s v="PROFESIONAL"/>
    <m/>
  </r>
  <r>
    <n v="134"/>
    <x v="0"/>
    <s v="AMÉRICA DEL NORTE"/>
    <s v="ESTADOS UNIDOS"/>
    <x v="30"/>
    <s v="Consulado"/>
    <s v="ACTIVO"/>
    <s v="Juana Rosa Angélica"/>
    <s v="Ruiz Márquez"/>
    <s v="01/01/2018-31/12/2018"/>
    <s v="Empleado Administrativo"/>
    <s v="US$"/>
    <n v="2823.69"/>
    <n v="2823.69"/>
    <n v="3558.9974999999999"/>
    <n v="3558.9974999999999"/>
    <d v="2015-08-10T00:00:00"/>
    <m/>
    <s v="OGA20180048"/>
    <s v="Esta Vigente"/>
    <s v="No precisa"/>
    <s v="No Laboral"/>
    <d v="1966-08-31T00:00:00"/>
    <s v="PERUANA"/>
    <s v="PROFESIONAL"/>
    <m/>
  </r>
  <r>
    <n v="135"/>
    <x v="0"/>
    <s v="AMÉRICA LATINA"/>
    <s v="CHILE"/>
    <x v="31"/>
    <s v="Consulado"/>
    <s v="ACTIVO"/>
    <s v="Maritza Elizabeth"/>
    <s v="Cruz Arroyo"/>
    <s v="INDEFINIDO"/>
    <s v="Atención al público"/>
    <s v="CLP"/>
    <n v="700000"/>
    <n v="1050"/>
    <n v="733320"/>
    <n v="1099.98"/>
    <s v=" Enero de 2011"/>
    <m/>
    <s v="OGA20177294"/>
    <s v="Esta Vigente"/>
    <s v="No precisa"/>
    <s v="Laboral"/>
    <n v="1977"/>
    <s v="PERUANA"/>
    <s v="TECNICO"/>
    <m/>
  </r>
  <r>
    <n v="136"/>
    <x v="0"/>
    <s v="AMÉRICA LATINA"/>
    <s v="CHILE"/>
    <x v="31"/>
    <s v="Consulado"/>
    <s v="ACTIVO"/>
    <s v="Suahans Lina"/>
    <s v="Mamani Romero"/>
    <s v="INDEFINIDO"/>
    <s v="Apoyo administrativo y atención al público. "/>
    <s v="CLP"/>
    <n v="600000"/>
    <n v="900"/>
    <n v="628560"/>
    <n v="942.84"/>
    <s v="Diciembre de 2012"/>
    <m/>
    <s v="OGA20177294"/>
    <s v="Esta Vigente"/>
    <s v="No precisa"/>
    <s v="Laboral"/>
    <n v="1985"/>
    <s v="PERUANA"/>
    <s v="PROFESIONAL"/>
    <m/>
  </r>
  <r>
    <n v="137"/>
    <x v="0"/>
    <s v="AMÉRICA LATINA"/>
    <s v="CHILE"/>
    <x v="31"/>
    <s v="Consulado"/>
    <s v="ACTIVO"/>
    <s v="Marleny Magdalena"/>
    <s v="Pacheco Ortiz"/>
    <s v="INDEFINIDO"/>
    <s v="Limpieza"/>
    <s v="CLP"/>
    <n v="425000"/>
    <n v="637.5"/>
    <n v="445231"/>
    <n v="667.84649999999999"/>
    <s v=" Enero de 2011"/>
    <m/>
    <s v="OGA20177294"/>
    <s v="Esta Vigente"/>
    <s v="No precisa"/>
    <s v="Laboral"/>
    <n v="1967"/>
    <s v="PERUANA"/>
    <s v="TECNICO"/>
    <m/>
  </r>
  <r>
    <n v="138"/>
    <x v="0"/>
    <s v="AMÉRICA LATINA"/>
    <s v="CHILE"/>
    <x v="31"/>
    <s v="Consulado"/>
    <s v="ACTIVO (Plaza vacante)"/>
    <s v="plaza vacante dejada por el señor : Ángel Eleazar"/>
    <s v="Hoyos Muñoz"/>
    <m/>
    <s v="Apoyo administrativo y atención al público. "/>
    <s v="CLP"/>
    <n v="600000"/>
    <n v="900"/>
    <n v="677.65800000000002"/>
    <s v="-"/>
    <m/>
    <m/>
    <m/>
    <s v="Esta Vigente"/>
    <s v="No precisa"/>
    <m/>
    <s v="NO PRECISA"/>
    <m/>
    <s v="NO PRECISA"/>
    <m/>
  </r>
  <r>
    <n v="139"/>
    <x v="0"/>
    <s v="AMÉRICA LATINA"/>
    <s v="CHILE"/>
    <x v="31"/>
    <s v="Consulado"/>
    <s v="ACTIVO (Plaza vacante)"/>
    <s v="Plaza Vacante dejada por Luisa"/>
    <s v="Esquivel Milla"/>
    <m/>
    <s v="Apoyo administrativo y atención al público."/>
    <s v="CLP"/>
    <n v="500000"/>
    <n v="750"/>
    <n v="564715"/>
    <n v="847.07249999999999"/>
    <m/>
    <m/>
    <m/>
    <s v="Esta Vigente"/>
    <s v="No precisa"/>
    <m/>
    <s v="NO PRECISA"/>
    <m/>
    <s v="NO PRECISA"/>
    <m/>
  </r>
  <r>
    <n v="140"/>
    <x v="0"/>
    <s v="AMÉRICA LATINA"/>
    <s v="BOLIVIA"/>
    <x v="32"/>
    <s v="Consulado"/>
    <s v="ACTIVO"/>
    <s v="María Claudia Patricia"/>
    <s v="De Alencar Rojas"/>
    <s v="INDEFINIDO"/>
    <s v="Personal administrativo "/>
    <s v="BOB"/>
    <n v="8248.2887499999997"/>
    <n v="1154.7604250000002"/>
    <n v="11000.742705875"/>
    <n v="1540.1039788225"/>
    <s v="Abril de 2005"/>
    <m/>
    <s v="OGA20177293"/>
    <s v="Esta Vigente"/>
    <s v="No precisa"/>
    <s v="Laboral"/>
    <n v="1981"/>
    <s v="Boliviana"/>
    <s v="PROFESIONAL"/>
    <m/>
  </r>
  <r>
    <n v="141"/>
    <x v="0"/>
    <s v="AMÉRICA LATINA"/>
    <s v="BOLIVIA"/>
    <x v="32"/>
    <s v="Consulado"/>
    <s v="ACTIVO"/>
    <s v="Inder Máximo"/>
    <s v="Ñuflo Sarmiento"/>
    <s v="INDEFINIDO"/>
    <s v="Personal administrativo "/>
    <s v="BOB"/>
    <n v="7180.4012999999995"/>
    <n v="1005.2561820000001"/>
    <n v="9576.5012138099992"/>
    <n v="1340.7101699334"/>
    <s v="Enero de 2009"/>
    <m/>
    <s v="OGA20177293"/>
    <s v="Esta Vigente"/>
    <s v="No precisa"/>
    <s v="Laboral"/>
    <n v="1972"/>
    <s v="PERUANA"/>
    <s v="SECUNDARIA"/>
    <m/>
  </r>
  <r>
    <n v="142"/>
    <x v="0"/>
    <s v="AMÉRICA LATINA"/>
    <s v="BOLIVIA"/>
    <x v="32"/>
    <s v="Consulado"/>
    <s v="ACTIVO"/>
    <s v="María De Los Ángeles"/>
    <s v="Oviedo Hernández"/>
    <s v="INDEFINIDO"/>
    <s v="Secretaria"/>
    <s v="BOB"/>
    <n v="5717.569950000001"/>
    <n v="800.45979300000022"/>
    <n v="7625.5230423150015"/>
    <n v="1067.5732259241004"/>
    <s v="Junio de 2009"/>
    <m/>
    <s v="OGA20177293"/>
    <s v="Esta Vigente"/>
    <s v="No precisa"/>
    <s v="Laboral"/>
    <n v="1974"/>
    <s v="Boliviana"/>
    <s v="PROFESIONAL"/>
    <m/>
  </r>
  <r>
    <n v="143"/>
    <x v="0"/>
    <s v="AMÉRICA LATINA"/>
    <s v="ARGENTINA"/>
    <x v="33"/>
    <s v="Consulado"/>
    <s v="ACTIVO"/>
    <s v="Liz Veronica"/>
    <s v="Guadalupe Salcedo"/>
    <s v="01/01/2018-31/12/2018"/>
    <s v="Personal administrativo "/>
    <s v="US$"/>
    <n v="799.48"/>
    <n v="799.48"/>
    <n v="1087.2928000000002"/>
    <n v="1087.2928000000002"/>
    <s v="Agosto  de 2012"/>
    <s v="Definido"/>
    <s v="OGA20180216"/>
    <s v="Esta Vigente"/>
    <s v="No precisa"/>
    <s v="Laboral"/>
    <n v="1983"/>
    <s v="PERUANA"/>
    <s v="SECUNDARIA"/>
    <m/>
  </r>
  <r>
    <n v="144"/>
    <x v="0"/>
    <s v="AMÉRICA LATINA"/>
    <s v="ARGENTINA"/>
    <x v="33"/>
    <s v="Consulado"/>
    <s v="ACTIVO"/>
    <s v="María Fernanda"/>
    <s v="Prugna"/>
    <s v="INDEFINIDO"/>
    <s v="Personal administrativo "/>
    <s v="US$"/>
    <n v="1146.79"/>
    <n v="1146.79"/>
    <n v="1559.6343999999999"/>
    <n v="1559.6343999999999"/>
    <d v="1999-01-01T00:00:00"/>
    <s v="Definido"/>
    <s v="OGA20180216"/>
    <s v="Esta Vigente"/>
    <s v="No precisa"/>
    <s v="Laboral"/>
    <n v="1975"/>
    <s v="Argentina"/>
    <s v="SECUNDARIA"/>
    <m/>
  </r>
  <r>
    <n v="145"/>
    <x v="0"/>
    <s v="AMÉRICA LATINA"/>
    <s v="ARGENTINA"/>
    <x v="33"/>
    <s v="Consulado"/>
    <s v="ACTIVO"/>
    <s v="Carlos Samuel"/>
    <s v="Fernandez Quispe"/>
    <s v="19/03/2018-31/12/2018"/>
    <s v="Chofer - cadete "/>
    <s v="US$"/>
    <n v="767.47"/>
    <n v="767.47"/>
    <n v="1043.7592"/>
    <n v="1043.7592"/>
    <d v="2018-03-19T00:00:00"/>
    <m/>
    <s v="OGA20181522"/>
    <s v="Esta Vigente"/>
    <s v="No precisa"/>
    <s v="Laboral"/>
    <s v="NO PRECISA"/>
    <s v="PERUANA"/>
    <s v="NO PRECISA"/>
    <m/>
  </r>
  <r>
    <n v="146"/>
    <x v="0"/>
    <s v="AMÉRICA LATINA"/>
    <s v="COLOMBIA"/>
    <x v="34"/>
    <s v="Consulado"/>
    <s v="ACTIVO"/>
    <s v="Victor Manuel"/>
    <s v="Ríos Cueto"/>
    <s v="01/01/2018 al 31/12/2018"/>
    <s v="Personal administrativo "/>
    <s v="COP"/>
    <n v="2700000"/>
    <n v="945"/>
    <n v="3762594"/>
    <n v="1316.9078999999999"/>
    <s v="Septiembre de 2003"/>
    <m/>
    <s v="OGA20177319"/>
    <s v="Esta Vigente"/>
    <s v="No precisa"/>
    <s v="Laboral"/>
    <n v="1971"/>
    <s v="PERUANA"/>
    <s v="PROFESIONAL"/>
    <m/>
  </r>
  <r>
    <n v="147"/>
    <x v="0"/>
    <s v="AMÉRICA LATINA"/>
    <s v="COLOMBIA"/>
    <x v="34"/>
    <s v="Consulado"/>
    <s v="ACTIVO"/>
    <s v="Jan Kevin "/>
    <s v="Arce Carrera"/>
    <s v="01/01/2018 al 31/12/2018"/>
    <s v="Recepcionista"/>
    <s v="COP"/>
    <n v="910000"/>
    <n v="318.5"/>
    <n v="1364103.2"/>
    <n v="477.43611999999996"/>
    <s v="01 de abril de 2015"/>
    <m/>
    <s v="OGA20177319"/>
    <s v="Esta Vigente"/>
    <s v="No precisa"/>
    <s v="Laboral"/>
    <n v="1993"/>
    <s v="PERUANA"/>
    <s v="TECNICO"/>
    <m/>
  </r>
  <r>
    <n v="148"/>
    <x v="0"/>
    <s v="AMÉRICA LATINA"/>
    <s v="COLOMBIA"/>
    <x v="34"/>
    <s v="Consulado"/>
    <s v="ACTIVO"/>
    <s v="Carmenza"/>
    <s v="Bermeo Parra"/>
    <s v="01/01/2018 al 31/12/2018"/>
    <s v="Secretaria"/>
    <s v="COP"/>
    <n v="987700"/>
    <n v="345.69499999999999"/>
    <n v="1449201.794"/>
    <n v="507.22062790000001"/>
    <s v="Noviembre de 2000"/>
    <m/>
    <s v="OGA20177319"/>
    <s v="Esta Vigente"/>
    <s v="No precisa"/>
    <s v="Laboral"/>
    <n v="1959"/>
    <s v="COLOMBIANA"/>
    <s v="TECNICO"/>
    <m/>
  </r>
  <r>
    <n v="149"/>
    <x v="0"/>
    <s v="AMÉRICA LATINA"/>
    <s v="COLOMBIA"/>
    <x v="34"/>
    <s v="Consulado"/>
    <s v="ACTIVO"/>
    <s v="Fanny"/>
    <s v="Ortíz Gómez"/>
    <s v="01/01/2018 al 31/12/2018"/>
    <s v="Limpieza"/>
    <s v="COP"/>
    <n v="781242"/>
    <n v="273.43470000000002"/>
    <n v="1161793.13824"/>
    <n v="406.62759838400001"/>
    <s v="Enero de 2013"/>
    <m/>
    <s v="OGA20177319"/>
    <s v="Esta Vigente"/>
    <s v="No precisa"/>
    <s v="Laboral"/>
    <n v="1961"/>
    <s v="COLOMBIANA"/>
    <s v="PRIMARIA"/>
    <m/>
  </r>
  <r>
    <n v="150"/>
    <x v="0"/>
    <s v="AMÉRICA LATINA"/>
    <s v="ECUADOR"/>
    <x v="35"/>
    <s v="Consulado"/>
    <s v="ACTIVO"/>
    <s v="Edwin Arturo"/>
    <s v="Llano Benites"/>
    <s v="INDEFINIDO"/>
    <s v="Secretario"/>
    <s v="US$"/>
    <n v="600"/>
    <n v="600"/>
    <n v="666.9"/>
    <n v="666.9"/>
    <s v="octubre de 2016"/>
    <m/>
    <s v="OGA20177316"/>
    <s v="Esta Vigente"/>
    <s v="No precisa"/>
    <s v="Laboral"/>
    <n v="1971"/>
    <s v="PERUANO"/>
    <s v="PROFESIONAL"/>
    <m/>
  </r>
  <r>
    <n v="151"/>
    <x v="0"/>
    <s v="AMÉRICA LATINA"/>
    <s v="ECUADOR"/>
    <x v="35"/>
    <s v="Consulado"/>
    <s v="ACTIVO"/>
    <s v="Sofía Lorena "/>
    <s v="Morocho Cabrera"/>
    <s v="INDEFINIDO"/>
    <s v="Asistente administrativa"/>
    <s v="US$"/>
    <n v="650"/>
    <n v="650"/>
    <n v="776.65"/>
    <n v="776.65"/>
    <s v="Marzo de 2014"/>
    <m/>
    <s v="OGA20177316"/>
    <s v="Esta Vigente"/>
    <s v="No precisa"/>
    <s v="Laboral"/>
    <n v="1979"/>
    <s v="ECUATORIANA"/>
    <s v="PROFESIONAL"/>
    <m/>
  </r>
  <r>
    <n v="152"/>
    <x v="0"/>
    <s v="AMÉRICA LATINA"/>
    <s v="ECUADOR"/>
    <x v="35"/>
    <s v="Consulado"/>
    <s v="ACTIVO"/>
    <s v="Diana María"/>
    <s v="Medina Riofrio"/>
    <s v="INDEFINIDO"/>
    <s v="Asistente de limpieza"/>
    <s v="US$"/>
    <n v="185.29"/>
    <n v="185.29"/>
    <n v="221.38983500000001"/>
    <n v="221.38983500000001"/>
    <s v="Enero de 2014"/>
    <m/>
    <s v="OGA20177316"/>
    <s v="Esta Vigente"/>
    <s v="No precisa"/>
    <s v="Laboral"/>
    <s v="NO PRECISA"/>
    <m/>
    <s v="NO PRECISA"/>
    <m/>
  </r>
  <r>
    <n v="153"/>
    <x v="0"/>
    <s v="EUROPA"/>
    <s v="INGLATERRA"/>
    <x v="36"/>
    <s v="Consulado"/>
    <s v="ACTIVO"/>
    <s v="María Eliana Pilar"/>
    <s v="Castro Carpio Rivero"/>
    <s v="INDEFINIDO"/>
    <s v="Encargada de Asuntos Consulares (visas, pasaportes) y cuentas consulares"/>
    <s v="GBP"/>
    <n v="2224.37"/>
    <n v="2958.4121"/>
    <n v="2509.7341666666666"/>
    <n v="3337.9464416666669"/>
    <s v="Octubre de 2008"/>
    <m/>
    <s v="OGA20177317"/>
    <s v="Esta Vigente"/>
    <s v="No precisa"/>
    <s v="Laboral"/>
    <n v="1977"/>
    <s v="PERUANA"/>
    <s v="PROFESIONAL"/>
    <m/>
  </r>
  <r>
    <n v="154"/>
    <x v="0"/>
    <s v="EUROPA"/>
    <s v="INGLATERRA"/>
    <x v="36"/>
    <s v="Consulado"/>
    <s v="ACTIVO"/>
    <s v="Martha María Ana"/>
    <s v="Málaga Cochella de Tsigris"/>
    <s v="INDEFINIDO"/>
    <s v="Encargada de Asuntos Legales (escrituras públicas, legalizaciones, exhortos, notificaciones)"/>
    <s v="GBP"/>
    <n v="2224.37"/>
    <n v="2958.4121"/>
    <n v="2509.7341666666666"/>
    <n v="3337.9464416666669"/>
    <s v="Enero de 1992"/>
    <m/>
    <s v="OGA20177317"/>
    <s v="Esta Vigente"/>
    <s v="No precisa"/>
    <s v="Laboral"/>
    <n v="1952"/>
    <s v="PERUANA"/>
    <s v="PROFESIONAL"/>
    <m/>
  </r>
  <r>
    <n v="155"/>
    <x v="0"/>
    <s v="EUROPA"/>
    <s v="INGLATERRA"/>
    <x v="36"/>
    <s v="Consulado"/>
    <s v="ACTIVO"/>
    <s v="Luisa María de Lourdes"/>
    <s v="Romero Simpson viuda de Barrett"/>
    <s v="INDEFINIDO"/>
    <s v="Encargada de Asuntos Consulares (Registro Civil, DNI, Pasaportes, Salvoconductos, Certificados de Supervivencia)"/>
    <s v="GBP"/>
    <n v="2224.37"/>
    <n v="2958.4121"/>
    <n v="2509.7341666666666"/>
    <n v="3337.9464416666669"/>
    <s v="Setiembre de 1993"/>
    <m/>
    <s v="OGA20177317"/>
    <s v="Esta Vigente"/>
    <s v="No precisa"/>
    <s v="Laboral"/>
    <n v="1947"/>
    <s v="PERUANA"/>
    <s v="NO PRECISA"/>
    <m/>
  </r>
  <r>
    <n v="156"/>
    <x v="0"/>
    <s v="EUROPA"/>
    <s v="INGLATERRA"/>
    <x v="36"/>
    <s v="Consulado"/>
    <s v="ACTIVO"/>
    <s v="Mary Lily"/>
    <s v="Tejada Triveño"/>
    <s v="INDEFINIDO"/>
    <s v="Atención al usuario (contrato a medio tiempo)"/>
    <s v="GBP"/>
    <n v="1112.18"/>
    <n v="1479.1994000000002"/>
    <n v="1254.8616666666667"/>
    <n v="1668.9660166666667"/>
    <s v="Abril de 1999"/>
    <m/>
    <s v="OGA20177317"/>
    <s v="Esta Vigente"/>
    <s v="No precisa"/>
    <s v="Laboral"/>
    <n v="1941"/>
    <s v="PERUANA"/>
    <s v="NO PRECISA"/>
    <m/>
  </r>
  <r>
    <n v="157"/>
    <x v="0"/>
    <s v="EUROPA"/>
    <s v="INGLATERRA"/>
    <x v="36"/>
    <s v="Consulado"/>
    <s v="ACTIVO"/>
    <s v="Ana María"/>
    <s v="Fuentes Ramírez de Estrada"/>
    <s v="01/01/2018-31/12/2018"/>
    <s v="Digitación y archivo de documentos"/>
    <s v="GBP"/>
    <n v="1795.2"/>
    <n v="2387.616"/>
    <n v="2044.8"/>
    <n v="2719.5840000000003"/>
    <s v="07 de abril de 2015"/>
    <m/>
    <s v="OGA20177317"/>
    <s v="Esta Vigente"/>
    <s v="No precisa"/>
    <s v="Laboral"/>
    <n v="1961"/>
    <s v="PERUANA"/>
    <s v="TECNICO"/>
    <m/>
  </r>
  <r>
    <n v="158"/>
    <x v="0"/>
    <s v="AMÉRICA DEL NORTE"/>
    <s v="ESTADOS UNIDOS"/>
    <x v="37"/>
    <s v="Consulado"/>
    <s v="ACTIVO"/>
    <s v="Marisol"/>
    <s v="Alfonso De Medina"/>
    <s v="01/01/2018-31/12/2018"/>
    <s v="Asistente Administrativa-Escrituras Públicas"/>
    <s v="US$"/>
    <n v="2134.25"/>
    <n v="2134.25"/>
    <n v="2717.99"/>
    <n v="2717.99"/>
    <s v="Enero de 2008"/>
    <m/>
    <s v="OGA20180015"/>
    <s v="Esta Vigente"/>
    <s v="No precisa"/>
    <s v="No Laboral"/>
    <n v="1969"/>
    <s v="AMERICANA"/>
    <s v="PROFESIONAL"/>
    <m/>
  </r>
  <r>
    <n v="159"/>
    <x v="0"/>
    <s v="AMÉRICA DEL NORTE"/>
    <s v="ESTADOS UNIDOS"/>
    <x v="37"/>
    <s v="Consulado"/>
    <s v="ACTIVO"/>
    <s v="Giannina Carla "/>
    <s v="Chiappe Rosenthal"/>
    <s v="01/01/2018-31/12/2018"/>
    <s v="Asistente Administrativa- Pasaportes"/>
    <s v="US$"/>
    <n v="2134.25"/>
    <n v="2134.25"/>
    <n v="2303.1799999999998"/>
    <n v="2303.1799999999998"/>
    <s v="Octubre de 2001"/>
    <m/>
    <s v="OGA20180015"/>
    <s v="Esta Vigente"/>
    <s v="No precisa"/>
    <s v="No Laboral"/>
    <n v="1968"/>
    <s v="PERUANA"/>
    <s v="UNIVERSIDAD INCOMPLETA"/>
    <m/>
  </r>
  <r>
    <n v="160"/>
    <x v="0"/>
    <s v="AMÉRICA DEL NORTE"/>
    <s v="ESTADOS UNIDOS"/>
    <x v="37"/>
    <s v="Consulado"/>
    <s v="ACTIVO"/>
    <s v="Julia Leonor"/>
    <s v="Huaringa Lagomarsino"/>
    <s v="01/01/2018-31/12/2018"/>
    <s v="Asistente Administrativa-Notariales"/>
    <s v="US$"/>
    <n v="2134.25"/>
    <n v="2134.25"/>
    <n v="2799.62"/>
    <n v="2799.62"/>
    <s v="Julio de 2010 "/>
    <m/>
    <s v="OGA20180015"/>
    <s v="Esta Vigente"/>
    <s v="No precisa"/>
    <s v="No Laboral"/>
    <n v="1960"/>
    <s v="PERUANA"/>
    <s v="TECNICO"/>
    <m/>
  </r>
  <r>
    <n v="161"/>
    <x v="0"/>
    <s v="AMÉRICA DEL NORTE"/>
    <s v="ESTADOS UNIDOS"/>
    <x v="37"/>
    <s v="Consulado"/>
    <s v="ACTIVO"/>
    <s v="Maryco"/>
    <s v="Muñoz Vignes De Sammour"/>
    <s v="01/01/2018-31/12/2018"/>
    <s v="Registro De Identidad"/>
    <s v="US$"/>
    <n v="2134.25"/>
    <n v="2134.25"/>
    <n v="2893.3199999999997"/>
    <n v="2893.3199999999997"/>
    <s v="Diciembre de 2012"/>
    <m/>
    <s v="OGA20180015"/>
    <s v="Esta Vigente"/>
    <s v="No precisa"/>
    <s v="No Laboral"/>
    <n v="1954"/>
    <s v="PERUANA"/>
    <s v="TECNICO"/>
    <m/>
  </r>
  <r>
    <n v="162"/>
    <x v="0"/>
    <s v="AMÉRICA DEL NORTE"/>
    <s v="ESTADOS UNIDOS"/>
    <x v="37"/>
    <s v="Consulado"/>
    <s v="ACTIVO"/>
    <s v="Romina Marli "/>
    <s v="Otidiano Carmen"/>
    <s v="01/01/2018-31/12/2018"/>
    <s v="Asistente Administrativa-Orientación Nacional"/>
    <s v="US$"/>
    <n v="2134.25"/>
    <n v="2134.25"/>
    <n v="2552.58"/>
    <n v="2552.58"/>
    <m/>
    <m/>
    <s v="OGA20180015"/>
    <s v="Esta Vigente"/>
    <s v="No precisa"/>
    <s v="No Laboral"/>
    <s v="NO PRECISA"/>
    <m/>
    <s v="NO PRECISA"/>
    <m/>
  </r>
  <r>
    <n v="163"/>
    <x v="0"/>
    <s v="AMÉRICA DEL NORTE"/>
    <s v="ESTADOS UNIDOS"/>
    <x v="37"/>
    <s v="Consulado"/>
    <s v="ACTIVO"/>
    <s v="Silvia Paola"/>
    <s v="Rojas Boggio(Kopischke)"/>
    <s v="01/01/2018-31/12/2018"/>
    <s v="Asistente Administrativa-Escrituras Públicas"/>
    <s v="US$"/>
    <n v="2134.25"/>
    <n v="2134.25"/>
    <n v="2772.1400000000003"/>
    <n v="2772.1400000000003"/>
    <s v=" Enero de 2008"/>
    <m/>
    <s v="OGA20180015"/>
    <s v="Esta Vigente"/>
    <s v="No precisa"/>
    <s v="No Laboral"/>
    <n v="1972"/>
    <s v="PERUANA"/>
    <s v="TECNICO"/>
    <m/>
  </r>
  <r>
    <n v="164"/>
    <x v="0"/>
    <s v="AMÉRICA DEL NORTE"/>
    <s v="ESTADOS UNIDOS"/>
    <x v="37"/>
    <s v="Consulado"/>
    <s v="ACTIVO"/>
    <s v="Greida Mili"/>
    <s v="Salas Burneo"/>
    <s v="01/01/2018-31/12/2018"/>
    <s v="Recepción-Caja"/>
    <s v="US$"/>
    <n v="2134.25"/>
    <n v="2134.25"/>
    <n v="2303.1799999999998"/>
    <n v="2303.1799999999998"/>
    <s v="Enero de 2011"/>
    <m/>
    <s v="OGA20180015"/>
    <s v="Esta Vigente"/>
    <s v="No precisa"/>
    <s v="No Laboral"/>
    <n v="1965"/>
    <s v="PERUANA"/>
    <s v="TECNICO"/>
    <m/>
  </r>
  <r>
    <n v="165"/>
    <x v="0"/>
    <s v="AMÉRICA DEL NORTE"/>
    <s v="ESTADOS UNIDOS"/>
    <x v="37"/>
    <s v="Consulado"/>
    <s v="ACTIVO"/>
    <s v="Carlos"/>
    <s v="Valera Mendoza"/>
    <s v="01/01/2018-31/12/2018"/>
    <s v="Asistente Administrativa-Notariales"/>
    <s v="US$"/>
    <n v="2134.25"/>
    <n v="2134.25"/>
    <n v="2799.62"/>
    <n v="2799.62"/>
    <s v="02 octubre de 2017"/>
    <m/>
    <s v="OGA20174959"/>
    <s v="Esta Vigente"/>
    <s v="No precisa"/>
    <s v="Laboral"/>
    <s v="NO PRECISA"/>
    <s v="PERUANA"/>
    <s v="PROFESIONAL"/>
    <m/>
  </r>
  <r>
    <n v="166"/>
    <x v="0"/>
    <s v="AMÉRICA DEL NORTE"/>
    <s v="ESTADOS UNIDOS"/>
    <x v="37"/>
    <s v="Consulado"/>
    <s v="ACTIVO"/>
    <s v="José Luis "/>
    <s v="Ángeles Quezada"/>
    <s v="01/01/2018-31/12/2018"/>
    <s v="Limpieza"/>
    <s v="US$"/>
    <n v="550"/>
    <n v="550"/>
    <n v="550"/>
    <n v="550"/>
    <s v="enero de 2016"/>
    <m/>
    <s v="OGA20180015"/>
    <s v="Esta Vigente"/>
    <s v="No precisa"/>
    <s v="No Laboral"/>
    <s v="NO PRECISA"/>
    <s v="PERUANO"/>
    <s v="SECUNDARIA"/>
    <m/>
  </r>
  <r>
    <n v="167"/>
    <x v="0"/>
    <s v="AMÉRICA LATINA"/>
    <s v="ECUADOR"/>
    <x v="38"/>
    <s v="Consulado"/>
    <s v="ACTIVO"/>
    <s v="José Victor"/>
    <s v="Ferré López"/>
    <s v="INDEFINIDO"/>
    <s v="Secretaria"/>
    <s v="US$"/>
    <n v="1321.36"/>
    <n v="1321.36"/>
    <n v="1468.69164"/>
    <n v="1468.69164"/>
    <s v="Julio de 1998"/>
    <m/>
    <s v="OGA20177295"/>
    <s v="Esta Vigente"/>
    <s v="No precisa"/>
    <s v="Laboral"/>
    <n v="1967"/>
    <s v="PERUANA"/>
    <s v="PROFESIONAL"/>
    <m/>
  </r>
  <r>
    <n v="168"/>
    <x v="0"/>
    <s v="AMÉRICA LATINA"/>
    <s v="ECUADOR"/>
    <x v="38"/>
    <s v="Consulado"/>
    <s v="ACTIVO"/>
    <s v="Richard  Antonio "/>
    <s v="López Ferré"/>
    <s v="INDEFINIDO"/>
    <s v="Conserje"/>
    <s v="US$"/>
    <n v="590"/>
    <n v="590"/>
    <n v="655.78499999999997"/>
    <n v="655.78499999999997"/>
    <s v="Enero de 2005"/>
    <m/>
    <s v="OGA20177295"/>
    <s v="Esta Vigente"/>
    <s v="No precisa"/>
    <s v="Laboral"/>
    <n v="1975"/>
    <s v="PERUANA"/>
    <s v="SECUNDARIA"/>
    <m/>
  </r>
  <r>
    <n v="169"/>
    <x v="0"/>
    <s v="EUROPA"/>
    <s v="ESPAÑA"/>
    <x v="39"/>
    <s v="Consulado"/>
    <s v="ACTIVO"/>
    <s v="Erika Marjory"/>
    <s v="Andia Hinojosa"/>
    <s v="INDEFINIDO"/>
    <s v="AUXILIAR ADMINIST. VENTANILLA 5"/>
    <s v="EUR"/>
    <n v="1159.2399999999998"/>
    <n v="1356.3107999999997"/>
    <n v="1443.84826"/>
    <n v="1689.3024641999998"/>
    <s v="Marzo de 2014"/>
    <m/>
    <s v="OGA20180308"/>
    <s v="Esta Vigente"/>
    <s v="No precisa"/>
    <s v="Laboral"/>
    <n v="1974"/>
    <s v="PERUANA"/>
    <s v="PROFESIONAL"/>
    <m/>
  </r>
  <r>
    <n v="170"/>
    <x v="0"/>
    <s v="EUROPA"/>
    <s v="ESPAÑA"/>
    <x v="39"/>
    <s v="Consulado"/>
    <s v="ACTIVO"/>
    <s v="Rosalia"/>
    <s v="Arenas Díaz"/>
    <s v="INDEFINIDO"/>
    <s v="AUXILIAR ADMINIST. REGISTRO CIVIL"/>
    <s v="EUR"/>
    <n v="1198.8"/>
    <n v="1402.5959999999998"/>
    <n v="1493.1061999999999"/>
    <n v="1746.9342539999998"/>
    <s v="Diciembre de 2012"/>
    <m/>
    <s v="OGA20180308"/>
    <s v="Esta Vigente"/>
    <s v="No precisa"/>
    <s v="Laboral"/>
    <n v="1976"/>
    <s v="PERUANA"/>
    <s v="PROFESIONAL"/>
    <m/>
  </r>
  <r>
    <n v="171"/>
    <x v="0"/>
    <s v="EUROPA"/>
    <s v="ESPAÑA"/>
    <x v="39"/>
    <s v="Consulado"/>
    <s v="ACTIVO"/>
    <s v="Silvia Rosa"/>
    <s v="Arredondo Rosas "/>
    <s v="INDEFINIDO"/>
    <s v="AUXILIAR ADMINIST.  VENTANILLA 2"/>
    <s v="EUR"/>
    <n v="1434.97"/>
    <n v="1678.9149"/>
    <n v="1787.2600000000002"/>
    <n v="2091.0942"/>
    <s v="Enero de 2003"/>
    <m/>
    <s v="OGA20180308"/>
    <s v="Esta Vigente"/>
    <s v="No precisa"/>
    <s v="Laboral"/>
    <n v="1976"/>
    <s v="PERUANA"/>
    <s v="TECNICO"/>
    <m/>
  </r>
  <r>
    <n v="172"/>
    <x v="0"/>
    <s v="EUROPA"/>
    <s v="ESPAÑA"/>
    <x v="39"/>
    <s v="Consulado"/>
    <s v="ACTIVO"/>
    <s v="Edda Socorro"/>
    <s v="Barba Sotelo "/>
    <s v="INDEFINIDO"/>
    <s v="ADMINISTRADORA"/>
    <s v="EUR"/>
    <n v="2565.0500000000002"/>
    <n v="3001.1084999999998"/>
    <n v="3194.76"/>
    <n v="3737.8692000000001"/>
    <s v="Octubre de 1998"/>
    <m/>
    <s v="OGA20180308"/>
    <s v="Esta Vigente"/>
    <s v="No precisa"/>
    <s v="Laboral"/>
    <n v="1964"/>
    <s v="PERUANO/ESPAÑOLA"/>
    <s v="PROFESIONAL"/>
    <m/>
  </r>
  <r>
    <n v="173"/>
    <x v="0"/>
    <s v="EUROPA"/>
    <s v="ESPAÑA"/>
    <x v="39"/>
    <s v="Consulado"/>
    <s v="ACTIVO"/>
    <s v="Rina Rosario"/>
    <s v="Barba Sotelo "/>
    <s v="INDEFINIDO"/>
    <s v="AUXILIAR ADMINIST.  VENTANILLA 1"/>
    <s v="EUR"/>
    <n v="1491.96"/>
    <n v="1745.5932"/>
    <n v="1858.23054"/>
    <n v="2174.1297317999997"/>
    <s v="Marzo de 1999"/>
    <m/>
    <s v="OGA20180308"/>
    <s v="Esta Vigente"/>
    <s v="No precisa"/>
    <s v="Laboral"/>
    <n v="1967"/>
    <s v="PERUANA"/>
    <s v="TECNICO"/>
    <m/>
  </r>
  <r>
    <n v="174"/>
    <x v="0"/>
    <s v="EUROPA"/>
    <s v="ESPAÑA"/>
    <x v="39"/>
    <s v="Consulado"/>
    <s v="ACTIVO"/>
    <s v="Carmen del Rosario "/>
    <s v="Contreras Bejarano"/>
    <s v="INDEFINIDO"/>
    <s v="AUXILIAR ADMINISTRATIVA"/>
    <s v="EUR"/>
    <n v="2371.8900000000003"/>
    <n v="2775.1113"/>
    <n v="2954.19"/>
    <n v="3456.4022999999997"/>
    <s v="Junio de 1999"/>
    <m/>
    <s v="OGA20180308"/>
    <s v="Esta Vigente"/>
    <s v="No precisa"/>
    <s v="Laboral"/>
    <n v="1965"/>
    <s v="PERUANA"/>
    <s v="PROFESIONAL"/>
    <m/>
  </r>
  <r>
    <n v="175"/>
    <x v="0"/>
    <s v="EUROPA"/>
    <s v="ESPAÑA"/>
    <x v="39"/>
    <s v="Consulado"/>
    <s v="ACTIVO"/>
    <s v="Carolina Isabel "/>
    <s v="Donayre Ayllón "/>
    <s v="INDEFINIDO"/>
    <s v="AUXILIAR ADMINIST.  VENTANILLA 4"/>
    <s v="EUR"/>
    <n v="1491.96"/>
    <n v="1745.5932"/>
    <n v="1858.23054"/>
    <n v="2174.1297317999997"/>
    <s v="Octubre de 1999"/>
    <m/>
    <s v="OGA20180308"/>
    <s v="Esta Vigente"/>
    <s v="No precisa"/>
    <s v="Laboral"/>
    <n v="1974"/>
    <s v="PERUANO/ESPAÑOLA"/>
    <s v="TECNICO"/>
    <m/>
  </r>
  <r>
    <n v="176"/>
    <x v="0"/>
    <s v="EUROPA"/>
    <s v="ESPAÑA"/>
    <x v="39"/>
    <s v="Consulado"/>
    <s v="ACTIVO"/>
    <s v="José Luis"/>
    <s v="Inga Carrillo"/>
    <s v="INDEFINIDO"/>
    <s v="AUXILIAR ADMINIST. REGISTRO CIVIL"/>
    <s v="EUR"/>
    <n v="1198.8"/>
    <n v="1402.5959999999998"/>
    <n v="1493.1061999999999"/>
    <n v="1746.9342539999998"/>
    <s v="Diciembre de 2012"/>
    <m/>
    <s v="OGA20180308"/>
    <s v="Esta Vigente"/>
    <s v="No precisa"/>
    <s v="Laboral"/>
    <n v="1979"/>
    <s v="PERUANA"/>
    <s v="TECNICO"/>
    <m/>
  </r>
  <r>
    <n v="177"/>
    <x v="0"/>
    <s v="EUROPA"/>
    <s v="ESPAÑA"/>
    <x v="39"/>
    <s v="Consulado"/>
    <s v="ACTIVO"/>
    <s v="Mónica Gisella"/>
    <s v="Marrero Ortiz "/>
    <s v="INDEFINIDO"/>
    <s v="AUXILIAR ADMINIST. VENTANILLA 6"/>
    <s v="EUR"/>
    <n v="1399.99"/>
    <n v="1637.9883"/>
    <n v="1743.6906349999999"/>
    <n v="2040.1180429499998"/>
    <s v="Julio de 2006 "/>
    <m/>
    <s v="OGA20180308"/>
    <s v="Esta Vigente"/>
    <s v="No precisa"/>
    <s v="Laboral"/>
    <n v="1972"/>
    <s v="PERUANA"/>
    <s v="TECNICO"/>
    <m/>
  </r>
  <r>
    <n v="178"/>
    <x v="0"/>
    <s v="EUROPA"/>
    <s v="ESPAÑA"/>
    <x v="39"/>
    <s v="Consulado"/>
    <s v="ACTIVO"/>
    <s v="Mónica Irina"/>
    <s v="Melgar Pazos"/>
    <s v="INDEFINIDO"/>
    <s v="AUXILIAR ADMINIST. TELEFONISTA"/>
    <s v="EUR"/>
    <n v="988.16"/>
    <n v="1156.1471999999999"/>
    <n v="1230.7618400000001"/>
    <n v="1439.9913528"/>
    <s v="01 de enero de 2016"/>
    <m/>
    <s v="OGA20180308"/>
    <s v="Esta Vigente"/>
    <s v="No precisa"/>
    <s v="Laboral"/>
    <n v="1996"/>
    <s v="PERUANA"/>
    <s v="PROFESIONAL"/>
    <m/>
  </r>
  <r>
    <n v="179"/>
    <x v="0"/>
    <s v="EUROPA"/>
    <s v="ESPAÑA"/>
    <x v="39"/>
    <s v="Consulado"/>
    <s v="ACTIVO"/>
    <s v="Jean Carlos"/>
    <s v="Ramos Rojas"/>
    <s v="INDEFINIDO"/>
    <s v="AUXILIAR ADMINIST.  RECEPCION"/>
    <s v="EUR"/>
    <n v="1159.2399999999998"/>
    <n v="1356.3107999999997"/>
    <n v="1443.8482599999998"/>
    <n v="1689.3024641999996"/>
    <s v="Setiembre de 2014"/>
    <m/>
    <s v="OGA20180308"/>
    <s v="Esta Vigente"/>
    <s v="No precisa"/>
    <s v="Laboral"/>
    <n v="1974"/>
    <s v="PERUANA"/>
    <s v="TECNICO"/>
    <m/>
  </r>
  <r>
    <n v="180"/>
    <x v="0"/>
    <s v="EUROPA"/>
    <s v="ESPAÑA"/>
    <x v="39"/>
    <s v="Consulado"/>
    <s v="ACTIVO"/>
    <s v="Erika Milagros"/>
    <s v="Santos Castro "/>
    <s v="INDEFINIDO"/>
    <s v="AUXILIAR ADMINIST. VENTANILLA 3"/>
    <s v="EUR"/>
    <n v="1293.6499999999999"/>
    <n v="1513.5704999999998"/>
    <n v="1611.2499999999998"/>
    <n v="1885.1624999999997"/>
    <s v="Septiembre de 2011"/>
    <m/>
    <s v="OGA20180308"/>
    <s v="Esta Vigente"/>
    <s v="No precisa"/>
    <s v="Laboral"/>
    <n v="1975"/>
    <s v="PERUANA"/>
    <s v="TECNICO"/>
    <m/>
  </r>
  <r>
    <n v="181"/>
    <x v="0"/>
    <s v="EUROPA"/>
    <s v="ESPAÑA"/>
    <x v="39"/>
    <s v="Consulado"/>
    <s v="ACTIVO"/>
    <s v="Uber Pablo"/>
    <s v="Toledo Palao"/>
    <s v="INDEFINIDO"/>
    <s v="AUXILIAR ADMINIST.  ESCRITURAS PUB."/>
    <s v="EUR"/>
    <n v="1654.47"/>
    <n v="1935.7298999999998"/>
    <n v="2060.65"/>
    <n v="2410.9605000000001"/>
    <s v="Diciembre de 2008"/>
    <m/>
    <s v="OGA20180308"/>
    <s v="Esta Vigente"/>
    <s v="No precisa"/>
    <s v="Laboral"/>
    <n v="1963"/>
    <s v="PERUANA"/>
    <s v="PROFESIONAL"/>
    <m/>
  </r>
  <r>
    <n v="182"/>
    <x v="0"/>
    <s v="EUROPA"/>
    <s v="ESPAÑA"/>
    <x v="39"/>
    <s v="Consulado"/>
    <s v="ACTIVO"/>
    <s v="Inna"/>
    <s v="Zinchencho"/>
    <s v="INDEFINIDO"/>
    <s v="LIMPIADORA"/>
    <s v="EUR"/>
    <n v="455.29"/>
    <n v="532.6893"/>
    <n v="578.89"/>
    <n v="677.30129999999997"/>
    <n v="2015"/>
    <m/>
    <s v="OGA20180308"/>
    <s v="Esta Vigente"/>
    <s v="No precisa"/>
    <s v="Laboral"/>
    <s v="NO PRECISA"/>
    <m/>
    <s v="NO PRECISA"/>
    <m/>
  </r>
  <r>
    <n v="183"/>
    <x v="0"/>
    <s v="AMÉRICA LATINA"/>
    <s v="BRASIL"/>
    <x v="40"/>
    <s v="Consulado"/>
    <s v="ACTIVO"/>
    <s v="Lalina "/>
    <s v="Abade Gomes"/>
    <s v="INDEFINIDO"/>
    <s v="Empleado Servicios Generales(Limpieza) "/>
    <s v="BRL"/>
    <n v="820.08"/>
    <n v="213.22080000000003"/>
    <n v="1496.7024000000001"/>
    <n v="389.14262400000007"/>
    <s v="Noviembre de 2005"/>
    <m/>
    <s v="OGA20180311"/>
    <s v="Esta Vigente"/>
    <s v="No precisa"/>
    <s v="Laboral"/>
    <n v="1966"/>
    <s v="Brasilera"/>
    <s v="SECUNDARIA"/>
    <m/>
  </r>
  <r>
    <n v="184"/>
    <x v="0"/>
    <s v="AMÉRICA LATINA"/>
    <s v="BRASIL"/>
    <x v="40"/>
    <s v="Consulado"/>
    <s v="ACTIVO"/>
    <s v="Gina Soraya "/>
    <s v="Palomino Tinoco"/>
    <s v="INDEFINIDO"/>
    <s v="Secretaria Administrativa"/>
    <s v="BRL"/>
    <n v="1908"/>
    <n v="496.08000000000004"/>
    <n v="3021.24"/>
    <n v="785.52239999999995"/>
    <s v="Febrero de  2005"/>
    <m/>
    <s v="DGA20153257"/>
    <s v="Esta Vigente"/>
    <s v="No precisa"/>
    <s v="Laboral"/>
    <n v="1969"/>
    <s v="PERUANA"/>
    <s v="TECNICO"/>
    <m/>
  </r>
  <r>
    <n v="185"/>
    <x v="0"/>
    <s v="AMÉRICA LATINA"/>
    <s v="BRASIL"/>
    <x v="40"/>
    <s v="Consulado"/>
    <s v="ACTIVO"/>
    <s v="Eduardo Jorge "/>
    <s v="Vitoriano da Mata"/>
    <s v="INDEFINIDO"/>
    <s v="Empleado Servicios Generales(Limpieza) "/>
    <s v="BRL"/>
    <n v="1034"/>
    <n v="268.84000000000003"/>
    <n v="1770.52"/>
    <n v="460.33519999999999"/>
    <s v="Febrero de  2005"/>
    <m/>
    <s v="OGA20166808"/>
    <s v="Esta Vigente"/>
    <s v="No precisa"/>
    <s v="Laboral"/>
    <n v="1971"/>
    <s v="Brasilera"/>
    <s v="PRIMARIA"/>
    <m/>
  </r>
  <r>
    <n v="186"/>
    <x v="0"/>
    <s v="AMÉRICA LATINA"/>
    <s v="ARGENTINA"/>
    <x v="41"/>
    <s v="Consulado"/>
    <s v="ACTIVO"/>
    <s v="Luis Antonio "/>
    <s v="Jacobo García"/>
    <s v="INDEFINIDO"/>
    <s v="Conserje"/>
    <s v="US$"/>
    <n v="1024"/>
    <n v="1024"/>
    <n v="1392.64"/>
    <n v="1392.64"/>
    <s v="Enero de 2014"/>
    <s v="Definido"/>
    <s v="OGA20180646"/>
    <s v="Esta Vigente"/>
    <s v="No precisa"/>
    <s v="Laboral"/>
    <n v="1966"/>
    <s v="PERUANA"/>
    <s v="TECNICO"/>
    <m/>
  </r>
  <r>
    <n v="187"/>
    <x v="0"/>
    <s v="AMÉRICA LATINA"/>
    <s v="ARGENTINA"/>
    <x v="41"/>
    <s v="Consulado"/>
    <s v="ACTIVO"/>
    <s v="Victor Dante"/>
    <s v="Ríos Moreno"/>
    <s v="INDEFINIDO"/>
    <s v="Recepcionista"/>
    <s v="US$"/>
    <n v="1602.65"/>
    <n v="1602.65"/>
    <n v="2179.6040000000003"/>
    <n v="2179.6040000000003"/>
    <s v="Enero de 2012"/>
    <s v="Definido"/>
    <s v="OGA20180646"/>
    <s v="Esta Vigente"/>
    <s v="No precisa"/>
    <s v="Laboral"/>
    <n v="1993"/>
    <s v="PERUANA"/>
    <s v="PROFESIONAL"/>
    <m/>
  </r>
  <r>
    <n v="188"/>
    <x v="0"/>
    <s v="AMÉRICA DEL NORTE"/>
    <s v="MÉXICO"/>
    <x v="42"/>
    <s v="Consulado"/>
    <s v="ACTIVO"/>
    <s v="Junior Daniel"/>
    <s v="Quintana Malpartida"/>
    <s v="INDEFINIDO"/>
    <s v="Asistente Administrativo"/>
    <s v="MXN"/>
    <n v="16000"/>
    <n v="800"/>
    <n v="19194.559999999998"/>
    <n v="959.72799999999995"/>
    <s v=" Julio de 2008"/>
    <m/>
    <s v="OGA20177321"/>
    <s v="Esta Vigente"/>
    <s v="No precisa"/>
    <s v="Laboral"/>
    <n v="1985"/>
    <s v="PERUANA"/>
    <s v="PROFESIONAL"/>
    <m/>
  </r>
  <r>
    <n v="189"/>
    <x v="0"/>
    <s v="AMÉRICA DEL NORTE"/>
    <s v="MÉXICO"/>
    <x v="42"/>
    <s v="Consulado"/>
    <s v="ACTIVO"/>
    <s v="Sergio"/>
    <s v="Rojas Amaya"/>
    <s v="INDEFINIDO"/>
    <s v="Asistente Administrativo"/>
    <s v="MXN"/>
    <n v="16000"/>
    <n v="800"/>
    <n v="19194.559999999998"/>
    <n v="959.72799999999995"/>
    <s v="Diciembre de 2010"/>
    <m/>
    <s v="OGA20177322"/>
    <s v="Esta Vigente"/>
    <s v="No precisa"/>
    <s v="Laboral"/>
    <n v="1985"/>
    <s v="MEXICANA"/>
    <s v="PROFESIONAL"/>
    <m/>
  </r>
  <r>
    <n v="190"/>
    <x v="0"/>
    <s v="AMÉRICA DEL NORTE"/>
    <s v="MÉXICO"/>
    <x v="42"/>
    <s v="Consulado"/>
    <s v="ACTIVO"/>
    <s v="Norma Alicia "/>
    <s v="Sandoval Padilla"/>
    <s v="INDEFINIDO"/>
    <s v="Asistente Administrativo"/>
    <s v="MXN"/>
    <n v="16000"/>
    <n v="800"/>
    <n v="19194.559999999998"/>
    <n v="959.72799999999995"/>
    <s v="Setiembre de 2008 "/>
    <m/>
    <s v="OGA20177323"/>
    <s v="Esta Vigente"/>
    <s v="No precisa"/>
    <s v="Laboral"/>
    <n v="1981"/>
    <s v="MEXICANA"/>
    <s v="PROFESIONAL"/>
    <m/>
  </r>
  <r>
    <n v="191"/>
    <x v="0"/>
    <s v="AMÉRICA DEL NORTE"/>
    <s v="MÉXICO"/>
    <x v="42"/>
    <s v="Consulado"/>
    <s v="ACTIVO (Tiempo parcial)"/>
    <s v="Fabiola"/>
    <s v="García Meza López"/>
    <s v="INDEFINIDO"/>
    <s v="Recepcionista"/>
    <s v="MXN"/>
    <n v="9000"/>
    <n v="450"/>
    <n v="10406.549999999999"/>
    <n v="520.32749999999999"/>
    <s v="junio de 2016"/>
    <m/>
    <s v="OGA20177324"/>
    <s v="Esta Vigente"/>
    <s v="No precisa"/>
    <s v="Laboral"/>
    <n v="1971"/>
    <s v="MEXICANA"/>
    <s v="SECUNDARIA"/>
    <m/>
  </r>
  <r>
    <n v="192"/>
    <x v="0"/>
    <s v="AMÉRICA DEL NORTE"/>
    <s v="ESTADOS UNIDOS"/>
    <x v="43"/>
    <s v="Consulado"/>
    <s v="ACTIVO"/>
    <s v="Luis Fernán José Julio César"/>
    <s v="Pacheco Gonzales"/>
    <s v="01/01/2018-31/12/2018"/>
    <s v="Apoyo Informático"/>
    <s v="US$"/>
    <n v="3000"/>
    <n v="3000"/>
    <n v="3400"/>
    <n v="3400"/>
    <s v="Agosto de 2008"/>
    <m/>
    <s v="OGA20180005"/>
    <s v="Esta Vigente"/>
    <s v="No precisa"/>
    <s v="No Laboral"/>
    <n v="1979"/>
    <s v="PERUANA"/>
    <s v="PROFESIONAL"/>
    <m/>
  </r>
  <r>
    <n v="193"/>
    <x v="0"/>
    <s v="AMÉRICA DEL NORTE"/>
    <s v="ESTADOS UNIDOS"/>
    <x v="43"/>
    <s v="Consulado"/>
    <s v="ACTIVO"/>
    <s v="Jimena Cecilia"/>
    <s v="Tovar Rodríguez"/>
    <s v="01/01/2018-31/12/2018"/>
    <s v="Atención al Público"/>
    <s v="US$"/>
    <n v="2500"/>
    <n v="2500"/>
    <n v="2900"/>
    <n v="2900"/>
    <s v="Octubre de 2012"/>
    <m/>
    <s v="OGA20180005"/>
    <s v="Esta Vigente"/>
    <s v="No precisa"/>
    <s v="No Laboral"/>
    <n v="1986"/>
    <s v="PERUANA"/>
    <s v="PROFESIONAL"/>
    <m/>
  </r>
  <r>
    <n v="194"/>
    <x v="0"/>
    <s v="AMÉRICA DEL NORTE"/>
    <s v="ESTADOS UNIDOS"/>
    <x v="43"/>
    <s v="Consulado"/>
    <s v="ACTIVO"/>
    <s v="Mercedes "/>
    <s v="Almonacid Cárdenas"/>
    <s v="01/01/2018-31/12/2018"/>
    <s v="Atención al Público"/>
    <s v="US$"/>
    <n v="1250"/>
    <n v="1250"/>
    <n v="1450"/>
    <n v="1450"/>
    <d v="2017-09-01T00:00:00"/>
    <m/>
    <s v="OGA20180005"/>
    <s v="Esta Vigente"/>
    <s v="No precisa"/>
    <s v="No Laboral"/>
    <s v="NO PRECISA"/>
    <m/>
    <s v="NO PRECISA"/>
    <m/>
  </r>
  <r>
    <n v="195"/>
    <x v="0"/>
    <s v="AMÉRICA DEL NORTE"/>
    <s v="ESTADOS UNIDOS"/>
    <x v="43"/>
    <s v="Consulado"/>
    <s v="ACTIVO"/>
    <s v="Julio Alejandro"/>
    <s v="Bermejo Guardales"/>
    <s v="01/01/2018-31/12/2018"/>
    <s v="Encargado De Rendición De Cuentas"/>
    <s v="US$"/>
    <n v="2750"/>
    <n v="2750"/>
    <n v="3050"/>
    <n v="3050"/>
    <s v=" Enero de 2006"/>
    <m/>
    <s v="OGA20180005"/>
    <s v="Esta Vigente"/>
    <s v="No precisa"/>
    <s v="No Laboral"/>
    <n v="1967"/>
    <s v="PERUANA"/>
    <s v="PROFESIONAL"/>
    <m/>
  </r>
  <r>
    <n v="196"/>
    <x v="0"/>
    <s v="AMÉRICA DEL NORTE"/>
    <s v="ESTADOS UNIDOS"/>
    <x v="43"/>
    <s v="Consulado"/>
    <s v="ACTIVO"/>
    <s v="Maritza Mercedes"/>
    <s v="Aguirre Ribbeck "/>
    <s v="01/01/2018-31/12/2018"/>
    <s v="Atención Al Público"/>
    <s v="US$"/>
    <n v="2750"/>
    <n v="2750"/>
    <n v="3050"/>
    <n v="3050"/>
    <s v="Julio de 2008"/>
    <m/>
    <s v="OGA20180005"/>
    <s v="Esta Vigente"/>
    <s v="No precisa"/>
    <s v="No Laboral"/>
    <n v="1970"/>
    <s v="PERUANA"/>
    <s v="PROFESIONAL"/>
    <m/>
  </r>
  <r>
    <n v="197"/>
    <x v="0"/>
    <s v="AMÉRICA DEL NORTE"/>
    <s v="ESTADOS UNIDOS"/>
    <x v="43"/>
    <s v="Consulado"/>
    <s v="ACTIVO"/>
    <s v="Fernando César"/>
    <s v="Grados Flores"/>
    <s v="01/01/2018-31/12/2018"/>
    <s v="Atención al Público"/>
    <s v="US$"/>
    <n v="2800"/>
    <n v="2800"/>
    <n v="3200"/>
    <n v="3200"/>
    <s v="18 de febrero de 2016"/>
    <m/>
    <s v="OGA20180005"/>
    <s v="Esta Vigente"/>
    <s v="No precisa"/>
    <s v="No Laboral"/>
    <s v="NO PRECISA"/>
    <s v="no precisa"/>
    <s v="NO PRECISA"/>
    <m/>
  </r>
  <r>
    <n v="198"/>
    <x v="0"/>
    <s v="AMÉRICA DEL NORTE"/>
    <s v="ESTADOS UNIDOS"/>
    <x v="43"/>
    <s v="Consulado"/>
    <s v="ACTIVO"/>
    <s v="Luis Harold"/>
    <s v="Lara Salazar"/>
    <s v="01/01/2018-31/12/2018"/>
    <s v="Atención al Público"/>
    <s v="US$"/>
    <n v="2500"/>
    <n v="2500"/>
    <n v="2900"/>
    <n v="2900"/>
    <s v="Agosto de 2008"/>
    <m/>
    <s v="OGA20180005"/>
    <s v="Esta Vigente"/>
    <s v="No precisa"/>
    <s v="No Laboral"/>
    <n v="1967"/>
    <s v="PERUANA"/>
    <s v="PROFESIONAL"/>
    <m/>
  </r>
  <r>
    <n v="199"/>
    <x v="0"/>
    <s v="AMÉRICA DEL NORTE"/>
    <s v="ESTADOS UNIDOS"/>
    <x v="43"/>
    <s v="Consulado"/>
    <s v="ACTIVO"/>
    <s v="Ricardo Antonio"/>
    <s v="León Touzard"/>
    <s v="01/01/2018-31/12/2018"/>
    <s v="Atención al Público"/>
    <s v="US$"/>
    <n v="2500"/>
    <n v="2500"/>
    <n v="2900"/>
    <n v="2900"/>
    <s v="Febrero de 2004"/>
    <m/>
    <s v="OGA20180005"/>
    <s v="Esta Vigente"/>
    <s v="No precisa"/>
    <s v="No Laboral"/>
    <n v="1961"/>
    <s v="PERUANA"/>
    <s v="TECNICO"/>
    <m/>
  </r>
  <r>
    <n v="200"/>
    <x v="0"/>
    <s v="AMÉRICA DEL NORTE"/>
    <s v="ESTADOS UNIDOS"/>
    <x v="43"/>
    <s v="Consulado"/>
    <s v="ACTIVO"/>
    <s v="Roger Abraham"/>
    <s v="Márquez Flores"/>
    <s v="01/01/2018-31/12/2018"/>
    <s v="Atención al Público"/>
    <s v="US$"/>
    <n v="2500"/>
    <n v="2500"/>
    <n v="2900"/>
    <n v="2900"/>
    <s v="Dicienbre de 2013"/>
    <m/>
    <s v="OGA20180005"/>
    <s v="Esta Vigente"/>
    <s v="No precisa"/>
    <s v="No Laboral"/>
    <n v="1951"/>
    <s v="PERUANA"/>
    <s v="PROFESIONAL"/>
    <m/>
  </r>
  <r>
    <n v="201"/>
    <x v="0"/>
    <s v="AMÉRICA DEL NORTE"/>
    <s v="ESTADOS UNIDOS"/>
    <x v="43"/>
    <s v="Consulado"/>
    <s v="ACTIVO"/>
    <s v="Pio Jesús Elard"/>
    <s v="Polar Casas"/>
    <s v="01/01/2018-31/12/2018"/>
    <s v="Atención al Público"/>
    <s v="US$"/>
    <n v="2500"/>
    <n v="2500"/>
    <n v="2900"/>
    <n v="2900"/>
    <d v="2015-10-01T00:00:00"/>
    <m/>
    <s v="OGA20180005"/>
    <s v="Esta Vigente"/>
    <s v="No precisa"/>
    <s v="No Laboral"/>
    <n v="1949"/>
    <s v="PERUANA"/>
    <s v="PROFESIONAL"/>
    <m/>
  </r>
  <r>
    <n v="202"/>
    <x v="0"/>
    <s v="AMÉRICA DEL NORTE"/>
    <s v="ESTADOS UNIDOS"/>
    <x v="43"/>
    <s v="Consulado"/>
    <s v="ACTIVO"/>
    <s v="Jaqueline "/>
    <s v="Sandoval Muñoz"/>
    <s v="01/01/2018-31/12/2018"/>
    <s v="Atención al público"/>
    <s v="US$"/>
    <n v="2500"/>
    <n v="2500"/>
    <n v="2900"/>
    <n v="2900"/>
    <s v="01 de agosto de 2017"/>
    <m/>
    <s v="OGA20180005"/>
    <s v="Esta Vigente"/>
    <s v="No precisa"/>
    <s v="No Laboral"/>
    <s v="NO PRECISA"/>
    <s v="no precisa"/>
    <s v="PROFESIONAL"/>
    <m/>
  </r>
  <r>
    <n v="203"/>
    <x v="0"/>
    <s v="AMÉRICA DEL NORTE"/>
    <s v="ESTADOS UNIDOS"/>
    <x v="43"/>
    <s v="Consulado"/>
    <s v="ACTIVO"/>
    <s v="Wilfredo"/>
    <s v="Sotelo Lopez"/>
    <s v="01/01/2018-31/12/2018"/>
    <s v="Atención al Público"/>
    <s v="US$"/>
    <n v="2500"/>
    <n v="2500"/>
    <n v="2900"/>
    <n v="2900"/>
    <d v="2017-09-01T00:00:00"/>
    <m/>
    <s v="OGA20180005"/>
    <s v="Esta Vigente"/>
    <s v="No precisa"/>
    <s v="No Laboral"/>
    <d v="1975-09-14T00:00:00"/>
    <s v="PERUANA"/>
    <s v="PROFESIONAL"/>
    <m/>
  </r>
  <r>
    <n v="204"/>
    <x v="0"/>
    <s v="EUROPA"/>
    <s v="ITALIA"/>
    <x v="44"/>
    <s v="Consulado"/>
    <s v="ACTIVO"/>
    <s v="Raúl Yvan"/>
    <s v="Álvarez Lira"/>
    <s v="DEFINIDO"/>
    <s v="AREA DE ESCRITURAS PUBLICA"/>
    <s v="EUR"/>
    <n v="1703.26"/>
    <n v="1992.8141999999998"/>
    <n v="2834.49"/>
    <n v="3316.3532999999998"/>
    <s v="Diciembre de 2011"/>
    <m/>
    <s v="OGA20177266"/>
    <s v="Esta Vigente"/>
    <s v="No precisa"/>
    <s v="Laboral"/>
    <n v="1971"/>
    <s v="PERUANA"/>
    <s v="PROFESIONAL"/>
    <m/>
  </r>
  <r>
    <n v="205"/>
    <x v="0"/>
    <s v="EUROPA"/>
    <s v="ITALIA"/>
    <x v="44"/>
    <s v="Consulado"/>
    <s v="ACTIVO"/>
    <s v="Rosalía "/>
    <s v="Arévalo Vela "/>
    <s v="INDEFINIDO"/>
    <s v="ATENCION EN VENTANILLA"/>
    <s v="EUR"/>
    <n v="2169.7399999999998"/>
    <n v="2538.5957999999996"/>
    <n v="3628.79"/>
    <n v="4245.6842999999999"/>
    <s v="Marzo de 1994"/>
    <m/>
    <s v="OGA20177266"/>
    <s v="Esta Vigente"/>
    <s v="No precisa"/>
    <s v="Laboral"/>
    <n v="1957"/>
    <s v="PERUANA"/>
    <s v="PROFESIONAL"/>
    <m/>
  </r>
  <r>
    <n v="206"/>
    <x v="0"/>
    <s v="EUROPA"/>
    <s v="ITALIA"/>
    <x v="44"/>
    <s v="Consulado"/>
    <s v="ACTIVO"/>
    <s v="Erika Mirella "/>
    <s v="Briolo Sánchez- Gutiérrez "/>
    <s v="INDEFINIDO"/>
    <s v="ATENCION EN VENTANILLA"/>
    <s v="EUR"/>
    <n v="1816.55"/>
    <n v="2125.3634999999999"/>
    <n v="3068.77"/>
    <n v="3590.4608999999996"/>
    <s v="Junio de 2000"/>
    <m/>
    <s v="OGA20177266"/>
    <s v="Esta Vigente"/>
    <s v="No precisa"/>
    <s v="Laboral"/>
    <n v="1967"/>
    <s v="PERUANA"/>
    <s v="PROFESIONAL"/>
    <m/>
  </r>
  <r>
    <n v="207"/>
    <x v="0"/>
    <s v="EUROPA"/>
    <s v="ITALIA"/>
    <x v="44"/>
    <s v="Consulado"/>
    <s v="ACTIVO"/>
    <s v="Cecilia"/>
    <s v="Calvi Dallu"/>
    <s v="INDEFINIDO"/>
    <s v="AREA ADMINISTRATIVA"/>
    <s v="EUR"/>
    <n v="1900.48"/>
    <n v="2223.5616"/>
    <n v="3203.65"/>
    <n v="3748.2705000000001"/>
    <s v="Noviembre de 1997"/>
    <m/>
    <s v="OGA20177266"/>
    <s v="Esta Vigente"/>
    <s v="No precisa"/>
    <s v="Laboral"/>
    <n v="1974"/>
    <s v="ITALIANA"/>
    <s v="PROFESIONAL"/>
    <m/>
  </r>
  <r>
    <n v="208"/>
    <x v="0"/>
    <s v="EUROPA"/>
    <s v="ITALIA"/>
    <x v="44"/>
    <s v="Consulado"/>
    <s v="ACTIVO"/>
    <s v="Miguel Antonio "/>
    <s v="Dimas Guevara"/>
    <s v="INDEFINIDO"/>
    <s v="INFORMACION AL PUBLICO"/>
    <s v="EUR"/>
    <n v="1680.84"/>
    <n v="1966.5827999999997"/>
    <n v="2854.49"/>
    <n v="3339.7532999999994"/>
    <s v="Enero de 2014"/>
    <m/>
    <s v="OGA20177266"/>
    <s v="Esta Vigente"/>
    <s v="No precisa"/>
    <s v="Laboral"/>
    <n v="1976"/>
    <s v="PERUANA"/>
    <s v="TECNICO"/>
    <m/>
  </r>
  <r>
    <n v="209"/>
    <x v="0"/>
    <s v="EUROPA"/>
    <s v="ITALIA"/>
    <x v="44"/>
    <s v="Consulado"/>
    <s v="ACTIVO"/>
    <s v="Miryham Luisa "/>
    <s v="Echevarría Deza "/>
    <s v="INDEFINIDO"/>
    <s v="SECRETARIA DEL JEFE DE MISION"/>
    <s v="EUR"/>
    <n v="2573.5100000000002"/>
    <n v="3011.0066999999999"/>
    <n v="4270.59"/>
    <n v="4996.5902999999998"/>
    <s v="Enero de 1995"/>
    <m/>
    <s v="OGA20177266"/>
    <s v="Esta Vigente"/>
    <s v="No precisa"/>
    <s v="Laboral"/>
    <n v="1961"/>
    <s v="PERUANO/ITALIANA"/>
    <s v="TECNICO"/>
    <m/>
  </r>
  <r>
    <n v="210"/>
    <x v="0"/>
    <s v="EUROPA"/>
    <s v="ITALIA"/>
    <x v="44"/>
    <s v="Consulado"/>
    <s v="ACTIVO"/>
    <s v="Laura"/>
    <s v="Giacomelli"/>
    <s v="INDEFINIDO"/>
    <s v="ATENCION EN VENTANILLA"/>
    <s v="EUR"/>
    <n v="1710.93"/>
    <n v="2001.7881"/>
    <n v="2902"/>
    <n v="3395.3399999999997"/>
    <s v="Diciembre de 2011"/>
    <m/>
    <s v="OGA20177266"/>
    <s v="Esta Vigente"/>
    <s v="No precisa"/>
    <s v="Laboral"/>
    <n v="1979"/>
    <s v="ITALIANA"/>
    <s v="PROFESIONAL"/>
    <m/>
  </r>
  <r>
    <n v="211"/>
    <x v="0"/>
    <s v="EUROPA"/>
    <s v="ITALIA"/>
    <x v="44"/>
    <s v="Consulado"/>
    <s v="ACTIVO"/>
    <s v="María Luz"/>
    <s v="Morales Carrasco "/>
    <s v="INDEFINIDO"/>
    <s v="ATENCION EN VENTANILLA"/>
    <s v="EUR"/>
    <n v="2039.58"/>
    <n v="2386.3085999999998"/>
    <n v="3420.91"/>
    <n v="4002.4646999999995"/>
    <s v="15 de febrero de 2016"/>
    <m/>
    <s v="OGA20177266"/>
    <s v="Esta Vigente"/>
    <s v="No precisa"/>
    <s v="Laboral"/>
    <n v="1964"/>
    <s v="PERUANA"/>
    <s v="PROFESIONAL"/>
    <m/>
  </r>
  <r>
    <n v="212"/>
    <x v="0"/>
    <s v="EUROPA"/>
    <s v="ITALIA"/>
    <x v="44"/>
    <s v="Consulado"/>
    <s v="ACTIVO"/>
    <s v="Dionicio"/>
    <s v="Repomanta "/>
    <s v="INDEFINIDO"/>
    <s v="ASEO, LIMPIEZA Y MENSAJERIA"/>
    <s v="EUR"/>
    <n v="1122.54"/>
    <n v="1313.3717999999999"/>
    <n v="1796.31"/>
    <n v="2101.6826999999998"/>
    <s v="Septiembre de 1998"/>
    <m/>
    <s v="OGA20177266"/>
    <s v="Esta Vigente"/>
    <s v="No precisa"/>
    <s v="Laboral"/>
    <n v="1965"/>
    <s v="FILIPINA"/>
    <s v="SECUNDARIA"/>
    <m/>
  </r>
  <r>
    <n v="213"/>
    <x v="0"/>
    <s v="EUROPA"/>
    <s v="ITALIA"/>
    <x v="44"/>
    <s v="Consulado"/>
    <s v="ACTIVO"/>
    <s v="Marino Jesús"/>
    <s v="Retamozo Alata "/>
    <s v="INDEFINIDO"/>
    <s v="ATENCION EN VENTANILLA"/>
    <s v="EUR"/>
    <n v="1831.29"/>
    <n v="2142.6092999999996"/>
    <n v="3092.04"/>
    <n v="3617.6867999999999"/>
    <s v="Septiembre de 2002"/>
    <m/>
    <s v="OGA20177266"/>
    <s v="Esta Vigente"/>
    <s v="No precisa"/>
    <s v="Laboral"/>
    <n v="1970"/>
    <s v="PERUANA"/>
    <s v="PROFESIONAL"/>
    <m/>
  </r>
  <r>
    <n v="214"/>
    <x v="0"/>
    <s v="EUROPA"/>
    <s v="ITALIA"/>
    <x v="44"/>
    <s v="Consulado"/>
    <s v="ACTIVO"/>
    <s v="Carmen Celia"/>
    <s v="Rodríguez Díaz "/>
    <s v="INDEFINIDO"/>
    <s v="ATENCION EN VENTANILLA"/>
    <s v="EUR"/>
    <n v="1771.11"/>
    <n v="2072.1986999999999"/>
    <n v="2997.02"/>
    <n v="3506.5133999999998"/>
    <s v="Abril de 2007"/>
    <m/>
    <s v="OGA20177266"/>
    <s v="Esta Vigente"/>
    <s v="No precisa"/>
    <s v="Laboral"/>
    <n v="1965"/>
    <s v="PERUANA"/>
    <s v="PROFESIONAL"/>
    <m/>
  </r>
  <r>
    <n v="215"/>
    <x v="0"/>
    <s v="EUROPA"/>
    <s v="ITALIA"/>
    <x v="44"/>
    <s v="Consulado"/>
    <s v="ACTIVO"/>
    <s v="Giuseppe Marco"/>
    <s v="Saraniti Turchetto"/>
    <s v="INDEFINIDO"/>
    <s v="AREA ADMINISTRATIVA"/>
    <s v="EUR"/>
    <n v="2600.3000000000002"/>
    <n v="3042.3510000000001"/>
    <n v="4312.8900000000003"/>
    <n v="5046.0812999999998"/>
    <s v="Noviembre de 1994"/>
    <m/>
    <s v="OGA20177266"/>
    <s v="Esta Vigente"/>
    <s v="No precisa"/>
    <s v="Laboral"/>
    <n v="1970"/>
    <s v="ITALIANA"/>
    <s v="TECNICO"/>
    <m/>
  </r>
  <r>
    <n v="216"/>
    <x v="0"/>
    <s v="EUROPA"/>
    <s v="ITALIA"/>
    <x v="44"/>
    <s v="Consulado"/>
    <s v="ACTIVO"/>
    <s v="Kevin"/>
    <s v="Nick Prada"/>
    <s v="01/07/2018-31/12/2018"/>
    <s v="AREA ADMINISTRATIVA"/>
    <s v="EUR"/>
    <n v="1672.36"/>
    <n v="1956.6611999999998"/>
    <n v="2997.02"/>
    <n v="3506.5133999999998"/>
    <s v="Octubre de 2017"/>
    <m/>
    <s v="OGA20183321"/>
    <s v="Esta Vigente"/>
    <s v="No precisa"/>
    <s v="Laboral"/>
    <n v="1996"/>
    <s v="ITALIANA"/>
    <s v="NO PRECISA"/>
    <m/>
  </r>
  <r>
    <n v="217"/>
    <x v="0"/>
    <s v="AMÉRICA DEL NORTE"/>
    <s v="CANADA"/>
    <x v="45"/>
    <s v="Consulado"/>
    <s v="ACTIVO"/>
    <s v="Katya"/>
    <s v="Angulo Torres"/>
    <s v="01/01/2018-31/12/2018"/>
    <s v="Secretaria Traductora Trilingüe"/>
    <s v="CAD"/>
    <n v="3762"/>
    <n v="2859.12"/>
    <n v="3762"/>
    <n v="2859.12"/>
    <s v="Julio de 2006"/>
    <m/>
    <s v="OGA20177297"/>
    <s v="Esta Vigente"/>
    <s v="No precisa"/>
    <s v="Laboral"/>
    <n v="1968"/>
    <s v="PERUANA"/>
    <s v="TECNICO"/>
    <m/>
  </r>
  <r>
    <n v="218"/>
    <x v="0"/>
    <s v="AMÉRICA DEL NORTE"/>
    <s v="CANADA"/>
    <x v="45"/>
    <s v="Consulado"/>
    <s v="ACTIVO"/>
    <s v="Roxana"/>
    <s v="López Barraza"/>
    <s v="01/01/2018-31/12/2018"/>
    <s v="Secretaria Traductora Trilingüe"/>
    <s v="CAD"/>
    <n v="3762"/>
    <n v="2859.12"/>
    <n v="3762"/>
    <n v="2859.12"/>
    <s v="Diciembre de 1991"/>
    <m/>
    <s v="OGA20177297"/>
    <s v="Esta Vigente"/>
    <s v="No precisa"/>
    <s v="Laboral"/>
    <n v="1963"/>
    <s v="PERUANA"/>
    <s v="PROFESIONAL"/>
    <m/>
  </r>
  <r>
    <n v="219"/>
    <x v="0"/>
    <s v="AMÉRICA DEL NORTE"/>
    <s v="CANADA"/>
    <x v="45"/>
    <s v="Consulado"/>
    <s v="ACTIVO"/>
    <s v="Flavio "/>
    <s v="Mendieta Merino"/>
    <s v="01/01/2018-31/12/2018"/>
    <s v="Empleado Oficinista Trilingüe"/>
    <s v="CAD"/>
    <n v="3762"/>
    <n v="2859.12"/>
    <n v="3762"/>
    <n v="2859.12"/>
    <s v="Enero de 1981"/>
    <m/>
    <s v="OGA20177297"/>
    <s v="Esta Vigente"/>
    <s v="No precisa"/>
    <s v="Laboral"/>
    <n v="1958"/>
    <s v="PERUANA"/>
    <s v="UNIVERSIDAD INCOMPLETA"/>
    <m/>
  </r>
  <r>
    <n v="220"/>
    <x v="0"/>
    <s v="EUROPA"/>
    <s v="ALEMANIA"/>
    <x v="46"/>
    <s v="Consulado"/>
    <s v="ACTIVO "/>
    <s v="Marco Antonio"/>
    <s v="Concepción Valverde"/>
    <s v="INDEFINIDO"/>
    <s v="Administrador"/>
    <s v="EUR"/>
    <n v="1840"/>
    <n v="2152.7999999999997"/>
    <n v="2239.56"/>
    <n v="2620.2851999999998"/>
    <s v="Agosto 2010 "/>
    <s v="Definido"/>
    <s v="OGA20180209"/>
    <s v="Esta Vigente"/>
    <s v="No precisa"/>
    <s v="Laboral"/>
    <n v="1980"/>
    <s v="PERUANA"/>
    <s v="PROFESIONAL"/>
    <m/>
  </r>
  <r>
    <n v="221"/>
    <x v="0"/>
    <s v="EUROPA"/>
    <s v="ALEMANIA"/>
    <x v="46"/>
    <s v="Consulado"/>
    <s v="ACTIVO "/>
    <s v="Tuzienka Jedhyelhy "/>
    <s v="Chenet Ugarte"/>
    <s v="16/01/2018-31/12/2018"/>
    <s v="Asistente Administrativo"/>
    <s v="EUR"/>
    <n v="1262"/>
    <n v="1476.54"/>
    <n v="1262"/>
    <n v="1476.54"/>
    <s v="Enero de 2018"/>
    <s v="Definido"/>
    <s v="OGA20176923"/>
    <s v="Esta Vigente"/>
    <s v="No precisa"/>
    <s v="Laboral"/>
    <n v="1991"/>
    <s v="PERUANA"/>
    <s v="PROFESIONAL"/>
    <s v="(plaza vacante) dejada por la señora Carmen Machado Marcelo"/>
  </r>
  <r>
    <n v="222"/>
    <x v="0"/>
    <s v="EUROPA"/>
    <s v="ALEMANIA"/>
    <x v="46"/>
    <s v="Consulado"/>
    <s v="ACTIVO "/>
    <s v="Iris Kukuly"/>
    <s v=" Boza Valenzuela de Wolf"/>
    <s v="01/01/2018-31/03/2018"/>
    <s v="Asistente Administrativo"/>
    <s v="EUR"/>
    <n v="1262"/>
    <n v="1476.54"/>
    <n v="1505.89"/>
    <n v="1761.8913"/>
    <s v="Agosto 2017"/>
    <s v="Definido"/>
    <s v="OGA20180209"/>
    <s v="Esta Vigente"/>
    <s v="No precisa"/>
    <s v="Laboral"/>
    <n v="1976"/>
    <s v="PERUANA"/>
    <s v="TECNICO"/>
    <s v="OCUPA LA plaza vacante dejada por la señora Fröhlich y luego por la sra. Raznovy Rademacher, quien no llego a trabajar en esa Misión"/>
  </r>
  <r>
    <n v="223"/>
    <x v="0"/>
    <s v="ASIA Y OCEANÍA"/>
    <s v="JAPON"/>
    <x v="47"/>
    <s v="Consulado"/>
    <s v="ACTIVO"/>
    <s v="Carmen Veronika"/>
    <s v="Ramirez Herrera "/>
    <s v="INDEFINIDO"/>
    <s v="Secretaria"/>
    <s v="JPY"/>
    <n v="330939"/>
    <n v="2978.4509999999996"/>
    <n v="350462.95"/>
    <n v="3154.1665499999999"/>
    <s v="Octubre de 2011"/>
    <m/>
    <s v="OGA20177318"/>
    <s v="Esta Vigente"/>
    <s v="No precisa"/>
    <s v="Laboral"/>
    <n v="1976"/>
    <s v="PERUANA"/>
    <s v="PROFESIONAL"/>
    <m/>
  </r>
  <r>
    <n v="224"/>
    <x v="0"/>
    <s v="ASIA Y OCEANÍA"/>
    <s v="JAPON"/>
    <x v="47"/>
    <s v="Consulado"/>
    <s v="ACTIVO"/>
    <s v="Ayako"/>
    <s v="Horie"/>
    <s v="INDEFINIDO"/>
    <s v="Secretaria"/>
    <s v="JPY"/>
    <n v="309309"/>
    <n v="2783.7809999999999"/>
    <n v="327556.45"/>
    <n v="2948.0080499999999"/>
    <s v="Setiembre de 2011       "/>
    <m/>
    <s v="OGA20177318"/>
    <s v="Esta Vigente"/>
    <s v="No precisa"/>
    <s v="Laboral"/>
    <n v="1982"/>
    <s v="JAPONESA"/>
    <s v="PROFESIONAL"/>
    <m/>
  </r>
  <r>
    <n v="225"/>
    <x v="0"/>
    <s v="ASIA Y OCEANÍA"/>
    <s v="JAPON"/>
    <x v="47"/>
    <s v="Consulado"/>
    <s v="ACTIVO"/>
    <s v="Jenny Patricia"/>
    <s v="Hashimoto Nakasone"/>
    <s v="INDEFINIDO"/>
    <s v="Secretaria"/>
    <s v="JPY"/>
    <n v="309309"/>
    <n v="2783.7809999999999"/>
    <n v="327556.45"/>
    <n v="2948.0080499999999"/>
    <s v="Agosto de 2009"/>
    <m/>
    <s v="OGA20177318"/>
    <s v="Esta Vigente"/>
    <s v="No precisa"/>
    <s v="Laboral"/>
    <n v="1976"/>
    <s v="PERUANA"/>
    <s v="TECNICO"/>
    <m/>
  </r>
  <r>
    <n v="226"/>
    <x v="0"/>
    <s v="ASIA Y OCEANÍA"/>
    <s v="JAPON"/>
    <x v="47"/>
    <s v="Consulado"/>
    <s v="ACTIVO"/>
    <s v="Paola Mercedes"/>
    <s v="Castagnetto Uchizato"/>
    <s v="INDEFINIDO"/>
    <s v="Secretaria"/>
    <s v="JPY"/>
    <n v="283250"/>
    <n v="2549.25"/>
    <n v="299960.5"/>
    <n v="2699.6444999999999"/>
    <s v="Agosto de 2011"/>
    <m/>
    <s v="OGA20177318"/>
    <s v="Esta Vigente"/>
    <s v="No precisa"/>
    <s v="Laboral"/>
    <n v="1975"/>
    <s v="PERUANA"/>
    <s v="PROFESIONAL"/>
    <m/>
  </r>
  <r>
    <n v="227"/>
    <x v="0"/>
    <s v="ASIA Y OCEANÍA"/>
    <s v="JAPON"/>
    <x v="47"/>
    <s v="Consulado"/>
    <s v="ACTIVO"/>
    <s v="Lucy Mayumi "/>
    <s v="Hashiguchi Miyanaga"/>
    <s v="INDEFINIDO"/>
    <s v="Secretaria"/>
    <s v="JPY"/>
    <n v="288760.5"/>
    <n v="2598.8444999999997"/>
    <n v="305796.52500000002"/>
    <n v="2752.168725"/>
    <s v="Octubre de 2009"/>
    <m/>
    <s v="OGA20177318"/>
    <s v="Esta Vigente"/>
    <s v="No precisa"/>
    <s v="Laboral"/>
    <n v="1976"/>
    <s v="PERUANA"/>
    <s v="UNIVERSIDAD INCOMPLETA"/>
    <m/>
  </r>
  <r>
    <n v="228"/>
    <x v="0"/>
    <s v="ASIA Y OCEANÍA"/>
    <s v="JAPON"/>
    <x v="47"/>
    <s v="Consulado"/>
    <s v="ACTIVO"/>
    <s v="Sandra Cynthia"/>
    <s v="Solano Yto- Gismondi"/>
    <s v="INDEFINIDO"/>
    <s v="Personal administrativo "/>
    <s v="JPY"/>
    <n v="259560"/>
    <n v="2336.04"/>
    <n v="274873"/>
    <n v="2473.857"/>
    <s v="Febrero de 2010"/>
    <m/>
    <s v="OGA20177318"/>
    <s v="Esta Vigente"/>
    <s v="No precisa"/>
    <s v="Laboral"/>
    <n v="1982"/>
    <s v="PERUANA"/>
    <s v="PROFESIONAL"/>
    <m/>
  </r>
  <r>
    <n v="229"/>
    <x v="0"/>
    <s v="ASIA Y OCEANÍA"/>
    <s v="JAPON"/>
    <x v="47"/>
    <s v="Consulado"/>
    <s v="ACTIVO"/>
    <s v="Carolina Erika"/>
    <s v="Ajipe Oshiro"/>
    <s v="INDEFINIDO"/>
    <s v="Recepcionista"/>
    <s v="JPY"/>
    <n v="259560"/>
    <n v="2336.04"/>
    <n v="274873"/>
    <n v="2473.857"/>
    <s v="Febrero de 2010"/>
    <m/>
    <s v="OGA20177318"/>
    <s v="Esta Vigente"/>
    <s v="No precisa"/>
    <s v="Laboral"/>
    <n v="1976"/>
    <s v="PERUANA"/>
    <s v="TECNICO"/>
    <m/>
  </r>
  <r>
    <n v="230"/>
    <x v="0"/>
    <s v="ASIA Y OCEANÍA"/>
    <s v="JAPON"/>
    <x v="47"/>
    <s v="Consulado"/>
    <s v="ACTIVO"/>
    <s v="Keiko"/>
    <s v="Murata"/>
    <s v="Indefinido - hasta 30/06/2018"/>
    <s v="Personal administrativo "/>
    <s v="JPY"/>
    <n v="247200"/>
    <n v="2224.7999999999997"/>
    <n v="261784"/>
    <n v="2356.056"/>
    <s v="Setiembre 2015"/>
    <m/>
    <s v="OGA20177318"/>
    <s v="Esta Vigente"/>
    <s v="No precisa"/>
    <s v="Laboral"/>
    <n v="1983"/>
    <s v="JAPONESA"/>
    <s v="PROFESIONAL"/>
    <m/>
  </r>
  <r>
    <n v="231"/>
    <x v="0"/>
    <s v="ASIA Y OCEANÍA"/>
    <s v="JAPON"/>
    <x v="47"/>
    <s v="Consulado"/>
    <s v="ACTIVO"/>
    <s v="Carlos Percy"/>
    <s v="Angulo Zavaleta"/>
    <s v="INDEFINIDO"/>
    <s v="Guardián"/>
    <s v="JPY"/>
    <n v="257500"/>
    <n v="2317.5"/>
    <n v="272692"/>
    <n v="2454.2279999999996"/>
    <s v="Septiembre de 2011"/>
    <m/>
    <s v="OGA20177318"/>
    <s v="Esta Vigente"/>
    <s v="No precisa"/>
    <s v="Laboral"/>
    <n v="1963"/>
    <s v="PERUANA"/>
    <s v="PROFESIONAL"/>
    <m/>
  </r>
  <r>
    <n v="232"/>
    <x v="0"/>
    <s v="ASIA Y OCEANÍA"/>
    <s v="JAPON"/>
    <x v="47"/>
    <s v="Consulado"/>
    <s v="ACTIVO"/>
    <s v="Ricardo Conrado "/>
    <s v="Musso Sotomayor"/>
    <s v="01/01/2018 - 31/12/2018"/>
    <s v="Mensajero - chofer"/>
    <s v="JPY"/>
    <n v="245237.85"/>
    <n v="2207.1406499999998"/>
    <n v="259705.74249999999"/>
    <n v="2337.3516824999997"/>
    <s v="14 de Agosto de 2016"/>
    <m/>
    <s v="OGA20177318"/>
    <s v="Esta Vigente"/>
    <s v="No precisa"/>
    <s v="Laboral"/>
    <d v="2016-08-19T00:00:00"/>
    <s v="PERUANO"/>
    <s v="NO PRECISA"/>
    <m/>
  </r>
  <r>
    <n v="233"/>
    <x v="0"/>
    <s v="AMÉRICA DEL NORTE"/>
    <s v="ESTADOS UNIDOS"/>
    <x v="48"/>
    <s v="Consulado"/>
    <s v="ACTIVO"/>
    <s v="Jorge Luis"/>
    <s v="Espinoza Benza"/>
    <s v="02/01/2018-31/12/2018"/>
    <s v="Personal Administrativo "/>
    <s v="US$"/>
    <n v="3650"/>
    <n v="3650"/>
    <n v="4420"/>
    <n v="4420"/>
    <s v="Enero de 2003"/>
    <m/>
    <m/>
    <s v="Esta Vigente"/>
    <s v="No precisa"/>
    <s v="No Laboral"/>
    <n v="1970"/>
    <s v="PERUANA"/>
    <s v="PROFESIONAL"/>
    <m/>
  </r>
  <r>
    <n v="234"/>
    <x v="0"/>
    <s v="AMÉRICA DEL NORTE"/>
    <s v="ESTADOS UNIDOS"/>
    <x v="48"/>
    <s v="Consulado"/>
    <s v="ACTIVO"/>
    <s v="Patricia Ivette"/>
    <s v="Durand Pacheco"/>
    <s v="01/01/2018-31/12/2018"/>
    <s v="Asesoría Jurídica"/>
    <s v="US$"/>
    <n v="3000"/>
    <n v="3000"/>
    <n v="3661"/>
    <n v="3661"/>
    <s v="Octrubre de 2015"/>
    <m/>
    <s v="OGA20180003"/>
    <s v="Esta Vigente"/>
    <s v="No precisa"/>
    <s v="No Laboral"/>
    <n v="1977"/>
    <s v="PERUANA"/>
    <s v="TECNICO"/>
    <m/>
  </r>
  <r>
    <n v="235"/>
    <x v="0"/>
    <s v="AMÉRICA DEL NORTE"/>
    <s v="ESTADOS UNIDOS"/>
    <x v="48"/>
    <s v="Consulado"/>
    <s v="ACTIVO"/>
    <s v="Oswaldo Enrique"/>
    <s v="Soto Zegarra"/>
    <s v="01/01/2018-31/12/2018"/>
    <s v="Personal Administrativo "/>
    <s v="US$"/>
    <n v="3220"/>
    <n v="3220"/>
    <n v="3881"/>
    <n v="3881"/>
    <s v="Agosto de 2009"/>
    <m/>
    <s v="OGA20180003"/>
    <s v="Esta Vigente"/>
    <s v="No precisa"/>
    <s v="No Laboral"/>
    <n v="1969"/>
    <s v="PERUANA"/>
    <s v="UNIVERSIDAD INCOMPLETA"/>
    <m/>
  </r>
  <r>
    <n v="236"/>
    <x v="0"/>
    <s v="AMÉRICA DEL NORTE"/>
    <s v="ESTADOS UNIDOS"/>
    <x v="48"/>
    <s v="Consulado"/>
    <s v="ACTIVO"/>
    <s v="Ana Isabel "/>
    <s v="Cruz Matos"/>
    <s v="01/01/2018-31/12/2018"/>
    <s v="Chofer"/>
    <s v="US$"/>
    <n v="2900"/>
    <n v="2900"/>
    <n v="3561"/>
    <n v="3561"/>
    <s v="No precisa"/>
    <m/>
    <s v="OGA20180003"/>
    <s v="Esta Vigente"/>
    <s v="No precisa"/>
    <s v="No Laboral"/>
    <n v="1975"/>
    <s v="ESPAÑOLA"/>
    <s v="PROFESIONAL"/>
    <m/>
  </r>
  <r>
    <n v="237"/>
    <x v="0"/>
    <s v="AMÉRICA DEL NORTE"/>
    <s v="ESTADOS UNIDOS"/>
    <x v="48"/>
    <s v="Consulado"/>
    <s v="ACTIVO"/>
    <s v="María Fernanda"/>
    <s v="Lozada Cruz"/>
    <s v="01/01/2018-31/12/2018"/>
    <s v="Recepcionista"/>
    <s v="US$"/>
    <n v="2400"/>
    <n v="2400"/>
    <n v="2490"/>
    <n v="2490"/>
    <s v="Agosto de 2013"/>
    <m/>
    <s v="OGA20180003"/>
    <s v="Esta Vigente"/>
    <s v="No precisa"/>
    <s v="No Laboral"/>
    <n v="1987"/>
    <s v="PERUANA"/>
    <s v="PROFESIONAL"/>
    <m/>
  </r>
  <r>
    <n v="238"/>
    <x v="0"/>
    <s v="AMÉRICA DEL NORTE"/>
    <s v="ESTADOS UNIDOS"/>
    <x v="48"/>
    <s v="Consulado"/>
    <s v="ACTIVO"/>
    <s v="Mariel Cristina"/>
    <s v="Reyna Vereau De Ledo"/>
    <s v="01/01/2018-31/12/2018"/>
    <s v="Personal Administrativo "/>
    <s v="US$"/>
    <n v="2400"/>
    <n v="2400"/>
    <n v="3061"/>
    <n v="3061"/>
    <s v="Enero de 2013"/>
    <m/>
    <s v="OGA20180003"/>
    <s v="Esta Vigente"/>
    <s v="No precisa"/>
    <s v="No Laboral"/>
    <s v="NO PRECISA"/>
    <s v="PERUANA "/>
    <s v="NO PRECISA"/>
    <m/>
  </r>
  <r>
    <n v="239"/>
    <x v="0"/>
    <s v="AMÉRICA DEL NORTE"/>
    <s v="ESTADOS UNIDOS"/>
    <x v="48"/>
    <s v="Consulado"/>
    <s v="activo (medio tiempo)"/>
    <s v="Patricia Lidya"/>
    <s v="Calenzani Fiestas"/>
    <s v="01/01/2018-31/12/2018"/>
    <s v="Personal Administrativo "/>
    <s v="US$"/>
    <n v="2400"/>
    <n v="2400"/>
    <n v="2810"/>
    <n v="2810"/>
    <s v="No precisa"/>
    <m/>
    <s v="OGA20180003"/>
    <s v="Esta Vigente"/>
    <s v="No precisa"/>
    <s v="No Laboral"/>
    <s v="NO PRECISA"/>
    <s v="PERUANA"/>
    <s v="PROFESIONAL"/>
    <m/>
  </r>
  <r>
    <n v="240"/>
    <x v="0"/>
    <s v="AMÉRICA DEL NORTE"/>
    <s v="ESTADOS UNIDOS"/>
    <x v="48"/>
    <s v="Consulado"/>
    <s v="ACTIVO"/>
    <s v="Haydee Catalina "/>
    <s v="Norabuena Castro"/>
    <s v="01/01/2018-31/12/2018"/>
    <s v="Limpieza"/>
    <s v="US$"/>
    <n v="1500"/>
    <n v="1500"/>
    <n v="1500"/>
    <n v="1500"/>
    <s v="Enero de 2014"/>
    <m/>
    <s v="OGA20180003"/>
    <s v="Esta Vigente"/>
    <s v="No precisa"/>
    <s v="No Laboral"/>
    <n v="1962"/>
    <s v="PERUANA"/>
    <s v="NO PRECISA"/>
    <m/>
  </r>
  <r>
    <n v="241"/>
    <x v="0"/>
    <s v="AMÉRICA DEL NORTE"/>
    <s v="ESTADOS UNIDOS"/>
    <x v="48"/>
    <s v="Consulado"/>
    <s v="activo (medio tiempo)"/>
    <s v="Violeta Isabel"/>
    <s v="Pacherres  Purizaga"/>
    <s v="01/01/2018-31/12/2018"/>
    <s v="Recepcionista"/>
    <s v="US$"/>
    <n v="1500"/>
    <n v="1500"/>
    <n v="1910"/>
    <n v="1910"/>
    <s v="abril de 2014"/>
    <m/>
    <s v="OGA20180003"/>
    <s v="Esta Vigente"/>
    <s v="No precisa"/>
    <s v="No Laboral"/>
    <s v="NO PRECISA"/>
    <s v="PERUANA "/>
    <s v="NO PRECISA"/>
    <m/>
  </r>
  <r>
    <n v="242"/>
    <x v="0"/>
    <s v="AMÉRICA DEL NORTE"/>
    <s v="ESTADOS UNIDOS"/>
    <x v="48"/>
    <s v="Consulado"/>
    <s v="activo (medio tiempo)"/>
    <s v="Josseline Raquel"/>
    <s v="Ríos Velásquez "/>
    <s v="01/01/2018-31/12/2018"/>
    <s v="Recepcionista"/>
    <s v="US$"/>
    <n v="1500"/>
    <n v="1500"/>
    <n v="1910"/>
    <n v="1910"/>
    <s v="15 de octubre de 2014"/>
    <m/>
    <s v="OGA20180003"/>
    <s v="Esta Vigente"/>
    <s v="No precisa"/>
    <s v="No Laboral"/>
    <s v="NO PRECISA"/>
    <m/>
    <s v="NO PRECISA"/>
    <m/>
  </r>
  <r>
    <n v="243"/>
    <x v="0"/>
    <s v="AMÉRICA DEL NORTE"/>
    <s v="ESTADOS UNIDOS"/>
    <x v="48"/>
    <s v="Consulado"/>
    <s v="ACTIVO"/>
    <s v="Eduardo "/>
    <s v="Tactuk"/>
    <s v="01/01/2018-31/12/2018"/>
    <s v="Servicio Mantenimiento Equipos Informáticos "/>
    <s v="US$"/>
    <n v="400"/>
    <n v="400"/>
    <n v="400"/>
    <n v="400"/>
    <s v="No precisa"/>
    <m/>
    <s v="OGA20180003"/>
    <s v="Esta Vigente"/>
    <s v="No precisa"/>
    <s v="No Laboral"/>
    <s v="NO PRECISA"/>
    <s v="PERUANA"/>
    <s v="NO PRECISA"/>
    <m/>
  </r>
  <r>
    <n v="244"/>
    <x v="0"/>
    <s v="AMÉRICA CENTRAL"/>
    <s v="PANAMA "/>
    <x v="49"/>
    <s v="Consulado"/>
    <s v="ACTIVO"/>
    <s v="Javier Eduardo"/>
    <s v="Vargas Arévalo"/>
    <s v="INDEFINIDO"/>
    <s v="Asistente Administrativo"/>
    <s v="US$"/>
    <n v="1000"/>
    <n v="1000"/>
    <n v="1227.575"/>
    <n v="1227.575"/>
    <s v="Diciembre de 2012"/>
    <m/>
    <s v="OGA20177284"/>
    <s v="Esta Vigente"/>
    <s v="No precisa"/>
    <s v="Laboral"/>
    <n v="1977"/>
    <s v="PERUANA"/>
    <s v="PROFESIONAL"/>
    <m/>
  </r>
  <r>
    <n v="245"/>
    <x v="0"/>
    <s v="AMÉRICA CENTRAL"/>
    <s v="PANAMA "/>
    <x v="49"/>
    <s v="Consulado"/>
    <s v="ACTIVO"/>
    <s v="Paola Jazmín"/>
    <s v="Fernández Calderón"/>
    <s v="INDEFINIDO"/>
    <s v="Asistente Administrativo"/>
    <s v="US$"/>
    <n v="900"/>
    <n v="900"/>
    <n v="1104.8175000000001"/>
    <n v="1104.8175000000001"/>
    <s v="17 de Octubre 2014"/>
    <m/>
    <s v="OGA20177284"/>
    <s v="Esta Vigente"/>
    <s v="No precisa"/>
    <s v="Laboral"/>
    <n v="1982"/>
    <s v="PERUANA"/>
    <s v="PROFESIONAL"/>
    <m/>
  </r>
  <r>
    <n v="246"/>
    <x v="0"/>
    <s v="AMÉRICA CENTRAL"/>
    <s v="PANAMA "/>
    <x v="49"/>
    <s v="Consulado"/>
    <s v="ACTIVO"/>
    <s v="Susana Araceli"/>
    <s v="Ordoñez Mendoza"/>
    <s v="INDEFINIDO"/>
    <s v="Asistente Legal"/>
    <s v="US$"/>
    <n v="900"/>
    <n v="900"/>
    <n v="1104.8175000000001"/>
    <n v="1104.8175000000001"/>
    <s v="marzo de 2015"/>
    <m/>
    <s v="OGA20177284"/>
    <s v="Esta Vigente"/>
    <s v="No precisa"/>
    <s v="Laboral"/>
    <n v="1977"/>
    <s v="PERUANA-VENEZOLANA"/>
    <s v="PROFESIONAL"/>
    <m/>
  </r>
  <r>
    <n v="247"/>
    <x v="0"/>
    <s v="EUROPA"/>
    <s v="FRANCIA"/>
    <x v="50"/>
    <s v="Consulado"/>
    <s v="ACTIVO "/>
    <s v="Louba Clette"/>
    <s v="Grouvel - Forno"/>
    <s v="INDEFINIDO"/>
    <s v="Asistente consular"/>
    <s v="EUR"/>
    <n v="1600"/>
    <n v="1872"/>
    <m/>
    <n v="0"/>
    <s v="1° de agosto 2017"/>
    <m/>
    <s v="OGA20180217"/>
    <s v="Esta Vigente"/>
    <s v="No precisa"/>
    <s v="Laboral"/>
    <s v="NO PRECISA"/>
    <s v="no precisa"/>
    <s v="NO PRECISA"/>
    <m/>
  </r>
  <r>
    <n v="248"/>
    <x v="0"/>
    <s v="EUROPA"/>
    <s v="FRANCIA"/>
    <x v="50"/>
    <s v="Consulado"/>
    <s v="ACTIVO"/>
    <s v="Roxana Pilar "/>
    <s v="Gamarra Sándiga"/>
    <s v="INDEFINIDO"/>
    <s v="Empleada Administrativa"/>
    <s v="EUR"/>
    <n v="1811.24"/>
    <n v="2119.1507999999999"/>
    <n v="2252.04"/>
    <n v="2634.8867999999998"/>
    <s v="Febrero de 2002"/>
    <m/>
    <s v="OGA20180217"/>
    <s v="Esta Vigente"/>
    <s v="No precisa"/>
    <s v="Laboral"/>
    <n v="1964"/>
    <s v="Peruana/francesa"/>
    <s v="PROFESIONAL"/>
    <m/>
  </r>
  <r>
    <n v="249"/>
    <x v="0"/>
    <s v="EUROPA"/>
    <s v="FRANCIA"/>
    <x v="50"/>
    <s v="Consulado"/>
    <s v="ACTIVO"/>
    <s v="Kelly Mercedes"/>
    <s v="Juárez Castillo"/>
    <s v="INDEFINIDO"/>
    <s v="Empleada Administrativa"/>
    <s v="EUR"/>
    <n v="1498.49"/>
    <n v="1753.2332999999999"/>
    <n v="1651.95"/>
    <n v="1932.7814999999998"/>
    <s v="Septiembre de 2012"/>
    <m/>
    <s v="OGA20180217"/>
    <s v="Esta Vigente"/>
    <s v="No precisa"/>
    <s v="Laboral"/>
    <n v="1983"/>
    <s v="PERUANA"/>
    <s v="TECNICO"/>
    <m/>
  </r>
  <r>
    <n v="250"/>
    <x v="0"/>
    <s v="EUROPA"/>
    <s v="FRANCIA"/>
    <x v="50"/>
    <s v="Consulado"/>
    <s v="ACTIVO( prestación de servicios)"/>
    <s v="Arturo Sídney"/>
    <s v="Mauricio Villanueva"/>
    <s v="01/01/2018-31/06/2018"/>
    <s v="Mantenimiento del portal electrónico"/>
    <s v="EUR"/>
    <n v="436"/>
    <n v="510.11999999999995"/>
    <n v="436"/>
    <n v="510.11999999999995"/>
    <d v="2016-01-01T00:00:00"/>
    <m/>
    <s v="OGA20180217"/>
    <s v="Esta Vigente"/>
    <s v="No precisa"/>
    <s v="No Laboral"/>
    <s v="NO PRECISA"/>
    <s v="PERUANO"/>
    <s v="TECNICO"/>
    <m/>
  </r>
  <r>
    <n v="251"/>
    <x v="0"/>
    <s v="EUROPA"/>
    <s v="FRANCIA"/>
    <x v="50"/>
    <s v="Consulado"/>
    <s v="ACTIVO"/>
    <s v="Fanny"/>
    <s v="Sánchez Berrocal"/>
    <s v="INDEFINIDO"/>
    <s v="Contadora"/>
    <s v="EUR"/>
    <n v="2703.77"/>
    <n v="3163.4108999999999"/>
    <n v="3152.06"/>
    <n v="3687.9101999999998"/>
    <s v="Agosto de 1997 "/>
    <m/>
    <s v="OGA20180217"/>
    <s v="Esta Vigente"/>
    <s v="No precisa"/>
    <s v="Laboral"/>
    <n v="1954"/>
    <s v="Peruana/francesa"/>
    <s v="PROFESIONAL"/>
    <m/>
  </r>
  <r>
    <n v="252"/>
    <x v="0"/>
    <s v="AMÉRICA DEL NORTE"/>
    <s v="ESTADOS UNIDOS"/>
    <x v="51"/>
    <s v="Consulado"/>
    <s v="ACTIVO"/>
    <s v="Nelly Rocío"/>
    <s v="Montoya Cuba"/>
    <s v="01/01/2018-31/12/2018"/>
    <s v="Asesoria Jurídica"/>
    <s v="US$"/>
    <n v="2830.21"/>
    <n v="2830.21"/>
    <n v="3330.21"/>
    <n v="3330.21"/>
    <s v="Diciembre de 2008"/>
    <m/>
    <s v="OGA20180014"/>
    <s v="Esta Vigente"/>
    <s v="No precisa"/>
    <s v="No Laboral"/>
    <n v="1978"/>
    <s v="PERUANA"/>
    <s v="PROFESIONAL"/>
    <m/>
  </r>
  <r>
    <n v="253"/>
    <x v="0"/>
    <s v="AMÉRICA DEL NORTE"/>
    <s v="ESTADOS UNIDOS"/>
    <x v="51"/>
    <s v="Consulado"/>
    <s v="ACTIVO"/>
    <s v="Fernando Carlo"/>
    <s v="Ríos León"/>
    <s v="01/01/2018-31/12/2018"/>
    <s v="Personal administrativo "/>
    <s v="US$"/>
    <n v="2830.21"/>
    <n v="2830.21"/>
    <n v="3330.21"/>
    <n v="3330.21"/>
    <s v="Noviembre de 2007"/>
    <m/>
    <s v="OGA20180014"/>
    <s v="Esta Vigente"/>
    <s v="No precisa"/>
    <s v="No Laboral"/>
    <n v="1975"/>
    <s v="PERUANA"/>
    <s v="PROFESIONAL"/>
    <m/>
  </r>
  <r>
    <n v="254"/>
    <x v="0"/>
    <s v="AMÉRICA DEL NORTE"/>
    <s v="ESTADOS UNIDOS"/>
    <x v="51"/>
    <s v="Consulado"/>
    <s v="ACTIVO"/>
    <s v="Malena Antonieta"/>
    <s v="Sánchez Gil"/>
    <s v="01/01/2018-31/12/2018"/>
    <s v="Asesoria Jurídica"/>
    <s v="US$"/>
    <n v="2830.21"/>
    <n v="2830.21"/>
    <n v="3330.21"/>
    <n v="3330.21"/>
    <s v="Noviembre de 2007"/>
    <m/>
    <s v="OGA20180014"/>
    <s v="Esta Vigente"/>
    <s v="No precisa"/>
    <s v="No Laboral"/>
    <n v="1975"/>
    <s v="PERUANA"/>
    <s v="PROFESIONAL"/>
    <m/>
  </r>
  <r>
    <n v="255"/>
    <x v="0"/>
    <s v="AMÉRICA DEL NORTE"/>
    <s v="ESTADOS UNIDOS"/>
    <x v="51"/>
    <s v="Consulado"/>
    <s v="ACTIVO"/>
    <s v="Mónica Yannet"/>
    <s v="Canedo Tapia"/>
    <s v="01/01/2018-31/12/2018"/>
    <s v="Personal administrativo "/>
    <s v="US$"/>
    <n v="2621.88"/>
    <n v="2621.88"/>
    <n v="3121.88"/>
    <n v="3121.88"/>
    <s v="Junio de 2003"/>
    <m/>
    <s v="OGA20180014"/>
    <s v="Esta Vigente"/>
    <s v="No precisa"/>
    <s v="No Laboral"/>
    <n v="1973"/>
    <s v="PERUANA"/>
    <s v="TECNICO"/>
    <m/>
  </r>
  <r>
    <n v="256"/>
    <x v="0"/>
    <s v="AMÉRICA DEL NORTE"/>
    <s v="ESTADOS UNIDOS"/>
    <x v="51"/>
    <s v="Consulado"/>
    <s v="ACTIVO"/>
    <s v="Gloria Ruth"/>
    <s v="Niño de Guzmán Contreras"/>
    <s v="01/01/2018-31/12/2018"/>
    <s v="Personal administrativo "/>
    <s v="US$"/>
    <n v="2621.88"/>
    <n v="2621.88"/>
    <n v="3121.88"/>
    <n v="3121.88"/>
    <s v="Octubre de 1997"/>
    <m/>
    <s v="OGA20180014"/>
    <s v="Esta Vigente"/>
    <s v="No precisa"/>
    <s v="No Laboral"/>
    <n v="1959"/>
    <s v="PERUANA"/>
    <s v="TECNICO"/>
    <m/>
  </r>
  <r>
    <n v="257"/>
    <x v="0"/>
    <s v="AMÉRICA DEL NORTE"/>
    <s v="ESTADOS UNIDOS"/>
    <x v="51"/>
    <s v="Consulado"/>
    <s v="ACTIVO"/>
    <s v="Miyanu"/>
    <s v="Villafane Pereyra"/>
    <s v="01/01/2018-31/12/2018"/>
    <s v="Personal administrativo "/>
    <s v="US$"/>
    <n v="2621.88"/>
    <n v="2621.88"/>
    <n v="3121.88"/>
    <n v="3121.88"/>
    <s v="Abril de 2008"/>
    <m/>
    <s v="OGA20180014"/>
    <s v="Esta Vigente"/>
    <s v="No precisa"/>
    <s v="No Laboral"/>
    <n v="1979"/>
    <s v="PERUANA"/>
    <s v="TECNICO"/>
    <m/>
  </r>
  <r>
    <n v="258"/>
    <x v="0"/>
    <s v="AMÉRICA DEL NORTE"/>
    <s v="ESTADOS UNIDOS"/>
    <x v="51"/>
    <s v="Consulado"/>
    <s v="ACTIVO"/>
    <s v="César"/>
    <s v="Gayoso Vizcarra"/>
    <s v="01/01/2018-31/12/2018"/>
    <s v="Personal administrativo "/>
    <s v="US$"/>
    <n v="2387.5"/>
    <n v="2387.5"/>
    <n v="2887.5"/>
    <n v="2887.5"/>
    <s v="Junio de 2010"/>
    <m/>
    <s v="OGA20180014"/>
    <s v="Esta Vigente"/>
    <s v="No precisa"/>
    <s v="No Laboral"/>
    <n v="1962"/>
    <s v="PERUANA"/>
    <s v="PROFESIONAL"/>
    <m/>
  </r>
  <r>
    <n v="259"/>
    <x v="0"/>
    <s v="AMÉRICA DEL NORTE"/>
    <s v="ESTADOS UNIDOS"/>
    <x v="51"/>
    <s v="Consulado"/>
    <s v="ACTIVO"/>
    <s v="Fermina Isabel "/>
    <s v="Llarena Vasquez"/>
    <s v="01/01/2018-31/12/2018"/>
    <s v="asistente administrativo"/>
    <s v="US$"/>
    <n v="1600"/>
    <n v="1600"/>
    <n v="1700"/>
    <n v="1700"/>
    <s v="mayo de 2017"/>
    <m/>
    <s v="OGA20180014"/>
    <s v="Esta Vigente"/>
    <s v="No precisa"/>
    <s v="No Laboral"/>
    <s v="NO PRECISA"/>
    <s v="VENEZOLANA"/>
    <s v="NO PRECISA"/>
    <m/>
  </r>
  <r>
    <n v="260"/>
    <x v="0"/>
    <s v="AMÉRICA DEL NORTE"/>
    <s v="ESTADOS UNIDOS"/>
    <x v="51"/>
    <s v="Consulado"/>
    <s v="ACTIVO"/>
    <s v="John Larry "/>
    <s v="Saavedra Sánchez"/>
    <s v="01/01/2018-31/12/2018"/>
    <s v="Asistente Telefónico"/>
    <s v="US$"/>
    <n v="1600"/>
    <n v="1600"/>
    <n v="1700"/>
    <n v="1700"/>
    <d v="2018-01-01T00:00:00"/>
    <m/>
    <s v="OGA20180014"/>
    <s v="Esta Vigente"/>
    <s v="No precisa"/>
    <s v="No Laboral"/>
    <s v="NO PRECISA"/>
    <m/>
    <s v="NO PRECISA"/>
    <m/>
  </r>
  <r>
    <n v="261"/>
    <x v="0"/>
    <s v="AMÉRICA DEL NORTE"/>
    <s v="ESTADOS UNIDOS"/>
    <x v="51"/>
    <s v="Consulado"/>
    <s v="ACTIVO"/>
    <s v="Edy Alexander"/>
    <s v="Samayoa Ceballos"/>
    <s v="01/01/2018-31/12/2018"/>
    <s v="Limpieza"/>
    <s v="US$"/>
    <n v="350"/>
    <n v="350"/>
    <n v="350"/>
    <n v="350"/>
    <s v="Noviembre de 2013"/>
    <m/>
    <s v="OGA20180014"/>
    <s v="Esta Vigente"/>
    <s v="No precisa"/>
    <s v="No Laboral"/>
    <n v="1976"/>
    <s v="GUATEMALTECO"/>
    <s v="NO PRECISA"/>
    <m/>
  </r>
  <r>
    <n v="262"/>
    <x v="0"/>
    <s v="AMÉRICA LATINA"/>
    <s v="VENEZUELA"/>
    <x v="52"/>
    <s v="Consulado"/>
    <s v="ACTIVO"/>
    <s v="Doris Miriam"/>
    <s v="Mantilla Flores De Rivas"/>
    <s v="INDEFINIDO"/>
    <s v="Encargada área consular "/>
    <s v="US$"/>
    <n v="862"/>
    <n v="862"/>
    <n v="1511.77"/>
    <n v="1511.77"/>
    <s v="Enero de 1986 "/>
    <s v="Indefinido"/>
    <s v="OGA20180002"/>
    <s v="Esta Vigente"/>
    <s v="No precisa"/>
    <s v="Laboral"/>
    <s v="NO PRECISA"/>
    <m/>
    <s v="SECUNDARIA"/>
    <m/>
  </r>
  <r>
    <n v="263"/>
    <x v="0"/>
    <s v="AMÉRICA LATINA"/>
    <s v="VENEZUELA"/>
    <x v="52"/>
    <s v="Consulado"/>
    <s v="ACTIVO"/>
    <s v="Giovanna "/>
    <s v="Siancas Arce"/>
    <s v="INDEFINIDO"/>
    <s v="Encargada area administrativa  y contable"/>
    <s v="US$"/>
    <n v="732.95"/>
    <n v="732.95"/>
    <n v="1260.04"/>
    <n v="1260.04"/>
    <s v="Agosto de 2006"/>
    <s v="Indefinido"/>
    <s v="OGA20180002"/>
    <s v="Esta Vigente"/>
    <s v="No precisa"/>
    <s v="Laboral"/>
    <n v="1973"/>
    <s v="PERUANA"/>
    <s v="UNIVERSIDAD INCOMPLETA"/>
    <m/>
  </r>
  <r>
    <n v="264"/>
    <x v="0"/>
    <s v="AMÉRICA LATINA"/>
    <s v="VENEZUELA"/>
    <x v="52"/>
    <s v="Consulado"/>
    <s v="ACTIVO"/>
    <s v="Juan Carlos"/>
    <s v="Sanchez Chavez"/>
    <s v="INDEFINIDO"/>
    <s v="Encargado area de atención público"/>
    <s v="US$"/>
    <n v="638.75"/>
    <n v="638.75"/>
    <n v="1021.63"/>
    <n v="1021.63"/>
    <s v="Enero de 1986"/>
    <s v="Indefinido"/>
    <s v="OGA20180002"/>
    <s v="Esta Vigente"/>
    <s v="No precisa"/>
    <s v="Laboral"/>
    <n v="1973"/>
    <s v="PERUANA"/>
    <s v="PROFESIONAL"/>
    <m/>
  </r>
  <r>
    <n v="265"/>
    <x v="0"/>
    <s v="AMÉRICA LATINA"/>
    <s v="VENEZUELA"/>
    <x v="52"/>
    <s v="Consulado"/>
    <s v="ACTIVO"/>
    <s v="Hannelore Heidi"/>
    <s v="Schaffer Netto"/>
    <s v="DEFINIDO"/>
    <s v="Asistente consular y administrativo"/>
    <s v="US$"/>
    <n v="100"/>
    <n v="100"/>
    <n v="127.91"/>
    <n v="127.91"/>
    <s v="Agosto de 2017"/>
    <s v="Definido"/>
    <s v="OGA20180002"/>
    <s v="Esta Vigente"/>
    <s v="No precisa"/>
    <s v="Laboral"/>
    <d v="1980-10-04T00:00:00"/>
    <s v="PERUANA"/>
    <s v="PROFESIONAL"/>
    <m/>
  </r>
  <r>
    <n v="266"/>
    <x v="0"/>
    <s v="AMÉRICA LATINA"/>
    <s v="VENEZUELA"/>
    <x v="52"/>
    <s v="Consulado"/>
    <s v="ACTIVO"/>
    <s v="Ereida Josefina"/>
    <s v="Àvila Santoya"/>
    <s v="DEFINIDO"/>
    <s v="Personal de limpieza"/>
    <s v="US$"/>
    <n v="35"/>
    <n v="35"/>
    <n v="35"/>
    <n v="35"/>
    <d v="2018-03-09T00:00:00"/>
    <s v="Definido"/>
    <s v="OGA20181626"/>
    <s v="Esta Vigente"/>
    <s v="No precisa"/>
    <s v="Laboral"/>
    <d v="1986-01-29T00:00:00"/>
    <s v="VENEZOLANA"/>
    <s v="PRIMARIA"/>
    <m/>
  </r>
  <r>
    <n v="267"/>
    <x v="0"/>
    <s v="AMÉRICA LATINA"/>
    <s v="VENEZUELA"/>
    <x v="52"/>
    <s v="Consulado"/>
    <s v="ACTIVO"/>
    <s v="Josè Alonso"/>
    <s v="Medrano Campos"/>
    <s v="DEFINIDO"/>
    <s v="Empleado de vigilancia"/>
    <s v="US$"/>
    <n v="35"/>
    <n v="35"/>
    <n v="35"/>
    <n v="35"/>
    <d v="2018-03-09T00:00:00"/>
    <s v="Definido"/>
    <s v="OGA20181626"/>
    <s v="Esta Vigente"/>
    <s v="No precisa"/>
    <s v="Laboral"/>
    <s v="NO PRECISA"/>
    <s v="VENEZOLANA"/>
    <s v="PROFESIONAL"/>
    <m/>
  </r>
  <r>
    <n v="268"/>
    <x v="0"/>
    <s v="AMÉRICA LATINA"/>
    <s v="ECUADOR"/>
    <x v="53"/>
    <s v="Consulado"/>
    <s v="ACTIVO"/>
    <s v="Carlos Ernesto"/>
    <s v="Chong Chávez"/>
    <s v="INDEFINIDO"/>
    <s v="Asistente_x000a_administrativo"/>
    <s v="US$"/>
    <n v="750"/>
    <n v="750"/>
    <n v="1036.7249999999999"/>
    <n v="1036.7249999999999"/>
    <s v="01 de julio de 2015"/>
    <m/>
    <s v="OGA20177296"/>
    <s v="Esta Vigente"/>
    <s v="No precisa"/>
    <s v="Laboral"/>
    <s v="NO PRECISA"/>
    <m/>
    <s v="NO PRECISA"/>
    <m/>
  </r>
  <r>
    <n v="269"/>
    <x v="0"/>
    <s v="AMÉRICA LATINA"/>
    <s v="ECUADOR"/>
    <x v="53"/>
    <s v="Consulado"/>
    <s v="ACTIVO"/>
    <s v="Paolo Susony"/>
    <s v="Dioses Pérez"/>
    <s v="INDEFINIDO"/>
    <s v="Conserje"/>
    <s v="US$"/>
    <n v="580"/>
    <n v="580"/>
    <n v="808.81066666666663"/>
    <n v="808.81066666666663"/>
    <s v="Febrero del 2011"/>
    <m/>
    <s v="OGA20177296"/>
    <s v="Esta Vigente"/>
    <s v="No precisa"/>
    <s v="Laboral"/>
    <n v="1987"/>
    <s v="PERUANA"/>
    <s v="SECUNDARIA"/>
    <m/>
  </r>
  <r>
    <n v="270"/>
    <x v="0"/>
    <s v="AMÉRICA LATINA"/>
    <s v="ECUADOR"/>
    <x v="53"/>
    <s v="Consulado"/>
    <s v="ACTIVO"/>
    <s v="Kattia del Rocio"/>
    <s v="Peña Torres"/>
    <s v="INDEFINIDO"/>
    <s v="Secretaria y _x000a_encargada               de tramites consulares"/>
    <s v="US$"/>
    <n v="970"/>
    <n v="970"/>
    <n v="1331.6576666666665"/>
    <n v="1331.6576666666665"/>
    <s v="Agosto de 2008"/>
    <m/>
    <s v="OGA20177296"/>
    <s v="Esta Vigente"/>
    <s v="No precisa"/>
    <s v="Laboral"/>
    <n v="1978"/>
    <s v="PERUANA"/>
    <s v="TECNICO"/>
    <m/>
  </r>
  <r>
    <n v="271"/>
    <x v="0"/>
    <s v="AMÉRICA LATINA"/>
    <s v="ECUADOR"/>
    <x v="53"/>
    <s v="Consulado"/>
    <s v="ACTIVO(SNP)"/>
    <s v="María Fernanda"/>
    <s v="Ycaza Palacios"/>
    <s v="01/01/2018-31/12/2018"/>
    <s v="Asesora Legal"/>
    <s v="US$"/>
    <n v="600"/>
    <n v="600"/>
    <n v="716.88"/>
    <n v="716.88"/>
    <s v="Julio de 2012"/>
    <m/>
    <s v="OGA20166807"/>
    <s v="Esta Vigente"/>
    <s v="No precisa"/>
    <s v="No Laboral"/>
    <n v="1977"/>
    <s v="ECUATORIANA"/>
    <s v="PROFESIONAL"/>
    <m/>
  </r>
  <r>
    <n v="272"/>
    <x v="0"/>
    <s v="AMÉRICA LATINA"/>
    <s v="BRASIL"/>
    <x v="54"/>
    <s v="Consulado"/>
    <s v="ACTIVO"/>
    <s v="Alberto "/>
    <s v="De Assis Ferraz"/>
    <s v="INDEFINIDO"/>
    <s v="CHOFER/AUXILIAR DE SERVICIOS"/>
    <s v="BRL"/>
    <n v="1766.07"/>
    <n v="459.1782"/>
    <n v="2550.9900000000002"/>
    <n v="663.25740000000008"/>
    <s v="Abril de 2015"/>
    <m/>
    <s v="OGA20180313"/>
    <s v="Esta Vigente"/>
    <s v="No precisa"/>
    <s v="Laboral"/>
    <s v="NO PRECISA"/>
    <s v="BRASILEÑA"/>
    <s v="PRIMARIA"/>
    <m/>
  </r>
  <r>
    <n v="273"/>
    <x v="0"/>
    <s v="AMÉRICA LATINA"/>
    <s v="BRASIL"/>
    <x v="54"/>
    <s v="Consulado"/>
    <s v="ACTIVO"/>
    <s v="Yanina "/>
    <s v="Estrada Espinoza de Botelho"/>
    <s v="INDEFINIDO"/>
    <s v="SECRETRIA ADMINISTRATIVA"/>
    <s v="BRL"/>
    <n v="7624.58"/>
    <n v="1982.3908000000001"/>
    <n v="11013.282222222222"/>
    <n v="2863.4533777777779"/>
    <s v="Enero de 2000"/>
    <m/>
    <s v="OGA20180313"/>
    <s v="Esta Vigente"/>
    <s v="No precisa"/>
    <s v="Laboral"/>
    <n v="1972"/>
    <s v="BRASILEÑA"/>
    <s v="PROFESIONAL"/>
    <m/>
  </r>
  <r>
    <n v="274"/>
    <x v="0"/>
    <s v="AMÉRICA LATINA"/>
    <s v="BRASIL"/>
    <x v="54"/>
    <s v="Consulado"/>
    <s v="ACTIVO"/>
    <s v="Inés"/>
    <s v="Marcone de Burlamaqui"/>
    <s v="INDEFINIDO"/>
    <s v="SECRETARIA"/>
    <s v="BRL"/>
    <n v="10799.38"/>
    <n v="2807.8388"/>
    <n v="15599.104444444443"/>
    <n v="4055.7671555555553"/>
    <s v="Febrero de 2003"/>
    <m/>
    <s v="OGA20180313"/>
    <s v="Esta Vigente"/>
    <s v="No precisa"/>
    <s v="Laboral"/>
    <n v="1975"/>
    <s v="PERUANA"/>
    <s v="TECNICO"/>
    <m/>
  </r>
  <r>
    <n v="275"/>
    <x v="0"/>
    <s v="AMÉRICA LATINA"/>
    <s v="BRASIL"/>
    <x v="54"/>
    <s v="Consulado"/>
    <s v="ACTIVO"/>
    <s v="Rosa Marina "/>
    <s v="Rosas Meneses"/>
    <s v="INDEFINIDO"/>
    <s v="AUXILIAR ADMINISTRATIVA"/>
    <s v="BRL"/>
    <n v="2030.88"/>
    <n v="528.02880000000005"/>
    <n v="2933.4933333333338"/>
    <n v="762.70826666666676"/>
    <d v="2016-05-16T00:00:00"/>
    <m/>
    <s v="OGA20180313"/>
    <s v="Esta Vigente"/>
    <s v="No precisa"/>
    <s v="Laboral"/>
    <n v="1982"/>
    <s v="PERUANA"/>
    <s v="PROFESIONAL"/>
    <m/>
  </r>
  <r>
    <n v="276"/>
    <x v="0"/>
    <s v="AMÉRICA LATINA"/>
    <s v="BRASIL"/>
    <x v="54"/>
    <s v="Consulado"/>
    <s v="ACTIVO"/>
    <s v="Rocio Margarita"/>
    <s v="Salazar Canales"/>
    <s v="INDEFINIDO"/>
    <s v="ASISTENTE ADMINISTRATIVA"/>
    <s v="BRL"/>
    <n v="2840.13"/>
    <n v="738.43380000000002"/>
    <n v="4102.41"/>
    <n v="1066.6266000000001"/>
    <s v="Setiembre de 2010"/>
    <m/>
    <s v="OGA20180313"/>
    <s v="Esta Vigente"/>
    <s v="No precisa"/>
    <s v="Laboral"/>
    <n v="1966"/>
    <s v="PERUANA"/>
    <s v="TECNICO"/>
    <m/>
  </r>
  <r>
    <n v="277"/>
    <x v="0"/>
    <s v="AMÉRICA LATINA"/>
    <s v="BRASIL"/>
    <x v="54"/>
    <s v="Consulado"/>
    <s v="ACTIVO"/>
    <s v="Julia Luz"/>
    <s v="Sánchez Gonzáles"/>
    <s v="INDEFINIDO"/>
    <s v="ASISTENTE ADMINISTRATIVA"/>
    <s v="BRL"/>
    <n v="2777.02"/>
    <n v="722.02520000000004"/>
    <n v="4035.8066666666664"/>
    <n v="1049.3097333333333"/>
    <s v="Julio de 2013"/>
    <m/>
    <s v="OGA20180313"/>
    <s v="Esta Vigente"/>
    <s v="No precisa"/>
    <s v="Laboral"/>
    <n v="1986"/>
    <s v="PERUANA"/>
    <s v="PROFESIONAL"/>
    <m/>
  </r>
  <r>
    <n v="278"/>
    <x v="0"/>
    <s v="AMÉRICA LATINA"/>
    <s v="BRASIL"/>
    <x v="55"/>
    <s v="Consulado"/>
    <s v="ACTIVO"/>
    <s v="RICARDO FELIX"/>
    <s v="VARGAS CARRANZA"/>
    <s v="INDETERMINADO"/>
    <s v="ASISTENTE ADMINISTRATIVO"/>
    <s v="BRL"/>
    <n v="3656.93"/>
    <n v="950.80179999999996"/>
    <n v="4717.4396999999999"/>
    <n v="1226.534322"/>
    <s v="Octubre de 2010"/>
    <m/>
    <s v="OGA20180211"/>
    <s v="Esta Vigente"/>
    <s v="No precisa"/>
    <s v="Laboral"/>
    <n v="1976"/>
    <s v="PERUANA"/>
    <s v="NO PRECISA"/>
    <m/>
  </r>
  <r>
    <n v="279"/>
    <x v="0"/>
    <s v="AMÉRICA LATINA"/>
    <s v="BRASIL"/>
    <x v="55"/>
    <s v="Consulado"/>
    <s v="ACTIVO"/>
    <s v="CARMEN IRENE"/>
    <s v="SALCEDO HIJAR"/>
    <s v="INDETERMINADO"/>
    <s v="ASISTENTE ADMINISTRATIVO - FINANCIERO"/>
    <s v="BRL"/>
    <n v="3740.71"/>
    <n v="972.58460000000002"/>
    <n v="4825.5159000000003"/>
    <n v="1254.6341340000001"/>
    <s v="Abril de 2011"/>
    <m/>
    <s v="OGA20180211"/>
    <s v="Esta Vigente"/>
    <s v="No precisa"/>
    <s v="Laboral"/>
    <n v="1983"/>
    <s v="PERUANA"/>
    <s v="PROFESIONAL"/>
    <m/>
  </r>
  <r>
    <n v="280"/>
    <x v="0"/>
    <s v="AMÉRICA LATINA"/>
    <s v="BRASIL"/>
    <x v="55"/>
    <s v="Consulado"/>
    <s v="ACTIVO"/>
    <s v="BETZABEL MISHELL "/>
    <s v="SILVA PAREDES"/>
    <s v="INDETERMINADO"/>
    <s v="SECRETARIA EJECUTIVA"/>
    <s v="BRL"/>
    <n v="1372.66"/>
    <n v="356.89160000000004"/>
    <n v="2010.7313999999999"/>
    <n v="522.790164"/>
    <d v="2015-08-10T00:00:00"/>
    <m/>
    <s v="OGA20180211"/>
    <s v="Esta Vigente"/>
    <s v="No precisa"/>
    <s v="Laboral"/>
    <s v="NO PRECISA"/>
    <s v="PERUANA"/>
    <s v="NO PRECISA"/>
    <m/>
  </r>
  <r>
    <n v="281"/>
    <x v="0"/>
    <s v="AMÉRICA LATINA"/>
    <s v="BRASIL"/>
    <x v="55"/>
    <s v="Consulado"/>
    <s v="ACTIVO"/>
    <s v="MARIA HELENA "/>
    <s v="FREITAS DO NASCIMENTO"/>
    <s v="INDETERMINADO"/>
    <s v="PERSONAL DE LIMPIEZA"/>
    <s v="BRL"/>
    <n v="954"/>
    <n v="248.04000000000002"/>
    <n v="1354.0800000000002"/>
    <n v="352.06080000000003"/>
    <s v="Octubre de 2014"/>
    <m/>
    <s v="OGA20180211"/>
    <s v="Esta Vigente"/>
    <s v="No precisa"/>
    <s v="Laboral"/>
    <n v="1971"/>
    <s v="BRASILEÑA"/>
    <s v="NO PRECISA"/>
    <m/>
  </r>
  <r>
    <n v="282"/>
    <x v="0"/>
    <s v="EUROPA"/>
    <s v="ITALIA"/>
    <x v="56"/>
    <s v="Consulado"/>
    <s v="ACTIVO"/>
    <s v="Maritza Ida"/>
    <s v="Benavides Arancibia "/>
    <s v="INDEFINIDO"/>
    <s v="Encargada de la caja de ingresos"/>
    <s v="EUR"/>
    <n v="1778.42"/>
    <n v="2080.7514000000001"/>
    <n v="2514.5300000000002"/>
    <n v="2942.0001000000002"/>
    <s v="Diciembre de 2006"/>
    <m/>
    <s v="OGA20180312"/>
    <s v="Esta Vigente"/>
    <s v="No precisa"/>
    <s v="Laboral"/>
    <n v="1955"/>
    <s v="PERUANA"/>
    <s v="PROFESIONAL"/>
    <m/>
  </r>
  <r>
    <n v="283"/>
    <x v="0"/>
    <s v="EUROPA"/>
    <s v="ITALIA"/>
    <x v="56"/>
    <s v="Consulado"/>
    <s v="ACTIVO"/>
    <s v="Myriam Rosa Liliana"/>
    <s v="Collantes de Bruno "/>
    <s v="INDEFINIDO"/>
    <s v="Atención al público"/>
    <s v="EUR"/>
    <n v="1778.42"/>
    <n v="2080.7514000000001"/>
    <n v="2461.13"/>
    <n v="2879.5221000000001"/>
    <s v="Diciembre de 2006"/>
    <m/>
    <s v="OGA20180312"/>
    <s v="Esta Vigente"/>
    <s v="No precisa"/>
    <s v="Laboral"/>
    <n v="1956"/>
    <s v="PERUANA"/>
    <s v="SECUNDARIA"/>
    <m/>
  </r>
  <r>
    <n v="284"/>
    <x v="0"/>
    <s v="EUROPA"/>
    <s v="ITALIA"/>
    <x v="56"/>
    <s v="Consulado"/>
    <s v="ACTIVO"/>
    <s v="Isabella"/>
    <s v="Risi Valdettaro "/>
    <s v="INDEFINIDO"/>
    <s v="Atención al público"/>
    <s v="EUR"/>
    <n v="1778.42"/>
    <n v="2080.7514000000001"/>
    <n v="2461.13"/>
    <n v="2879.5221000000001"/>
    <s v="Diciembre de 2006"/>
    <m/>
    <s v="OGA20180312"/>
    <s v="Esta Vigente"/>
    <s v="No precisa"/>
    <s v="Laboral"/>
    <n v="1958"/>
    <s v="PERUANA"/>
    <s v="SECUNDARIA"/>
    <m/>
  </r>
  <r>
    <n v="285"/>
    <x v="0"/>
    <s v="EUROPA"/>
    <s v="ITALIA"/>
    <x v="56"/>
    <s v="Consulado"/>
    <s v="ACTIVO"/>
    <s v="Diego Alfredo"/>
    <s v="Giacobetti Crovetti "/>
    <s v="INDEFINIDO"/>
    <s v="Encargado de área contable y valija"/>
    <s v="EUR"/>
    <n v="1778.42"/>
    <n v="2080.7514000000001"/>
    <n v="2455.62"/>
    <n v="2873.0753999999997"/>
    <s v="Marzo de 2006"/>
    <m/>
    <s v="OGA20180312"/>
    <s v="Esta Vigente"/>
    <s v="No precisa"/>
    <s v="Laboral"/>
    <n v="1983"/>
    <s v="ITALIANA"/>
    <s v="PROFESIONAL"/>
    <m/>
  </r>
  <r>
    <n v="286"/>
    <x v="0"/>
    <s v="EUROPA"/>
    <s v="ITALIA"/>
    <x v="56"/>
    <s v="Consulado"/>
    <s v="ACTIVO"/>
    <s v="María Pia"/>
    <s v="Scianname"/>
    <s v="Indefinido, hasta el 19 de febrero"/>
    <s v="Secretaria"/>
    <s v="EUR"/>
    <n v="1778.42"/>
    <n v="2080.7514000000001"/>
    <n v="2419.81"/>
    <n v="2831.1776999999997"/>
    <s v="Marzo de 2011"/>
    <m/>
    <s v="OGA20180312"/>
    <s v="Esta Vigente"/>
    <s v="No precisa"/>
    <s v="Laboral"/>
    <n v="1983"/>
    <s v="ITALIANA"/>
    <s v="PROFESIONAL"/>
    <m/>
  </r>
  <r>
    <n v="287"/>
    <x v="0"/>
    <s v="EUROPA"/>
    <s v="ITALIA"/>
    <x v="56"/>
    <s v="Consulado"/>
    <s v="ACTIVO "/>
    <s v="Magda Esther"/>
    <s v="Benites Farfán"/>
    <s v="Indefinido"/>
    <s v="Atención al público"/>
    <s v="EUR"/>
    <n v="1778.42"/>
    <n v="2080.7514000000001"/>
    <n v="2425.3200000000002"/>
    <n v="2837.6244000000002"/>
    <s v=" Junio de 2012"/>
    <m/>
    <s v="OGA20180312"/>
    <s v="Esta Vigente"/>
    <s v="No precisa"/>
    <s v="Laboral"/>
    <n v="1978"/>
    <s v="PERUANA"/>
    <s v="PROFESIONAL"/>
    <m/>
  </r>
  <r>
    <n v="288"/>
    <x v="0"/>
    <s v="EUROPA"/>
    <s v="ITALIA"/>
    <x v="56"/>
    <s v="Consulado"/>
    <s v="ACTIVO"/>
    <s v="Willy Wilfredo"/>
    <s v="Canchanya  Medina"/>
    <s v="Indefinido"/>
    <s v="Chofer"/>
    <s v="EUR"/>
    <n v="1509.86"/>
    <n v="1766.5361999999998"/>
    <n v="2029.1599999999999"/>
    <n v="2374.1171999999997"/>
    <s v="Diciembre de 2012"/>
    <m/>
    <s v="OGA20180312"/>
    <s v="Esta Vigente"/>
    <s v="No precisa"/>
    <s v="Laboral"/>
    <n v="1975"/>
    <s v="PERUANA"/>
    <s v="SECUNDARIA"/>
    <m/>
  </r>
  <r>
    <n v="289"/>
    <x v="0"/>
    <s v="EUROPA"/>
    <s v="ITALIA"/>
    <x v="56"/>
    <s v="Consulado"/>
    <s v="ACTIVO"/>
    <s v="Javier "/>
    <s v="Urcia Escobar"/>
    <s v="INDEFINIDO"/>
    <s v="Atención al público"/>
    <s v="EUR"/>
    <n v="1672.36"/>
    <n v="1956.6611999999998"/>
    <n v="2100"/>
    <n v="2457"/>
    <s v="01 de enero de 2016"/>
    <m/>
    <s v="OGA20180887"/>
    <s v="Esta Vigente"/>
    <s v="No precisa"/>
    <s v="Laboral"/>
    <s v="NO PRECISA"/>
    <m/>
    <s v="NO PRECISA"/>
    <m/>
  </r>
  <r>
    <n v="290"/>
    <x v="0"/>
    <s v="EUROPA"/>
    <s v="ITALIA"/>
    <x v="56"/>
    <s v="Consulado"/>
    <s v="ACTIVO"/>
    <s v="Juan Alberto "/>
    <s v="Patiño Motta"/>
    <s v="01/02/2018-31/12/2018"/>
    <s v="Apoyo adminsitrativo"/>
    <s v="EUR"/>
    <n v="1600"/>
    <n v="1872"/>
    <m/>
    <n v="0"/>
    <s v="enero de 2018"/>
    <m/>
    <s v="OGA20180441"/>
    <s v="Esta Vigente"/>
    <s v="No precisa"/>
    <s v="Laboral"/>
    <s v="NO PRECISA"/>
    <m/>
    <s v="NO PRECISA"/>
    <m/>
  </r>
  <r>
    <n v="291"/>
    <x v="0"/>
    <s v="AMÉRICA DEL NORTE"/>
    <s v="ESTADOS UNIDOS"/>
    <x v="57"/>
    <s v="Consulado"/>
    <s v="ACTIVO"/>
    <s v="Paulo César"/>
    <s v="Huertas Fernández"/>
    <s v="01/01/2018-31/12/2018"/>
    <s v="Personal Administrativo "/>
    <s v="US$"/>
    <n v="3045.23"/>
    <n v="3045.23"/>
    <n v="3499.9991666666665"/>
    <n v="3499.9991666666665"/>
    <s v="08 de enero de 2015"/>
    <m/>
    <s v="OGA20180054"/>
    <s v="Esta Vigente"/>
    <s v="No precisa"/>
    <s v="No Laboral"/>
    <n v="1977"/>
    <s v="PERUANA"/>
    <s v="PROFESIONAL"/>
    <m/>
  </r>
  <r>
    <n v="292"/>
    <x v="0"/>
    <s v="AMÉRICA DEL NORTE"/>
    <s v="ESTADOS UNIDOS"/>
    <x v="57"/>
    <s v="Consulado"/>
    <s v="ACTIVO"/>
    <s v="Miguel Ángel"/>
    <s v="Inga Loayza"/>
    <s v="01/01/2018-31/12/2018"/>
    <s v="Apoyo Informático"/>
    <s v="US$"/>
    <n v="2950"/>
    <n v="2950"/>
    <n v="3396.8333333333335"/>
    <n v="3396.8333333333335"/>
    <s v="Mayo de 2013"/>
    <m/>
    <s v="OGA20180054"/>
    <s v="Esta Vigente"/>
    <s v="No precisa"/>
    <s v="No Laboral"/>
    <s v="NO PRECISA"/>
    <m/>
    <s v="NO PRECISA"/>
    <m/>
  </r>
  <r>
    <n v="293"/>
    <x v="0"/>
    <s v="AMÉRICA DEL NORTE"/>
    <s v="ESTADOS UNIDOS"/>
    <x v="57"/>
    <s v="Consulado"/>
    <s v="ACTIVO"/>
    <s v="Valery Anthuanette "/>
    <s v="Calderon Castro"/>
    <s v="01/01/2018-31/12/2018"/>
    <s v="Personal Administrativo "/>
    <s v="US$"/>
    <n v="2528.31"/>
    <n v="2528.31"/>
    <n v="2940.0025000000001"/>
    <n v="2940.0025000000001"/>
    <d v="2017-09-01T00:00:00"/>
    <m/>
    <s v="OGA20180054"/>
    <s v="Esta Vigente"/>
    <s v="No precisa"/>
    <s v="No Laboral"/>
    <d v="1985-09-17T00:00:00"/>
    <s v="PERUANA"/>
    <s v="NO PRECISA"/>
    <m/>
  </r>
  <r>
    <n v="294"/>
    <x v="0"/>
    <s v="AMÉRICA DEL NORTE"/>
    <s v="ESTADOS UNIDOS"/>
    <x v="57"/>
    <s v="Consulado"/>
    <s v="ACTIVO"/>
    <s v="Rosa Georgina "/>
    <s v="Guerrero Paz"/>
    <s v="01/01/2018-31/12/2018"/>
    <s v="Personal Administrativo "/>
    <s v="US$"/>
    <n v="2528.31"/>
    <n v="2528.31"/>
    <n v="2940.0025000000001"/>
    <n v="2940.0025000000001"/>
    <s v="01 de setiembre de 2015"/>
    <m/>
    <s v="OGA20180054"/>
    <s v="Esta Vigente"/>
    <s v="No precisa"/>
    <s v="No Laboral"/>
    <n v="1958"/>
    <s v="PERUANA"/>
    <s v="PROFESIONAL"/>
    <m/>
  </r>
  <r>
    <n v="295"/>
    <x v="0"/>
    <s v="AMÉRICA LATINA"/>
    <s v="BRASIL"/>
    <x v="58"/>
    <s v="Consulado"/>
    <s v="ACTIVO"/>
    <s v="Yony Felicitas"/>
    <s v="Mendoza Huillcaiquipa"/>
    <s v="01/07/2017 - 31/12/2017"/>
    <s v="Limpieza"/>
    <s v="BRL"/>
    <n v="1420"/>
    <n v="369.2"/>
    <s v="No precisa"/>
    <n v="369.2"/>
    <d v="2017-07-01T00:00:00"/>
    <m/>
    <s v="OGA20180335"/>
    <s v="Esta Vigente"/>
    <s v="No precisa"/>
    <s v="Laboral"/>
    <s v="NO PRECISA"/>
    <s v="Peruana"/>
    <s v="NO PRECISA"/>
    <m/>
  </r>
  <r>
    <n v="296"/>
    <x v="0"/>
    <s v="AMÉRICA LATINA"/>
    <s v="BRASIL"/>
    <x v="58"/>
    <s v="Consulado"/>
    <s v="ACTIVO"/>
    <s v="Marly Rosa"/>
    <s v="Fernandes "/>
    <s v="Indefinido"/>
    <s v="Abogada"/>
    <s v="BRL"/>
    <n v="3532.92"/>
    <n v="918.55920000000003"/>
    <s v="No precisa"/>
    <n v="918.55920000000003"/>
    <s v=" Abril de  2009"/>
    <m/>
    <s v="OGA20180335"/>
    <s v="Esta Vigente"/>
    <s v="No precisa"/>
    <s v="Laboral"/>
    <d v="1972-06-22T00:00:00"/>
    <s v="BRASIL"/>
    <s v="PROFESIONAL"/>
    <m/>
  </r>
  <r>
    <n v="297"/>
    <x v="0"/>
    <s v="AMÉRICA LATINA"/>
    <s v="BRASIL"/>
    <x v="58"/>
    <s v="Consulado"/>
    <s v="ACTIVO"/>
    <s v="Jaqueline "/>
    <s v="Fuentes Suárez"/>
    <s v="Indefinido"/>
    <s v="Auxiliar administrativo"/>
    <s v="BRL"/>
    <n v="3532.92"/>
    <n v="918.55920000000003"/>
    <s v="No precisa"/>
    <n v="918.55920000000003"/>
    <s v="Diciembre de 1991"/>
    <m/>
    <s v="OGA20180335"/>
    <s v="Esta Vigente"/>
    <s v="No precisa"/>
    <s v="Laboral"/>
    <n v="1965"/>
    <s v="PERUANA"/>
    <s v="NO PRECISA"/>
    <m/>
  </r>
  <r>
    <n v="298"/>
    <x v="0"/>
    <s v="AMÉRICA LATINA"/>
    <s v="BRASIL"/>
    <x v="58"/>
    <s v="Consulado"/>
    <s v="ACTIVO"/>
    <s v="Vera Lucia"/>
    <s v="Menezes Franco"/>
    <s v="Indefinido"/>
    <s v="Secretaria"/>
    <s v="BRL"/>
    <n v="10797.42"/>
    <n v="2807.3292000000001"/>
    <s v="No precisa"/>
    <n v="2807.3292000000001"/>
    <s v="Mayo de 1970"/>
    <m/>
    <s v="OGA20180335"/>
    <s v="Esta Vigente"/>
    <s v="No precisa"/>
    <s v="Laboral"/>
    <d v="1955-12-25T00:00:00"/>
    <s v="Brasil"/>
    <s v="PROFESIONAL"/>
    <m/>
  </r>
  <r>
    <n v="299"/>
    <x v="0"/>
    <s v="AMÉRICA LATINA"/>
    <s v="BRASIL"/>
    <x v="58"/>
    <s v="Consulado"/>
    <s v="ACTIVO"/>
    <s v="Amanda "/>
    <s v="Richotti"/>
    <s v="01/07/2017 - 31/12/2017"/>
    <s v="Auxiliar administrativo"/>
    <s v="BRL"/>
    <n v="2371.5"/>
    <n v="616.59"/>
    <s v="No precisa"/>
    <n v="616.59"/>
    <d v="2017-07-01T00:00:00"/>
    <m/>
    <s v="OGA20180335"/>
    <s v="Esta Vigente"/>
    <s v="No precisa"/>
    <s v="Laboral"/>
    <s v="NO PRECISA"/>
    <m/>
    <s v="NO PRECISA"/>
    <m/>
  </r>
  <r>
    <n v="300"/>
    <x v="0"/>
    <s v="AMÉRICA LATINA"/>
    <s v="BRASIL"/>
    <x v="58"/>
    <s v="Consulado"/>
    <s v="ACTIVO"/>
    <s v="Guiliana"/>
    <s v="Sattui Mejía"/>
    <s v="01/07/2017 - 31/12/2017"/>
    <s v="Auxiliar administrativo"/>
    <s v="BRL"/>
    <n v="2371.5"/>
    <n v="616.59"/>
    <s v="No precisa"/>
    <n v="616.59"/>
    <d v="2017-07-01T00:00:00"/>
    <m/>
    <s v="OGA20180335"/>
    <s v="Esta Vigente"/>
    <s v="No precisa"/>
    <s v="Laboral"/>
    <s v="NO PRECISA"/>
    <m/>
    <s v="NO PRECISA"/>
    <m/>
  </r>
  <r>
    <n v="301"/>
    <x v="0"/>
    <s v="AMÉRICA LATINA"/>
    <s v="BOLIVIA"/>
    <x v="59"/>
    <s v="Consulado"/>
    <s v="ACTIVO"/>
    <s v="Sonia"/>
    <s v="Oliva Domínguez "/>
    <s v="INDEFINIDO"/>
    <s v="Secretaria"/>
    <s v="BOB"/>
    <n v="11563.2536"/>
    <n v="1618.8555040000001"/>
    <n v="15421.91132632"/>
    <n v="2159.0675856848002"/>
    <s v="Abril de 1987"/>
    <m/>
    <s v="OGA20177301"/>
    <s v="Esta Vigente"/>
    <s v="No precisa"/>
    <s v="Laboral"/>
    <n v="1960"/>
    <s v="BOLIVIANA"/>
    <s v="PROFESIONAL"/>
    <m/>
  </r>
  <r>
    <n v="302"/>
    <x v="0"/>
    <s v="AMÉRICA LATINA"/>
    <s v="BOLIVIA"/>
    <x v="59"/>
    <s v="Consulado"/>
    <s v="ACTIVO"/>
    <s v="Eusebio"/>
    <s v="Orihuela Vaca"/>
    <s v="INDEFINIDO"/>
    <s v="Personal administrativo "/>
    <s v="BOB"/>
    <n v="7781.1208000000006"/>
    <n v="1089.3569120000002"/>
    <n v="10377.680810960001"/>
    <n v="1452.8753135344002"/>
    <s v="Agosto de 1985"/>
    <m/>
    <s v="OGA20177301"/>
    <s v="Esta Vigente"/>
    <s v="No precisa"/>
    <s v="Laboral"/>
    <n v="1957"/>
    <s v="BOLIVIANA"/>
    <s v="UNIVERSIDAD INCOMPLETA"/>
    <m/>
  </r>
  <r>
    <n v="303"/>
    <x v="0"/>
    <s v="AMÉRICA LATINA"/>
    <s v="CHILE"/>
    <x v="60"/>
    <s v="Consulado"/>
    <s v="ACTIVO"/>
    <s v="Elizabeth"/>
    <s v="Huarcaya Arohuanca"/>
    <s v="Indefinido"/>
    <s v="Apoyo administrativo y atención al público.  "/>
    <s v="CLP"/>
    <n v="600000"/>
    <n v="900"/>
    <n v="630420"/>
    <n v="945.63"/>
    <s v="Enero de 2004"/>
    <m/>
    <s v="OGA20177283"/>
    <s v="Esta Vigente"/>
    <s v="No precisa"/>
    <s v="Laboral"/>
    <n v="1978"/>
    <s v="PERUANA"/>
    <s v="TECNICO"/>
    <m/>
  </r>
  <r>
    <n v="304"/>
    <x v="0"/>
    <s v="AMÉRICA LATINA"/>
    <s v="CHILE"/>
    <x v="60"/>
    <s v="Consulado"/>
    <s v="ACTIVO"/>
    <s v="Karina Jacqueline"/>
    <s v="Fernández Muñoz"/>
    <s v="Indefinido"/>
    <s v="Apoyo administrativo y atención al público."/>
    <s v="CLP"/>
    <n v="690000"/>
    <n v="1035"/>
    <n v="724983"/>
    <n v="1087.4745"/>
    <s v="Enero de 2006"/>
    <m/>
    <s v="OGA20177283"/>
    <s v="Esta Vigente"/>
    <s v="No precisa"/>
    <s v="Laboral"/>
    <n v="1982"/>
    <s v="PERUANA"/>
    <s v="UNIVERSIDAD INCOMPLETA"/>
    <m/>
  </r>
  <r>
    <n v="305"/>
    <x v="0"/>
    <s v="AMÉRICA LATINA"/>
    <s v="CHILE"/>
    <x v="60"/>
    <s v="Consulado"/>
    <s v="ACTIVO"/>
    <s v="Irma Agripina"/>
    <s v="Cardoso Benites"/>
    <s v="Indefinido"/>
    <s v="Apoyo administrativo y atención al público."/>
    <s v="CLP"/>
    <n v="690000"/>
    <n v="1035"/>
    <n v="724983"/>
    <n v="1087.4745"/>
    <s v="Marzo de 2006"/>
    <m/>
    <s v="OGA20177283"/>
    <s v="Esta Vigente"/>
    <s v="No precisa"/>
    <s v="Laboral"/>
    <n v="1975"/>
    <s v="PERUANA"/>
    <s v="TECNICO"/>
    <m/>
  </r>
  <r>
    <n v="306"/>
    <x v="0"/>
    <s v="AMÉRICA LATINA"/>
    <s v="CHILE"/>
    <x v="60"/>
    <s v="Consulado"/>
    <s v="ACTIVO"/>
    <s v="Cristina Soledad"/>
    <s v="Pozo Martel"/>
    <s v="Indefinido"/>
    <s v="Apoyo administrativo y atención al público."/>
    <s v="CLP"/>
    <n v="690000"/>
    <n v="1035"/>
    <n v="724983"/>
    <n v="1087.4745"/>
    <s v="Mayo de 2007"/>
    <m/>
    <s v="OGA20177283"/>
    <s v="Esta Vigente"/>
    <s v="No precisa"/>
    <s v="Laboral"/>
    <n v="1960"/>
    <s v="PERUANA"/>
    <s v="PROFESIONAL"/>
    <m/>
  </r>
  <r>
    <n v="307"/>
    <x v="0"/>
    <s v="AMÉRICA LATINA"/>
    <s v="CHILE"/>
    <x v="60"/>
    <s v="Consulado"/>
    <s v="ACTIVO"/>
    <s v="María Maritza"/>
    <s v="Yovera Valencia"/>
    <s v="Indefinido"/>
    <s v="Apoyo administrativo y atención al público"/>
    <s v="CLP"/>
    <n v="670000"/>
    <n v="1005"/>
    <n v="703969"/>
    <n v="1055.9535000000001"/>
    <s v="Diciembre de 2008"/>
    <m/>
    <s v="OGA20177283"/>
    <s v="Esta Vigente"/>
    <s v="No precisa"/>
    <s v="Laboral"/>
    <n v="1987"/>
    <s v="PERUANA"/>
    <s v="TECNICO"/>
    <m/>
  </r>
  <r>
    <n v="308"/>
    <x v="0"/>
    <s v="AMÉRICA LATINA"/>
    <s v="CHILE"/>
    <x v="60"/>
    <s v="Consulado"/>
    <s v="ACTIVO"/>
    <s v="Walter"/>
    <s v="Vilela Espinoza"/>
    <s v="Indefinido"/>
    <s v="Conserje y atención al público"/>
    <s v="CLP"/>
    <n v="630000"/>
    <n v="945"/>
    <n v="661941"/>
    <n v="992.91150000000005"/>
    <s v="Febrero de 2007"/>
    <m/>
    <s v="OGA20177283"/>
    <s v="Esta Vigente"/>
    <s v="No precisa"/>
    <s v="Laboral"/>
    <n v="1960"/>
    <s v="PERUANA"/>
    <s v="TECNICO"/>
    <m/>
  </r>
  <r>
    <n v="309"/>
    <x v="0"/>
    <s v="AMÉRICA LATINA"/>
    <s v="CHILE"/>
    <x v="60"/>
    <s v="Consulado"/>
    <s v="ACTIVO"/>
    <s v="Juan Carlos"/>
    <s v="Ramos Avendaño"/>
    <s v="Indefinido"/>
    <s v="Chofer, Conserje, Seguridad"/>
    <s v="CLP"/>
    <n v="690000"/>
    <n v="1035"/>
    <n v="724983"/>
    <n v="1087.4745"/>
    <s v="Noviembre de 2013"/>
    <m/>
    <s v="OGA20177283"/>
    <s v="Esta Vigente"/>
    <s v="No precisa"/>
    <s v="Laboral"/>
    <n v="1969"/>
    <s v="PERUANA"/>
    <s v="SECUNDARIA"/>
    <m/>
  </r>
  <r>
    <n v="310"/>
    <x v="0"/>
    <s v="AMÉRICA LATINA"/>
    <s v="CHILE"/>
    <x v="60"/>
    <s v="Consulado"/>
    <s v="ACTIVO"/>
    <s v="Luz Marina"/>
    <s v="Paz Fiori"/>
    <s v="Indefinido"/>
    <s v="Apoyo administrativo y atención al público."/>
    <s v="CLP"/>
    <n v="670000"/>
    <n v="1005"/>
    <n v="703969"/>
    <n v="1055.9535000000001"/>
    <s v="Agosto de 2013"/>
    <m/>
    <s v="OGA20177283"/>
    <s v="Esta Vigente"/>
    <s v="No precisa"/>
    <s v="Laboral"/>
    <s v="NO PRECISA"/>
    <m/>
    <s v="NO PRECISA"/>
    <m/>
  </r>
  <r>
    <n v="311"/>
    <x v="0"/>
    <s v="AMÉRICA LATINA"/>
    <s v="CHILE"/>
    <x v="60"/>
    <s v="Consulado"/>
    <s v="ACTIVO"/>
    <s v="Elyana Kahrinna"/>
    <s v="Cavero Bazalar"/>
    <s v="Indefinido"/>
    <s v="Apoyo administrativo y atención al público."/>
    <s v="CLP"/>
    <n v="630000"/>
    <n v="945"/>
    <n v="661941"/>
    <n v="992.91150000000005"/>
    <s v="Noviembre de 2013"/>
    <m/>
    <s v="OGA20177283"/>
    <s v="Esta Vigente"/>
    <s v="No precisa"/>
    <s v="Laboral"/>
    <n v="1989"/>
    <s v="PERUANA"/>
    <s v="PROFESIONAL"/>
    <m/>
  </r>
  <r>
    <n v="312"/>
    <x v="0"/>
    <s v="AMÉRICA LATINA"/>
    <s v="CHILE"/>
    <x v="60"/>
    <s v="Consulado"/>
    <s v="ACTIVO"/>
    <s v="Gladys Leonor"/>
    <s v="García Calderón"/>
    <s v="Indefinido"/>
    <s v="Apoyo administrativo y atención al público."/>
    <s v="CLP"/>
    <n v="630000"/>
    <n v="945"/>
    <n v="661941"/>
    <n v="992.91150000000005"/>
    <s v="diciembre de 2014"/>
    <m/>
    <s v="OGA20177283"/>
    <s v="Esta Vigente"/>
    <s v="No precisa"/>
    <s v="Laboral"/>
    <n v="1965"/>
    <s v="PERUANA"/>
    <s v="PROFESIONAL"/>
    <m/>
  </r>
  <r>
    <n v="313"/>
    <x v="0"/>
    <s v="AMÉRICA LATINA"/>
    <s v="CHILE"/>
    <x v="60"/>
    <s v="Consulado"/>
    <s v="ACTIVO"/>
    <s v="Tatiana Carolina"/>
    <s v="Bustamante"/>
    <s v="Indefinido"/>
    <s v="Asistenta social"/>
    <s v="CLP"/>
    <n v="600000"/>
    <n v="900"/>
    <n v="630420"/>
    <n v="945.63"/>
    <s v="Agosto de 2017"/>
    <m/>
    <s v="OGA20177283"/>
    <s v="Esta Vigente"/>
    <s v="No precisa"/>
    <s v="Laboral"/>
    <n v="1987"/>
    <s v="PERUANA"/>
    <s v="PROFESIONAL"/>
    <m/>
  </r>
  <r>
    <n v="314"/>
    <x v="0"/>
    <s v="AMÉRICA LATINA"/>
    <s v="CHILE"/>
    <x v="60"/>
    <s v="Consulado"/>
    <s v="ACTIVO"/>
    <s v="Elizabeth"/>
    <s v="Quía Huaquisto"/>
    <s v="Indefinido"/>
    <s v="Apoyo administrativo y atención al público"/>
    <s v="CLP"/>
    <n v="670000"/>
    <n v="1005"/>
    <n v="703969"/>
    <n v="1055.9535000000001"/>
    <s v="Noviembre de 2013"/>
    <m/>
    <s v="OGA20177283"/>
    <s v="Esta Vigente"/>
    <s v="No precisa"/>
    <s v="Laboral"/>
    <n v="1980"/>
    <s v="PERUANA"/>
    <s v="PROFESIONAL"/>
    <m/>
  </r>
  <r>
    <n v="315"/>
    <x v="0"/>
    <s v="AMÉRICA LATINA"/>
    <s v="CHILE"/>
    <x v="60"/>
    <s v="Consulado"/>
    <s v="ACTIVO"/>
    <s v="Barbara Scarlet"/>
    <s v=" Stubing Cerda"/>
    <s v="indefinido"/>
    <s v="Asistenta Social"/>
    <s v="CLP"/>
    <n v="470000"/>
    <n v="705"/>
    <n v="493829"/>
    <n v="740.74350000000004"/>
    <s v="Febrero de 2017"/>
    <m/>
    <s v="OGA20177283"/>
    <s v="Esta Vigente"/>
    <s v="No precisa"/>
    <s v="Laboral"/>
    <s v="NO PRECISA"/>
    <m/>
    <s v="NO PRECISA"/>
    <m/>
  </r>
  <r>
    <n v="316"/>
    <x v="0"/>
    <s v="AMÉRICA LATINA"/>
    <s v="CHILE"/>
    <x v="60"/>
    <s v="Consulado"/>
    <s v="ACTIVO"/>
    <s v="Sheyla Jacqueline"/>
    <s v="Carranza Muñoz"/>
    <s v="Indefinido"/>
    <s v="Apoyo administrativo y atención al público."/>
    <s v="CLP"/>
    <n v="630000"/>
    <n v="945"/>
    <n v="661941"/>
    <n v="992.91150000000005"/>
    <m/>
    <m/>
    <s v="OGA20177283"/>
    <s v="Esta Vigente"/>
    <s v="No precisa"/>
    <s v="Laboral"/>
    <s v="NO PRECISA"/>
    <s v="No precisa"/>
    <s v="NO PRECISA"/>
    <m/>
  </r>
  <r>
    <n v="317"/>
    <x v="0"/>
    <s v="AMÉRICA LATINA"/>
    <s v="CHILE"/>
    <x v="60"/>
    <s v="Consulado"/>
    <s v="ACTIVO"/>
    <s v="Miguel Enrique"/>
    <s v="Ismodes Malpartida"/>
    <s v="Indefinido"/>
    <s v="Apoyo administrativo y atención al público."/>
    <s v="CLP"/>
    <n v="630000"/>
    <n v="945"/>
    <n v="661941"/>
    <n v="992.91150000000005"/>
    <s v="01 de enero de 2016"/>
    <m/>
    <s v="OGA20177283"/>
    <s v="Esta Vigente"/>
    <s v="No precisa"/>
    <s v="Laboral"/>
    <s v="NO PRECISA"/>
    <s v="No se especifica"/>
    <s v="NO PRECISA"/>
    <m/>
  </r>
  <r>
    <n v="318"/>
    <x v="0"/>
    <s v="AMÉRICA LATINA"/>
    <s v="CHILE"/>
    <x v="60"/>
    <s v="Consulado"/>
    <s v="ACTIVO"/>
    <s v="Carlos Martín "/>
    <s v="Contreras  Cabrera"/>
    <s v="Indefinido"/>
    <s v="Apoyo administrativo y atención al público."/>
    <s v="CLP"/>
    <n v="600000"/>
    <n v="900"/>
    <n v="630420"/>
    <n v="945.63"/>
    <s v="25 de mayo"/>
    <m/>
    <s v="OGA20177283"/>
    <s v="Esta Vigente"/>
    <s v="No precisa"/>
    <s v="Laboral"/>
    <s v="NO PRECISA"/>
    <s v="No precisa"/>
    <s v="NO PRECISA"/>
    <m/>
  </r>
  <r>
    <n v="319"/>
    <x v="0"/>
    <s v="AMÉRICA LATINA"/>
    <s v="CHILE"/>
    <x v="60"/>
    <s v="Consulado"/>
    <s v="ACTIVO "/>
    <s v="Javiera Elizabeth "/>
    <s v="Contreras Marín"/>
    <s v="indefinido"/>
    <s v="Apoyo administrativo y atención al público"/>
    <s v="CLP"/>
    <n v="470000"/>
    <n v="705"/>
    <n v="493829"/>
    <n v="740.74350000000004"/>
    <d v="2016-01-16T00:00:00"/>
    <m/>
    <s v="OGA20177283"/>
    <s v="Esta Vigente"/>
    <s v="No precisa"/>
    <s v="Laboral"/>
    <d v="1992-02-29T00:00:00"/>
    <s v="CHILENA"/>
    <s v="PROFESIONAL"/>
    <m/>
  </r>
  <r>
    <n v="320"/>
    <x v="0"/>
    <s v="AMÉRICA LATINA"/>
    <s v="CHILE"/>
    <x v="60"/>
    <s v="Consulado"/>
    <s v="ACTIVO"/>
    <s v="Roland"/>
    <s v="Infanzón Vasquez"/>
    <s v="Indefinido"/>
    <s v="Apoyo administrativo y atención al público."/>
    <s v="CLP"/>
    <n v="470000"/>
    <n v="705"/>
    <n v="493829"/>
    <n v="740.74350000000004"/>
    <s v="Setiembre de 2016"/>
    <m/>
    <s v="OGA20177283"/>
    <s v="Esta Vigente"/>
    <s v="No precisa"/>
    <s v="Laboral"/>
    <n v="1979"/>
    <s v="CHILENO"/>
    <s v="NO PRECISA"/>
    <m/>
  </r>
  <r>
    <n v="321"/>
    <x v="0"/>
    <s v="AMÉRICA LATINA"/>
    <s v="CHILE"/>
    <x v="60"/>
    <s v="Consulado"/>
    <s v="ACTIVO"/>
    <s v="Paula Rosa"/>
    <s v="Calle Bonifaz"/>
    <s v="01/01/2018-31/03/2018"/>
    <s v="Apoyo administrativo y atención al público."/>
    <s v="CLP"/>
    <n v="600000"/>
    <n v="900"/>
    <n v="630420"/>
    <n v="945.63"/>
    <d v="2017-12-01T00:00:00"/>
    <m/>
    <s v="OGA20177283"/>
    <s v="Esta Vigente"/>
    <s v="No precisa"/>
    <s v="Laboral"/>
    <n v="1986"/>
    <s v="PERUANA"/>
    <s v="PROFESIONAL"/>
    <m/>
  </r>
  <r>
    <n v="322"/>
    <x v="0"/>
    <s v="EUROPA"/>
    <s v="ESPAÑA"/>
    <x v="61"/>
    <s v="Consulado"/>
    <s v="ACTIVO"/>
    <s v="Cesar Martín"/>
    <s v="Gamarra de la Fuente"/>
    <s v="Indefinido"/>
    <s v="Auxiliar Admisntrativo"/>
    <s v="EUR"/>
    <n v="1545.11"/>
    <n v="1807.7786999999998"/>
    <n v="2120.66"/>
    <n v="2481.1721999999995"/>
    <s v="2 de mayo de 2013"/>
    <m/>
    <s v="OGA20180320"/>
    <s v="Esta Vigente"/>
    <s v="No precisa"/>
    <s v="Laboral"/>
    <n v="1977"/>
    <s v="ESPAÑOLA"/>
    <s v="NO PRECISA"/>
    <m/>
  </r>
  <r>
    <n v="323"/>
    <x v="0"/>
    <s v="EUROPA"/>
    <s v="ESPAÑA"/>
    <x v="61"/>
    <s v="Consulado"/>
    <s v="ACTIVO"/>
    <s v="Luigi"/>
    <s v="Ordinola Manrique"/>
    <s v="Indefinido"/>
    <s v="Personal administrativo "/>
    <s v="EUR"/>
    <n v="1545.11"/>
    <n v="1807.7786999999998"/>
    <n v="2120.66"/>
    <n v="2481.1721999999995"/>
    <s v="2 de mayo de 2013"/>
    <m/>
    <s v="OGA20180320"/>
    <s v="Esta Vigente"/>
    <s v="No precisa"/>
    <s v="Laboral"/>
    <n v="1975"/>
    <s v="PERUANA"/>
    <s v="NO PRECISA"/>
    <m/>
  </r>
  <r>
    <n v="324"/>
    <x v="0"/>
    <s v="EUROPA"/>
    <s v="ESPAÑA"/>
    <x v="61"/>
    <s v="Consulado"/>
    <s v="ACTIVO"/>
    <s v="Rosario Mabel "/>
    <s v="Sierra Sierra"/>
    <s v="Indefinido"/>
    <s v="Limpieza"/>
    <s v="EUR"/>
    <n v="838.46"/>
    <n v="980.9982"/>
    <n v="1097.54"/>
    <n v="1284.1217999999999"/>
    <d v="2017-11-01T00:00:00"/>
    <m/>
    <s v="OGA20180320"/>
    <s v="Esta Vigente"/>
    <s v="No precisa"/>
    <s v="Laboral"/>
    <n v="1978"/>
    <s v="PERUANA"/>
    <s v="PROFESIONAL"/>
    <m/>
  </r>
  <r>
    <n v="325"/>
    <x v="0"/>
    <s v="EUROPA"/>
    <s v="ESPAÑA"/>
    <x v="61"/>
    <s v="Consulado"/>
    <s v="ACTIVO"/>
    <s v="Renán Alberto"/>
    <s v="García Westphalen"/>
    <s v="Indefinido"/>
    <s v="Auxiliar administrativo"/>
    <s v="EUR"/>
    <n v="1545.11"/>
    <n v="1807.7786999999998"/>
    <n v="2120.66"/>
    <n v="2481.1721999999995"/>
    <s v="01 de febrero de 2011"/>
    <m/>
    <s v="OGA20180320"/>
    <s v="Esta Vigente"/>
    <s v="No precisa"/>
    <s v="Laboral"/>
    <n v="1973"/>
    <s v="PERUANA"/>
    <s v="PROFESIONAL"/>
    <m/>
  </r>
  <r>
    <n v="326"/>
    <x v="0"/>
    <s v="ASIA Y OCEANÍA"/>
    <s v="CHINA "/>
    <x v="62"/>
    <s v="Consulado"/>
    <s v="ACTIVO"/>
    <s v="Wei kang"/>
    <s v="Dai"/>
    <s v="01/01/2017-31/12/2017"/>
    <s v="chofer"/>
    <s v="CNY"/>
    <n v="5494.83"/>
    <n v="824.22449999999992"/>
    <n v="5914.83"/>
    <n v="887.22449999999992"/>
    <s v="Mayo de 2002"/>
    <m/>
    <s v="OGA20180001"/>
    <s v="Esta Vigente"/>
    <s v="No precisa"/>
    <s v="Laboral"/>
    <n v="1954"/>
    <s v="CHINA"/>
    <s v="SECUNDARIA"/>
    <m/>
  </r>
  <r>
    <n v="327"/>
    <x v="0"/>
    <s v="ASIA Y OCEANÍA"/>
    <s v="CHINA "/>
    <x v="62"/>
    <s v="Consulado"/>
    <s v="ACTIVO"/>
    <s v="Yao yao "/>
    <s v="Jiang"/>
    <s v="indefinido"/>
    <s v="secretaria"/>
    <s v="CNY"/>
    <n v="14180.85"/>
    <n v="2127.1275000000001"/>
    <n v="20188.75"/>
    <n v="3028.3125"/>
    <s v="Octubre de 2003"/>
    <m/>
    <s v="OGA20180001"/>
    <s v="Esta Vigente"/>
    <s v="No precisa"/>
    <s v="Laboral"/>
    <n v="1981"/>
    <s v="CHINA"/>
    <s v="PROFESIONAL"/>
    <m/>
  </r>
  <r>
    <n v="328"/>
    <x v="0"/>
    <s v="ASIA Y OCEANÍA"/>
    <s v="CHINA "/>
    <x v="62"/>
    <s v="Consulado"/>
    <s v="ACTIVO"/>
    <s v="Kai"/>
    <s v="Yang"/>
    <s v="indefinido"/>
    <s v="secretaria"/>
    <s v="CNY"/>
    <n v="11011.3"/>
    <n v="1651.6949999999999"/>
    <n v="15770.3"/>
    <n v="2365.5449999999996"/>
    <s v="Setiembre de 2004"/>
    <m/>
    <s v="OGA20180001"/>
    <s v="Esta Vigente"/>
    <s v="No precisa"/>
    <s v="Laboral"/>
    <n v="1981"/>
    <s v="CHINA"/>
    <s v="PROFESIONAL"/>
    <m/>
  </r>
  <r>
    <n v="329"/>
    <x v="0"/>
    <s v="ASIA Y OCEANÍA"/>
    <s v="CHINA "/>
    <x v="62"/>
    <s v="Consulado"/>
    <s v="ACTIVO"/>
    <s v="Yan jun"/>
    <s v="Pan"/>
    <s v="indefinido"/>
    <s v="secretaria"/>
    <s v="CNY"/>
    <n v="11011.3"/>
    <n v="1651.6949999999999"/>
    <n v="15770.3"/>
    <n v="2365.5449999999996"/>
    <s v="Noviembre de 2005"/>
    <m/>
    <s v="OGA20180001"/>
    <s v="Esta Vigente"/>
    <s v="No precisa"/>
    <s v="Laboral"/>
    <n v="1980"/>
    <s v="CHINA"/>
    <s v="PROFESIONAL"/>
    <m/>
  </r>
  <r>
    <n v="330"/>
    <x v="0"/>
    <s v="ASIA Y OCEANÍA"/>
    <s v="AUSTRALIA"/>
    <x v="63"/>
    <s v="Consulado"/>
    <s v="ACTIVO"/>
    <s v="Fabio Uzcategui"/>
    <s v="Cavallera"/>
    <s v="01/01/2018-31/12/2018"/>
    <s v="ASISTENTE ADMINISTRATIVO  Y APOYO CONTABILIDAD CONSULAR Y PROMOCIÓN. COMERCIAL"/>
    <s v="AUD"/>
    <n v="3900"/>
    <n v="2909.4"/>
    <n v="4270.5"/>
    <n v="3185.7930000000001"/>
    <d v="2017-01-01T00:00:00"/>
    <m/>
    <s v="OGA20177268"/>
    <s v="Esta Vigente"/>
    <s v="No precisa"/>
    <s v="Laboral"/>
    <n v="1979"/>
    <s v="PERUANA"/>
    <s v="PROFESIONAL"/>
    <m/>
  </r>
  <r>
    <n v="331"/>
    <x v="0"/>
    <s v="ASIA Y OCEANÍA"/>
    <s v="AUSTRALIA"/>
    <x v="63"/>
    <s v="Consulado"/>
    <s v="ACTIVO"/>
    <s v="JORGE FRANCO"/>
    <s v="RENDON BERNUI"/>
    <s v="01/01/2018-31/12/2018"/>
    <s v="ASISTENTE ADMINISTRATIVO  Y APOYO CONTABILIDAD CONSULAR Y PROMOCIÓN. COMERCIAL"/>
    <s v="AUD"/>
    <n v="3900"/>
    <n v="2909.4"/>
    <n v="4270.5"/>
    <n v="3185.7930000000001"/>
    <s v="15 de junio de 2016"/>
    <m/>
    <s v="OGA20177268"/>
    <s v="Esta Vigente"/>
    <s v="No precisa"/>
    <s v="Laboral"/>
    <n v="1979"/>
    <s v="Peruana"/>
    <s v="PROFESIONAL"/>
    <m/>
  </r>
  <r>
    <n v="332"/>
    <x v="0"/>
    <s v="ASIA Y OCEANÍA"/>
    <s v="JAPON"/>
    <x v="64"/>
    <s v="Consulado"/>
    <s v="ACTIVO"/>
    <s v="Tatiana"/>
    <s v="Shimamura "/>
    <s v="Indefinido"/>
    <s v="Secretaria - administración, contabilidad, comunicaciones"/>
    <s v="JPY"/>
    <n v="365000"/>
    <n v="3284.9999999999995"/>
    <n v="397417"/>
    <n v="3576.7529999999997"/>
    <d v="1998-09-01T00:00:00"/>
    <m/>
    <s v="OGA20180092"/>
    <s v="Esta Vigente"/>
    <s v="No precisa"/>
    <s v="Laboral"/>
    <n v="1964"/>
    <s v="PERUANA"/>
    <s v="TECNICO"/>
    <m/>
  </r>
  <r>
    <n v="333"/>
    <x v="0"/>
    <s v="ASIA Y OCEANÍA"/>
    <s v="JAPON"/>
    <x v="64"/>
    <s v="Consulado"/>
    <s v="ACTIVO"/>
    <s v="Kaori "/>
    <s v="Shino(Onose)"/>
    <s v="Indefinido"/>
    <s v="Secretaria - traducciones"/>
    <s v="JPY"/>
    <n v="285000"/>
    <n v="2565"/>
    <n v="310083"/>
    <n v="2790.7469999999998"/>
    <d v="2015-10-30T00:00:00"/>
    <m/>
    <s v="OGA20180092"/>
    <s v="Esta Vigente"/>
    <s v="No precisa"/>
    <s v="Laboral"/>
    <n v="1985"/>
    <s v="JAPONESA"/>
    <s v="PROFESIONAL"/>
    <m/>
  </r>
  <r>
    <n v="334"/>
    <x v="0"/>
    <s v="ASIA Y OCEANÍA"/>
    <s v="JAPON"/>
    <x v="64"/>
    <s v="Consulado"/>
    <s v="ACTIVO"/>
    <s v="Gloria Isabel "/>
    <s v="Sasaki Yonemura"/>
    <s v="Indefinido"/>
    <s v="Secretaria - recaudaciones, trámites consulares"/>
    <s v="JPY"/>
    <n v="315000"/>
    <n v="2835"/>
    <n v="342833"/>
    <n v="3085.4969999999998"/>
    <d v="1998-11-01T00:00:00"/>
    <m/>
    <s v="OGA20180092"/>
    <s v="Esta Vigente"/>
    <s v="No precisa"/>
    <s v="Laboral"/>
    <n v="1958"/>
    <s v="PERUANA"/>
    <s v="TECNICO"/>
    <m/>
  </r>
  <r>
    <n v="335"/>
    <x v="0"/>
    <s v="ASIA Y OCEANÍA"/>
    <s v="JAPON"/>
    <x v="64"/>
    <s v="Consulado"/>
    <s v="ACTIVO"/>
    <s v="Francklin Grover "/>
    <s v="Ávila Sánchez "/>
    <s v="Indefinido"/>
    <s v="Secretaria - trámites consulares"/>
    <s v="JPY"/>
    <n v="270000"/>
    <n v="2430"/>
    <n v="293708"/>
    <n v="2643.3719999999998"/>
    <d v="2007-01-01T00:00:00"/>
    <m/>
    <s v="OGA20180092"/>
    <s v="Esta Vigente"/>
    <s v="No precisa"/>
    <s v="Laboral"/>
    <n v="1967"/>
    <s v="PERUANA"/>
    <s v="PROFESIONAL"/>
    <m/>
  </r>
  <r>
    <n v="336"/>
    <x v="0"/>
    <s v="ASIA Y OCEANÍA"/>
    <s v="JAPON"/>
    <x v="64"/>
    <s v="Consulado"/>
    <s v="ACTIVO"/>
    <s v="Kaori "/>
    <s v="Kusabe (Haga)"/>
    <s v="Indefinido"/>
    <s v="Secretaria - trámites consulares"/>
    <s v="JPY"/>
    <n v="265000"/>
    <n v="2385"/>
    <n v="288250"/>
    <n v="2594.25"/>
    <d v="2007-01-01T00:00:00"/>
    <m/>
    <s v="OGA20180092"/>
    <s v="Esta Vigente"/>
    <s v="No precisa"/>
    <s v="Laboral"/>
    <n v="1975"/>
    <s v="JAPONESA"/>
    <s v="PROFESIONAL"/>
    <m/>
  </r>
  <r>
    <n v="337"/>
    <x v="0"/>
    <s v="ASIA Y OCEANÍA"/>
    <s v="JAPON"/>
    <x v="64"/>
    <s v="Consulado"/>
    <s v="ACTIVO"/>
    <s v="Midori"/>
    <s v="Oshiro"/>
    <s v="Indefinido"/>
    <s v="Secretaria - trámites consulares"/>
    <s v="JPY"/>
    <n v="265000"/>
    <n v="2385"/>
    <n v="288250"/>
    <n v="2594.25"/>
    <d v="2016-05-31T00:00:00"/>
    <m/>
    <s v="OGA20180092"/>
    <s v="Esta Vigente"/>
    <s v="No precisa"/>
    <s v="Laboral"/>
    <n v="1988"/>
    <s v="JAPONESA"/>
    <s v="PROFESIONAL"/>
    <m/>
  </r>
  <r>
    <n v="338"/>
    <x v="0"/>
    <s v="ASIA Y OCEANÍA"/>
    <s v="JAPON"/>
    <x v="64"/>
    <s v="Consulado"/>
    <s v="ACTIVO"/>
    <s v="Gerard Edward"/>
    <s v="Miyashiro Sotelo"/>
    <s v="Indefinido"/>
    <s v="Secretaria - trámites consulares"/>
    <s v="JPY"/>
    <n v="255000"/>
    <n v="2295"/>
    <n v="277333"/>
    <n v="2495.9969999999998"/>
    <d v="2013-06-01T00:00:00"/>
    <m/>
    <s v="OGA20180092"/>
    <s v="Esta Vigente"/>
    <s v="No precisa"/>
    <s v="Laboral"/>
    <n v="1985"/>
    <s v="PERUANA"/>
    <s v="PROFESIONAL"/>
    <m/>
  </r>
  <r>
    <n v="339"/>
    <x v="0"/>
    <s v="ASIA Y OCEANÍA"/>
    <s v="JAPON"/>
    <x v="64"/>
    <s v="Consulado"/>
    <s v="ACTIVO"/>
    <s v="Peggi Angela"/>
    <s v="Fujimoto Shimohira "/>
    <s v="Indefinido"/>
    <s v="Secretaria - trámites consulares"/>
    <s v="JPY"/>
    <n v="232000"/>
    <n v="2088"/>
    <n v="251933"/>
    <n v="2267.3969999999999"/>
    <d v="2007-01-01T00:00:00"/>
    <m/>
    <s v="OGA20180092"/>
    <s v="Esta Vigente"/>
    <s v="No precisa"/>
    <s v="Laboral"/>
    <n v="1966"/>
    <s v="PERUANA"/>
    <s v="TECNICO"/>
    <m/>
  </r>
  <r>
    <n v="340"/>
    <x v="0"/>
    <s v="ASIA Y OCEANÍA"/>
    <s v="JAPON"/>
    <x v="64"/>
    <s v="Consulado"/>
    <s v="ACTIVO"/>
    <s v="Julius"/>
    <s v="Cantero Camaya"/>
    <s v="Indefinido"/>
    <s v="Chofer"/>
    <s v="JPY"/>
    <n v="335000"/>
    <n v="3014.9999999999995"/>
    <n v="364667"/>
    <n v="3282.0029999999997"/>
    <d v="2017-11-01T00:00:00"/>
    <m/>
    <s v="OGA20180092"/>
    <s v="Esta Vigente"/>
    <s v="No precisa"/>
    <s v="Laboral"/>
    <n v="1978"/>
    <s v="FILIPINA"/>
    <s v="PROFESIONAL"/>
    <m/>
  </r>
  <r>
    <n v="341"/>
    <x v="0"/>
    <s v="AMÉRICA DEL NORTE"/>
    <s v="CANADA"/>
    <x v="65"/>
    <s v="Consulado"/>
    <s v="ACTIVO"/>
    <s v="Susana"/>
    <s v="Marrou Faberón"/>
    <s v="02/01/2018-31/12/2018"/>
    <s v="Asistente Administrativo"/>
    <s v="CAD"/>
    <n v="3500"/>
    <n v="2660"/>
    <n v="4067.6"/>
    <n v="3091.3759999999997"/>
    <s v="No precisa"/>
    <m/>
    <s v="OGA20180208"/>
    <s v="Esta Vigente"/>
    <s v="No precisa"/>
    <s v="Laboral"/>
    <s v="NO PRECISA"/>
    <m/>
    <s v="NO PRECISA"/>
    <m/>
  </r>
  <r>
    <n v="342"/>
    <x v="0"/>
    <s v="AMÉRICA DEL NORTE"/>
    <s v="CANADA"/>
    <x v="65"/>
    <s v="Consulado"/>
    <s v="ACTIVO"/>
    <s v="Julian Rodolfo"/>
    <s v="Matos Matos"/>
    <s v="02/01/2018-31/12/2018"/>
    <s v="Secretario Tramite Consular"/>
    <s v="CAD"/>
    <n v="3800"/>
    <n v="2888"/>
    <n v="4278.93"/>
    <n v="3251.9868000000001"/>
    <s v="Abril de 2002"/>
    <m/>
    <s v="OGA20180208"/>
    <s v="Esta Vigente"/>
    <s v="No precisa"/>
    <s v="Laboral"/>
    <n v="1954"/>
    <s v="PERUANA"/>
    <s v="PROFESIONAL"/>
    <m/>
  </r>
  <r>
    <n v="343"/>
    <x v="0"/>
    <s v="AMÉRICA DEL NORTE"/>
    <s v="CANADA"/>
    <x v="65"/>
    <s v="Consulado"/>
    <s v="ACTIVO"/>
    <s v="Rosalia"/>
    <s v="Turgeon de Trelles"/>
    <s v="02/01/2018-31/12/2018"/>
    <s v="Secretaria Traductora Contable"/>
    <s v="CAD"/>
    <n v="5540"/>
    <n v="4210.3999999999996"/>
    <n v="6407.26"/>
    <n v="4869.5176000000001"/>
    <s v="Setiembre de 1994"/>
    <m/>
    <s v="OGA20180208"/>
    <s v="Esta Vigente"/>
    <s v="No precisa"/>
    <s v="Laboral"/>
    <s v="NO PRECISA"/>
    <m/>
    <s v="NO PRECISA"/>
    <m/>
  </r>
  <r>
    <n v="344"/>
    <x v="0"/>
    <s v="EUROPA"/>
    <s v="ITALIA"/>
    <x v="66"/>
    <s v="Consulado"/>
    <s v="ACTIVO"/>
    <s v="Ana Cecilia"/>
    <s v="Lara Vega de Valladares "/>
    <s v="Indefinido"/>
    <s v="Asistente"/>
    <s v="EUR"/>
    <n v="2724"/>
    <n v="3187.08"/>
    <n v="4278"/>
    <n v="5005.2599999999993"/>
    <s v="Marzo de 2002"/>
    <m/>
    <s v="OGA20180220"/>
    <s v="Esta Vigente"/>
    <s v="No precisa"/>
    <s v="Laboral"/>
    <n v="1961"/>
    <s v="PERUANA"/>
    <s v="TECNICO"/>
    <m/>
  </r>
  <r>
    <n v="345"/>
    <x v="0"/>
    <s v="EUROPA"/>
    <s v="ITALIA"/>
    <x v="66"/>
    <s v="Consulado"/>
    <s v="ACTIVO"/>
    <s v="Christian Hernán"/>
    <s v="Soto Castro"/>
    <s v="Indefinido"/>
    <s v="Técnico administrativo"/>
    <s v="EUR"/>
    <n v="1878"/>
    <n v="2197.2599999999998"/>
    <n v="2993"/>
    <n v="3501.81"/>
    <s v="Febrero de 2012"/>
    <m/>
    <s v="OGA20180220"/>
    <s v="Esta Vigente"/>
    <s v="No precisa"/>
    <s v="Laboral"/>
    <n v="1981"/>
    <s v="PERUANA"/>
    <s v="NO PRECISA"/>
    <m/>
  </r>
  <r>
    <n v="346"/>
    <x v="0"/>
    <s v="EUROPA"/>
    <s v="ITALIA"/>
    <x v="66"/>
    <s v="Consulado"/>
    <s v="ACTIVO"/>
    <s v="José Mercedes "/>
    <s v="Torres Rojas "/>
    <s v="Indefinido"/>
    <s v="Técnico administrativo"/>
    <s v="EUR"/>
    <n v="2041"/>
    <n v="2387.9699999999998"/>
    <n v="3240"/>
    <n v="3790.7999999999997"/>
    <s v="Julio de 2004"/>
    <m/>
    <s v="OGA20180220"/>
    <s v="Esta Vigente"/>
    <s v="No precisa"/>
    <s v="Laboral"/>
    <n v="1961"/>
    <s v="PERUANA"/>
    <s v="TECNICO"/>
    <m/>
  </r>
  <r>
    <n v="347"/>
    <x v="0"/>
    <s v="EUROPA"/>
    <s v="ITALIA"/>
    <x v="66"/>
    <s v="Consulado"/>
    <s v="ACTIVO"/>
    <s v="Walter Moisés"/>
    <s v="Valladares Chávez"/>
    <s v="Indefinido"/>
    <s v="Técnico administrativo"/>
    <s v="EUR"/>
    <n v="1845"/>
    <n v="2158.65"/>
    <n v="2943"/>
    <n v="3443.31"/>
    <s v="Marzo de 2014"/>
    <m/>
    <s v="OGA20180220"/>
    <s v="Esta Vigente"/>
    <s v="No precisa"/>
    <s v="Laboral"/>
    <s v="NO PRECISA"/>
    <s v="PERUANA"/>
    <s v="NO PRECISA"/>
    <m/>
  </r>
  <r>
    <n v="348"/>
    <x v="0"/>
    <s v="EUROPA"/>
    <s v="ESPAÑA"/>
    <x v="67"/>
    <s v="Consulado"/>
    <s v="ACTIVO"/>
    <s v="CAROLINA NORKA"/>
    <s v="ALVAREZ YEPEZ"/>
    <s v="Indefinido"/>
    <s v="Asistente administrativo"/>
    <s v="EUR"/>
    <n v="1549.05"/>
    <n v="1812.3884999999998"/>
    <n v="2027.7104999999999"/>
    <n v="2372.4212849999999"/>
    <s v="Abril de 2009"/>
    <m/>
    <s v="OGA20180336"/>
    <s v="Esta Vigente"/>
    <s v="No precisa"/>
    <s v="Laboral"/>
    <n v="1980"/>
    <s v="PERUANA"/>
    <s v="PROFESIONAL"/>
    <m/>
  </r>
  <r>
    <n v="349"/>
    <x v="0"/>
    <s v="EUROPA"/>
    <s v="ESPAÑA"/>
    <x v="67"/>
    <s v="Consulado"/>
    <s v="ACTIVO"/>
    <s v="YOLANDA ANAHI "/>
    <s v="BARRIENTOS MORENO"/>
    <s v="Indefinido"/>
    <s v="Asistente administrativo"/>
    <s v="EUR"/>
    <n v="1549.05"/>
    <n v="1812.3884999999998"/>
    <n v="2027.7104999999999"/>
    <n v="2372.4212849999999"/>
    <s v="Enero de 2010"/>
    <m/>
    <s v="OGA20180336"/>
    <s v="Esta Vigente"/>
    <s v="No precisa"/>
    <s v="Laboral"/>
    <n v="1966"/>
    <s v="PERUANA"/>
    <s v="NO PRECISA"/>
    <m/>
  </r>
  <r>
    <n v="350"/>
    <x v="0"/>
    <s v="EUROPA"/>
    <s v="ESPAÑA"/>
    <x v="67"/>
    <s v="Consulado"/>
    <s v="ACTIVO"/>
    <s v="PAMELA KATIA MONICA "/>
    <s v="CAMPOS CLAVARINO"/>
    <s v="Indefinido"/>
    <s v="Asistente contable"/>
    <s v="EUR"/>
    <n v="1897.59"/>
    <n v="2220.1803"/>
    <n v="2507.4733650000003"/>
    <n v="2933.7438370500004"/>
    <s v="Diciembre  de 2012"/>
    <m/>
    <s v="OGA20180336"/>
    <s v="Esta Vigente"/>
    <s v="No precisa"/>
    <s v="Laboral"/>
    <n v="1965"/>
    <s v="PERUANA"/>
    <s v="PROFESIONAL"/>
    <m/>
  </r>
  <r>
    <n v="351"/>
    <x v="0"/>
    <s v="EUROPA"/>
    <s v="ESPAÑA"/>
    <x v="67"/>
    <s v="Consulado"/>
    <s v="ACTIVO"/>
    <s v="MARIA CARMEN "/>
    <s v="ROIG MARTINEZ"/>
    <s v="Indefinido"/>
    <s v="Asistente administrativo"/>
    <s v="EUR"/>
    <n v="1549.05"/>
    <n v="1812.3884999999998"/>
    <n v="2027.7104999999999"/>
    <n v="2372.4212849999999"/>
    <s v="Enero de 2008"/>
    <m/>
    <s v="OGA20180336"/>
    <s v="Esta Vigente"/>
    <s v="No precisa"/>
    <s v="Laboral"/>
    <n v="1956"/>
    <s v="ESPAÑOL"/>
    <s v="PROFESIONAL"/>
    <m/>
  </r>
  <r>
    <n v="352"/>
    <x v="0"/>
    <s v="AMÉRICA LATINA"/>
    <s v="CHILE"/>
    <x v="68"/>
    <s v="Consulado"/>
    <s v="ACTIVO"/>
    <s v="Miguel Ángel"/>
    <s v="Gamboa Rivera"/>
    <s v="Indefinido"/>
    <s v="Asistente administrativo"/>
    <s v="CLP"/>
    <n v="480000"/>
    <n v="720"/>
    <n v="504336"/>
    <n v="756.50400000000002"/>
    <s v="Marzo de 2009"/>
    <m/>
    <s v="OGA20177320"/>
    <s v="Esta Vigente"/>
    <s v="No precisa"/>
    <s v="Laboral"/>
    <n v="1978"/>
    <s v="PERUANA"/>
    <s v="TECNICO"/>
    <m/>
  </r>
  <r>
    <n v="353"/>
    <x v="0"/>
    <s v="AMÉRICA LATINA"/>
    <s v="CHILE"/>
    <x v="68"/>
    <s v="Consulado"/>
    <s v="ACTIVO"/>
    <s v="Wladimir Aníbal "/>
    <s v="Bazán Romero"/>
    <s v="Indefinido"/>
    <s v="Asistente administrativo"/>
    <s v="CLP"/>
    <n v="380000"/>
    <n v="570"/>
    <n v="399266"/>
    <n v="598.899"/>
    <s v="03 de noviembre de 2014"/>
    <m/>
    <s v="OGA20177320"/>
    <s v="Esta Vigente"/>
    <s v="No precisa"/>
    <s v="Laboral"/>
    <n v="1981"/>
    <s v="PERUANA"/>
    <s v="TECNICO"/>
    <m/>
  </r>
  <r>
    <n v="354"/>
    <x v="0"/>
    <s v="AMÉRICA DEL NORTE"/>
    <s v="CANADA"/>
    <x v="69"/>
    <s v="Consulado"/>
    <s v="ACTIVO"/>
    <s v="Leonardo Alejando"/>
    <s v="Chávez Sueldo"/>
    <s v="Indefinido"/>
    <s v="Secretario Bilingüe"/>
    <s v="CAD"/>
    <n v="5132.12"/>
    <n v="3900.4112"/>
    <n v="5449.07"/>
    <n v="4141.2932000000001"/>
    <s v="Junio de 1996"/>
    <m/>
    <s v="OGA20180265"/>
    <s v="Esta Vigente"/>
    <s v="No precisa"/>
    <s v="Laboral"/>
    <n v="1962"/>
    <s v="PERUANA"/>
    <s v="PROFESIONAL"/>
    <m/>
  </r>
  <r>
    <n v="355"/>
    <x v="0"/>
    <s v="AMÉRICA DEL NORTE"/>
    <s v="CANADA"/>
    <x v="69"/>
    <s v="Consulado"/>
    <s v="ACTIVO"/>
    <s v="Verónika Milagros"/>
    <s v="Gamarra Guzmán "/>
    <s v="Indefinido"/>
    <s v="Asistente Administrativa"/>
    <s v="CAD"/>
    <n v="1800"/>
    <n v="1368"/>
    <n v="1915.74"/>
    <n v="1455.9624000000001"/>
    <s v="noviembre de 2016"/>
    <m/>
    <s v="OGA20180265"/>
    <s v="Esta Vigente"/>
    <s v="No precisa"/>
    <s v="Laboral"/>
    <d v="2016-10-11T00:00:00"/>
    <s v="PERUANA"/>
    <s v="PROFESIONAL"/>
    <m/>
  </r>
  <r>
    <n v="356"/>
    <x v="0"/>
    <s v="AMÉRICA DEL NORTE"/>
    <s v="ESTADOS UNIDOS"/>
    <x v="70"/>
    <s v="Consulado"/>
    <s v="ACTIVO"/>
    <s v="Enrique Martín "/>
    <s v="Costa Saco"/>
    <s v="01/01/2018-31/12/2018"/>
    <s v="Responsable Área Jurídica"/>
    <s v="US$"/>
    <n v="3229.16"/>
    <n v="3229.16"/>
    <n v="3529.16"/>
    <n v="3529.16"/>
    <s v="Diciembre de 2008"/>
    <m/>
    <s v="OGA20180093"/>
    <s v="Esta Vigente"/>
    <s v="No precisa"/>
    <s v="No Laboral"/>
    <n v="1963"/>
    <s v="PERUANA"/>
    <s v="PROFESIONAL"/>
    <m/>
  </r>
  <r>
    <n v="357"/>
    <x v="0"/>
    <s v="AMÉRICA DEL NORTE"/>
    <s v="ESTADOS UNIDOS"/>
    <x v="70"/>
    <s v="Consulado"/>
    <s v="ACTIVO"/>
    <s v="Miguel"/>
    <s v="Guevara Retamozo"/>
    <s v="01/01/2018-31/12/2018"/>
    <s v="Personal Administrativo "/>
    <s v="US$"/>
    <n v="3020.83"/>
    <n v="3020.83"/>
    <n v="3320.83"/>
    <n v="3320.83"/>
    <s v="Setiembre de 2007"/>
    <m/>
    <s v="OGA20180093"/>
    <s v="Esta Vigente"/>
    <s v="No precisa"/>
    <s v="No Laboral"/>
    <n v="1977"/>
    <s v="PERUANA"/>
    <s v="PROFESIONAL"/>
    <m/>
  </r>
  <r>
    <n v="358"/>
    <x v="0"/>
    <s v="AMÉRICA DEL NORTE"/>
    <s v="ESTADOS UNIDOS"/>
    <x v="70"/>
    <s v="Consulado"/>
    <s v="ACTIVO"/>
    <s v="María Luisa"/>
    <s v="Córdova Burga"/>
    <s v="01/01/2018-31/12/2018"/>
    <s v="Personal Administrativo "/>
    <s v="US$"/>
    <n v="2750"/>
    <n v="2750"/>
    <n v="3050"/>
    <n v="3050"/>
    <s v="Junio de 2012"/>
    <m/>
    <s v="OGA20180093"/>
    <s v="Esta Vigente"/>
    <s v="No precisa"/>
    <s v="No Laboral"/>
    <s v="NO PRECISA"/>
    <s v="PERUANA"/>
    <s v="TECNICO"/>
    <m/>
  </r>
  <r>
    <n v="359"/>
    <x v="0"/>
    <s v="AMÉRICA DEL NORTE"/>
    <s v="ESTADOS UNIDOS"/>
    <x v="70"/>
    <s v="Consulado"/>
    <s v="ACTIVO"/>
    <s v="Yvis "/>
    <s v="Karina Flores"/>
    <s v="01/01/2018-31/12/2018"/>
    <s v="Personal Administrativo "/>
    <s v="US$"/>
    <n v="2750"/>
    <n v="2750"/>
    <n v="3050"/>
    <n v="3050"/>
    <d v="2018-01-01T00:00:00"/>
    <m/>
    <s v="OGA20180093"/>
    <s v="Esta Vigente"/>
    <s v="No precisa"/>
    <s v="No Laboral"/>
    <s v="NO PRECISA"/>
    <m/>
    <s v="NO PRECISA"/>
    <m/>
  </r>
  <r>
    <n v="360"/>
    <x v="0"/>
    <s v="AMÉRICA DEL NORTE"/>
    <s v="ESTADOS UNIDOS"/>
    <x v="70"/>
    <s v="Consulado"/>
    <s v="ACTIVO"/>
    <s v="Yury Lizeth"/>
    <s v="Rubio "/>
    <s v="01/01/2018-31/12/2018"/>
    <s v="Personal Administrativo "/>
    <s v="US$"/>
    <n v="2134.25"/>
    <n v="2134.25"/>
    <m/>
    <n v="0"/>
    <d v="2017-09-01T00:00:00"/>
    <m/>
    <s v="OGA20180093"/>
    <s v="Esta Vigente"/>
    <s v="No precisa"/>
    <s v="No Laboral"/>
    <d v="1991-09-29T00:00:00"/>
    <s v="PERUANA"/>
    <s v="PROFESIONAL"/>
    <m/>
  </r>
  <r>
    <n v="361"/>
    <x v="0"/>
    <s v="AMÉRICA DEL NORTE"/>
    <s v="ESTADOS UNIDOS"/>
    <x v="70"/>
    <s v="Consulado"/>
    <s v="ACTIVO"/>
    <s v="Elísea Karina"/>
    <s v="Sáenz  García"/>
    <s v="01/01/2018-31/12/2018"/>
    <s v="Personal Administrativo "/>
    <s v="US$"/>
    <n v="3100"/>
    <n v="3100"/>
    <m/>
    <n v="0"/>
    <s v="01 de Noviembre 2017"/>
    <m/>
    <s v="OGA20180093"/>
    <s v="Esta Vigente"/>
    <s v="No precisa"/>
    <s v="No Laboral"/>
    <s v="NO PRECISA"/>
    <m/>
    <s v="NO PRECISA"/>
    <m/>
  </r>
  <r>
    <n v="362"/>
    <x v="0"/>
    <s v="AMÉRICA DEL NORTE"/>
    <s v="ESTADOS UNIDOS"/>
    <x v="70"/>
    <s v="Consulado"/>
    <s v="ACTIVO"/>
    <s v="Mauricio David"/>
    <s v="San Miguel Llosa"/>
    <s v="01/01/2018-31/12/2018"/>
    <s v="Personal Administrativo "/>
    <s v="US$"/>
    <n v="2750"/>
    <n v="2750"/>
    <n v="3050"/>
    <n v="3050"/>
    <d v="2016-08-01T00:00:00"/>
    <m/>
    <s v="OGA20180093"/>
    <s v="Esta Vigente"/>
    <s v="No precisa"/>
    <s v="No Laboral"/>
    <s v="NO PRECISA"/>
    <m/>
    <s v="PROFESIONAL"/>
    <m/>
  </r>
  <r>
    <n v="363"/>
    <x v="0"/>
    <s v="AMÉRICA DEL NORTE"/>
    <s v="ESTADOS UNIDOS"/>
    <x v="70"/>
    <s v="Consulado"/>
    <s v="ACTIVO"/>
    <s v="Anthoanet Nelly"/>
    <s v="Yataco Carrión "/>
    <s v="01/01/2018-31/12/2018"/>
    <s v="Personal Administrativo "/>
    <s v="US$"/>
    <n v="2750"/>
    <n v="2750"/>
    <n v="3050"/>
    <n v="3050"/>
    <s v="Junio de 2007"/>
    <m/>
    <s v="OGA20180093"/>
    <s v="Esta Vigente"/>
    <s v="No precisa"/>
    <s v="No Laboral"/>
    <n v="1975"/>
    <s v="PERUANA"/>
    <s v="SECUNDARIA"/>
    <m/>
  </r>
  <r>
    <n v="364"/>
    <x v="0"/>
    <s v="EUROPA"/>
    <s v="SUIZA"/>
    <x v="71"/>
    <s v="Consulado"/>
    <s v="ACTIVO"/>
    <s v="Viviany "/>
    <s v="Carvalho Schaffner"/>
    <s v="Indefinido"/>
    <s v="Atención al publico"/>
    <s v="CHF"/>
    <n v="4442.3"/>
    <n v="4473.3960999999999"/>
    <n v="4878.2000000000007"/>
    <n v="4912.3474000000006"/>
    <s v="Setiembre de 2009"/>
    <m/>
    <s v="OGA20180218"/>
    <s v="Esta Vigente"/>
    <s v="No precisa"/>
    <s v="Laboral"/>
    <n v="1981"/>
    <s v="BRASILEÑA"/>
    <s v="PROFESIONAL"/>
    <m/>
  </r>
  <r>
    <n v="365"/>
    <x v="0"/>
    <s v="EUROPA"/>
    <s v="SUIZA"/>
    <x v="71"/>
    <s v="Consulado"/>
    <s v="ACTIVO"/>
    <s v="Rosario Yolanda"/>
    <s v="Carrasco Polanco"/>
    <s v="01/01/2018-31/12/2018"/>
    <s v="contador administrativo"/>
    <s v="CHF"/>
    <n v="4050"/>
    <n v="4078.3499999999995"/>
    <n v="4528.9000000000005"/>
    <n v="4560.6023000000005"/>
    <s v="01 de febrero de 2016"/>
    <m/>
    <s v="OGA20180218"/>
    <s v="Esta Vigente"/>
    <s v="No precisa"/>
    <s v="Laboral"/>
    <n v="1961"/>
    <s v="Peruana"/>
    <s v="NO PRECISA"/>
    <m/>
  </r>
  <r>
    <n v="366"/>
    <x v="1"/>
    <s v="AMÉRICA DEL NORTE"/>
    <s v="ESTADOS UNIDOS"/>
    <x v="72"/>
    <s v="CANCILLERÍA"/>
    <s v="ACTIVO"/>
    <s v="Carlos Alberto"/>
    <s v="Garrido-Lecca Carbonel"/>
    <s v="01-01-18 AL 31-12-18"/>
    <s v="Jefe de Administración"/>
    <s v="US$"/>
    <n v="3795"/>
    <n v="3795"/>
    <n v="4111.25"/>
    <n v="4111.25"/>
    <s v="Año 2004"/>
    <s v="Definido"/>
    <s v="OGA20180405"/>
    <s v="Esta Vigente"/>
    <s v="No precisa"/>
    <s v="Laboral"/>
    <n v="1955"/>
    <s v="PERUANA"/>
    <s v="PROFESIONAL"/>
    <m/>
  </r>
  <r>
    <n v="367"/>
    <x v="1"/>
    <s v="AMÉRICA DEL NORTE"/>
    <s v="ESTADOS UNIDOS"/>
    <x v="72"/>
    <s v="CANCILLERÍA"/>
    <s v="ACTIVO"/>
    <s v="Miguel"/>
    <s v="Pérez Mendoza"/>
    <s v="01-01-18 AL 31-12-18"/>
    <s v="Chofer"/>
    <s v="US$"/>
    <n v="2000"/>
    <n v="2000"/>
    <n v="2166.67"/>
    <n v="2166.67"/>
    <s v=" Febrero de 2005"/>
    <s v="Definido"/>
    <s v="OGA20180405"/>
    <s v="Esta Vigente"/>
    <s v="No precisa"/>
    <s v="Laboral"/>
    <n v="1975"/>
    <s v="PERUANA"/>
    <s v="SECUNDARIA"/>
    <m/>
  </r>
  <r>
    <n v="368"/>
    <x v="1"/>
    <s v="AMÉRICA DEL NORTE"/>
    <s v="ESTADOS UNIDOS"/>
    <x v="72"/>
    <s v="CANCILLERÍA"/>
    <s v="ACTIVO"/>
    <s v="Germaine"/>
    <s v="Marquina Vega"/>
    <s v="01-01-18 AL 31-12-18"/>
    <s v="Secretaria Recepcionista"/>
    <s v="US$"/>
    <n v="2400"/>
    <n v="2400"/>
    <n v="5077.58"/>
    <n v="5077.58"/>
    <s v="01 de diciembre de 2016"/>
    <s v="Definido"/>
    <s v="OGA20180405"/>
    <s v="Esta Vigente"/>
    <s v="No precisa"/>
    <s v="Laboral"/>
    <n v="1957"/>
    <s v="PERUANA"/>
    <s v="PROFESIONAL"/>
    <s v="Van a confirmar si continuará laborando"/>
  </r>
  <r>
    <n v="369"/>
    <x v="1"/>
    <s v="AMÉRICA DEL NORTE"/>
    <s v="ESTADOS UNIDOS"/>
    <x v="72"/>
    <s v="CANCILLERÍA"/>
    <s v="ACTIVO"/>
    <s v=" Margarita"/>
    <s v="Gargatte Vilchez"/>
    <s v="01-01-18 AL 31-12-18"/>
    <s v="Secretaria"/>
    <s v="US$"/>
    <n v="4687"/>
    <n v="4687"/>
    <n v="2166.67"/>
    <n v="2166.67"/>
    <s v="01 de Setiembre de 1994"/>
    <s v="Definido"/>
    <s v="OGA20180405"/>
    <s v="Esta Vigente"/>
    <s v="No precisa"/>
    <s v="Laboral"/>
    <n v="1952"/>
    <s v="PERUANA"/>
    <s v="TECNICO"/>
    <m/>
  </r>
  <r>
    <n v="370"/>
    <x v="1"/>
    <s v="AMÉRICA DEL NORTE"/>
    <s v="ESTADOS UNIDOS"/>
    <x v="72"/>
    <s v="RESIDENCIA"/>
    <s v="ACTIVO"/>
    <s v="Ricardina"/>
    <s v="Ylla"/>
    <s v="01-12-17 AL 30-11-18"/>
    <s v="Mucama"/>
    <s v="US$"/>
    <n v="2000"/>
    <n v="2000"/>
    <n v="2083.33"/>
    <n v="2083.33"/>
    <s v="01 de diciembre de 2016"/>
    <s v="Definido"/>
    <s v="OGA20180405"/>
    <s v="Esta Vigente"/>
    <s v="No precisa"/>
    <s v="Laboral"/>
    <d v="1973-02-27T00:00:00"/>
    <s v="PERUANA"/>
    <s v="SECUNDARIA"/>
    <s v="Entra en reemplazo de una de las dos empleadas Nelly o Noraida"/>
  </r>
  <r>
    <n v="371"/>
    <x v="2"/>
    <s v="EUROPA"/>
    <s v="EMBAPERUVA"/>
    <x v="73"/>
    <s v="RESIDENCIA"/>
    <s v="ACTIVO"/>
    <s v="Juan"/>
    <s v="De la Cruz Sánchez Rivera"/>
    <s v="indefinido"/>
    <s v="Mayordomo"/>
    <s v="EUR"/>
    <n v="1200"/>
    <n v="1404"/>
    <n v="1647.48"/>
    <n v="1927.5516"/>
    <s v="01 de octubre de 2016"/>
    <s v="Indefinido"/>
    <s v="OGA20170302"/>
    <s v="Esta Vigente"/>
    <s v="No precisa"/>
    <s v="Laboral"/>
    <d v="1905-05-08T00:00:00"/>
    <s v="PERUANA"/>
    <s v="SECUNDARIA"/>
    <s v="Entra en reemplazo de Valerio Erquinio"/>
  </r>
  <r>
    <n v="372"/>
    <x v="2"/>
    <s v="EUROPA"/>
    <s v="EMBAPERUVA"/>
    <x v="73"/>
    <s v="CANCILLERÍA"/>
    <s v="ACTIVO"/>
    <s v="Giuliana"/>
    <s v="Nardone"/>
    <s v="Indefinido"/>
    <s v="Secretaria"/>
    <s v="EUR"/>
    <n v="1757.99"/>
    <n v="2056.8483000000001"/>
    <n v="2823"/>
    <n v="3302.91"/>
    <s v="01 de Noviembre de 2016"/>
    <s v="Indefinido"/>
    <s v="OGA20175895"/>
    <s v="Esta Vigente"/>
    <s v="No precisa"/>
    <s v="Laboral"/>
    <n v="1997"/>
    <s v="ITALIANA"/>
    <s v="PROFESIONAL"/>
    <s v="Entra por Eleonora saleamone"/>
  </r>
  <r>
    <n v="373"/>
    <x v="2"/>
    <s v="EUROPA"/>
    <s v="EMBAPERUVA"/>
    <x v="73"/>
    <s v="CANCILLERÍA"/>
    <s v="ACTIVO"/>
    <s v="Gilberto David Iván"/>
    <s v="Del Valle Ramos"/>
    <s v="Indefinido"/>
    <s v="Responsable Administrativo"/>
    <s v="EUR"/>
    <n v="2776.27"/>
    <n v="3248.2358999999997"/>
    <n v="4234.38"/>
    <n v="4954.2245999999996"/>
    <s v="01 de octubre de 2006"/>
    <s v="Indefinido"/>
    <s v="OGA20170302"/>
    <s v="Esta Vigente"/>
    <s v="No precisa"/>
    <s v="Laboral"/>
    <d v="1968-10-30T00:00:00"/>
    <s v="PERUANA"/>
    <s v="SECUNDARIA"/>
    <m/>
  </r>
  <r>
    <n v="374"/>
    <x v="2"/>
    <s v="EUROPA"/>
    <s v="EMBAPERUVA"/>
    <x v="73"/>
    <s v="CANCILLERÍA"/>
    <s v="ACTIVO"/>
    <s v="Jesus"/>
    <s v="Merma Sedano"/>
    <s v="Indefinido"/>
    <s v="Chofer"/>
    <s v="EUR"/>
    <n v="1672.36"/>
    <n v="1956.6611999999998"/>
    <n v="2609.37"/>
    <n v="3052.9628999999995"/>
    <s v="16 de enero de 2013"/>
    <s v="Indefinido"/>
    <s v="OGA20170302"/>
    <s v="Esta Vigente"/>
    <s v="No precisa"/>
    <s v="Laboral"/>
    <d v="1974-07-14T00:00:00"/>
    <s v="PERUANA"/>
    <s v="SECUNDARIA"/>
    <m/>
  </r>
  <r>
    <n v="375"/>
    <x v="2"/>
    <s v="EUROPA"/>
    <s v="EMBAPERUVA"/>
    <x v="73"/>
    <s v="RESIDENCIA"/>
    <s v="ACTIVO"/>
    <s v="Katia María"/>
    <s v="Santander Villar"/>
    <s v="indefinido"/>
    <s v="Cocinera"/>
    <s v="EUR"/>
    <n v="900"/>
    <n v="1053"/>
    <n v="1191.98"/>
    <n v="1394.6165999999998"/>
    <s v="11 de diciembre del 2015"/>
    <s v="Indefinido"/>
    <s v="OGA20170302"/>
    <s v="Esta Vigente"/>
    <s v="No precisa"/>
    <s v="Laboral"/>
    <n v="1966"/>
    <s v="PERUANA"/>
    <s v="SECUNDARIA"/>
    <m/>
  </r>
  <r>
    <n v="376"/>
    <x v="2"/>
    <s v="AFRICA Y M.O."/>
    <s v="GHANA"/>
    <x v="74"/>
    <s v="RESIDENCIA"/>
    <s v="ACTIVO"/>
    <s v="Wisdom"/>
    <s v="Akrasi"/>
    <s v="01 de enero al 31 de diciembre de 2018"/>
    <s v="Mucamo"/>
    <s v="US$"/>
    <n v="500"/>
    <n v="500"/>
    <n v="595"/>
    <n v="595"/>
    <s v="1de de julio al 31 de diciembre de2017"/>
    <s v="Definido"/>
    <s v="OGA20177354"/>
    <s v="Esta Vigente"/>
    <s v="No precisa"/>
    <s v="Laboral"/>
    <d v="1994-11-28T00:00:00"/>
    <m/>
    <s v="SECUNDARIA"/>
    <s v="Entra por Vida Atha"/>
  </r>
  <r>
    <n v="377"/>
    <x v="2"/>
    <s v="AFRICA Y M.O."/>
    <s v="GHANA"/>
    <x v="74"/>
    <s v="CANCILLERÍA"/>
    <s v="ACTIVO"/>
    <s v="Sherrita"/>
    <s v="Obema Marrtey"/>
    <s v="indefinido"/>
    <s v="Secretaria"/>
    <s v="US$"/>
    <n v="1400"/>
    <n v="1400"/>
    <n v="1582"/>
    <n v="1582"/>
    <s v="01 de febrero de2018"/>
    <s v="Indefinido"/>
    <s v="OGA20180839"/>
    <s v="Esta Vigente"/>
    <s v="No precisa"/>
    <s v="Laboral"/>
    <s v="NO PRECISA"/>
    <m/>
    <s v="NO PRECISA"/>
    <m/>
  </r>
  <r>
    <n v="378"/>
    <x v="2"/>
    <s v="AFRICA Y M.O."/>
    <s v="GHANA"/>
    <x v="74"/>
    <s v="SECCIÓN CONSULAR"/>
    <s v="ACTIVO"/>
    <s v="Akosua"/>
    <s v="Sakyiwaa Boateng"/>
    <s v="Indefinido"/>
    <s v="Asistente Consular"/>
    <s v="US$"/>
    <n v="1400"/>
    <n v="1400"/>
    <n v="1666"/>
    <n v="1666"/>
    <s v="01 de febrero de 2015"/>
    <s v="Indefinido"/>
    <s v="OGA20177354"/>
    <s v="Esta Vigente"/>
    <s v="No precisa"/>
    <s v="Laboral"/>
    <n v="1989"/>
    <s v="Ghanesa"/>
    <s v="PROFESIONAL"/>
    <m/>
  </r>
  <r>
    <n v="379"/>
    <x v="2"/>
    <s v="AFRICA Y M.O."/>
    <s v="GHANA"/>
    <x v="74"/>
    <s v="SECCIÓN CONSULAR"/>
    <s v="ACTIVO"/>
    <s v="Jhony"/>
    <s v="Owoicho"/>
    <s v="indefinido"/>
    <s v="Chofer"/>
    <s v="US$"/>
    <n v="800"/>
    <n v="800"/>
    <n v="788.64"/>
    <n v="788.64"/>
    <s v="14 de marzo de 2016"/>
    <s v="Indefinido"/>
    <s v="OGA20177354"/>
    <s v="Esta Vigente"/>
    <s v="No precisa"/>
    <s v="Laboral"/>
    <n v="1960"/>
    <s v="Ghanesa"/>
    <s v="PRIMARIA"/>
    <s v="Entra por Gideon Doku"/>
  </r>
  <r>
    <n v="380"/>
    <x v="2"/>
    <s v="AFRICA Y M.O."/>
    <s v="GHANA"/>
    <x v="74"/>
    <s v="CANCILLERÍA"/>
    <s v="ACTIVO"/>
    <s v="Dorothy"/>
    <s v="Adwoa Adobaw"/>
    <s v="indefinido"/>
    <s v="Secretaria"/>
    <s v="US$"/>
    <n v="1400"/>
    <n v="1400"/>
    <n v="1582"/>
    <n v="1582"/>
    <d v="2016-04-11T00:00:00"/>
    <s v="Indefinido"/>
    <s v="OGA20166898"/>
    <s v="Esta Vigente"/>
    <s v="No precisa"/>
    <s v="Laboral"/>
    <n v="1190"/>
    <s v="Ghanesa"/>
    <s v="PROFESIONAL"/>
    <s v="Entra por Floria Amoo"/>
  </r>
  <r>
    <n v="381"/>
    <x v="2"/>
    <s v="EUROPA"/>
    <s v="TURQUIA"/>
    <x v="75"/>
    <s v="RESIDENCIA"/>
    <s v="ACTIVO"/>
    <s v="Jean carlo"/>
    <s v="Milla Lope"/>
    <s v="01 de enero al 31 de diciembre de 2017"/>
    <s v="Cocinero"/>
    <s v="US$"/>
    <n v="900"/>
    <n v="900"/>
    <n v="1000.6"/>
    <n v="1000.6"/>
    <s v="01 de noviembre de 2015"/>
    <s v="Definido"/>
    <s v="OGA20170536"/>
    <s v="Esta Vigente"/>
    <s v="No precisa"/>
    <s v="Laboral"/>
    <d v="1905-06-15T00:00:00"/>
    <s v="PERUANA"/>
    <s v="TECNICO"/>
    <s v="Entraré en reemplazo de Santos Reyna Mejia "/>
  </r>
  <r>
    <n v="382"/>
    <x v="2"/>
    <s v="EUROPA"/>
    <s v="TURQUIA"/>
    <x v="75"/>
    <s v="SECCIÓN CONSULAR"/>
    <s v="ACTIVO"/>
    <s v="Pinar"/>
    <s v="Saglem"/>
    <s v="01 de enero al 31 de diciembre de 2017"/>
    <s v="secretaria"/>
    <s v="US$"/>
    <n v="1604.65"/>
    <n v="1604.65"/>
    <n v="1708.81"/>
    <n v="1708.81"/>
    <s v="01 de marzo de 2014"/>
    <s v="Definido"/>
    <s v="OGA20170536"/>
    <s v="Esta Vigente"/>
    <s v="No precisa"/>
    <s v="Laboral"/>
    <n v="1987"/>
    <s v="TURCA"/>
    <s v="PROFESIONAL"/>
    <s v="entra en reemplazo de la señora Ersa Elfhan"/>
  </r>
  <r>
    <n v="383"/>
    <x v="2"/>
    <s v="EUROPA"/>
    <s v="TURQUIA"/>
    <x v="75"/>
    <s v="CANCILLERÍA"/>
    <s v="ACTIVO"/>
    <s v="Bahadir "/>
    <s v="Cakir"/>
    <s v="Indefinido"/>
    <s v="Chofer"/>
    <s v="US$"/>
    <n v="1354.65"/>
    <n v="1354.65"/>
    <n v="1437.98"/>
    <n v="1437.98"/>
    <s v="16 de marzo de 2016"/>
    <s v="Indefinido"/>
    <s v="OGA20170536"/>
    <s v="Esta Vigente"/>
    <s v="No precisa"/>
    <s v="Laboral"/>
    <n v="1985"/>
    <s v="TURCA"/>
    <s v="TECNICO"/>
    <m/>
  </r>
  <r>
    <n v="384"/>
    <x v="2"/>
    <s v="EUROPA"/>
    <s v="TURQUIA"/>
    <x v="75"/>
    <s v="CANCILLERÍA"/>
    <s v="ACTIVO"/>
    <s v="Buket"/>
    <s v="Bagislayan"/>
    <s v="Indefinido"/>
    <s v="Secretaria"/>
    <s v="US$"/>
    <n v="1354.65"/>
    <n v="1354.65"/>
    <n v="1437.98"/>
    <n v="1437.98"/>
    <s v="02 de noviembre de 2015"/>
    <s v="Indefinido"/>
    <s v="OGA20170536"/>
    <s v="Esta Vigente"/>
    <s v="No precisa"/>
    <s v="Laboral"/>
    <n v="1988"/>
    <s v="TURCA"/>
    <s v="PROFESIONAL"/>
    <m/>
  </r>
  <r>
    <n v="385"/>
    <x v="2"/>
    <s v="AFRICA Y M.O."/>
    <s v="ARGELIA"/>
    <x v="76"/>
    <s v="CANCILLERÍA"/>
    <s v="ACTIVO"/>
    <s v="Sahina"/>
    <s v="Aouchine"/>
    <s v="01 de enero al 31 de diciembre de 2018"/>
    <s v="Secretaria"/>
    <s v="DZD"/>
    <n v="84500"/>
    <n v="676"/>
    <n v="97500"/>
    <n v="780"/>
    <s v="06 de setiembre de 2016"/>
    <s v="Definido"/>
    <s v="OGA20180131"/>
    <s v="Esta Vigente"/>
    <s v="No precisa"/>
    <s v="Laboral"/>
    <s v="NO PRECISA"/>
    <s v="ARGELINA"/>
    <s v="PROFESIONAL"/>
    <s v="Entra en reemplazo  de Amina Rais"/>
  </r>
  <r>
    <n v="386"/>
    <x v="2"/>
    <s v="AFRICA Y M.O."/>
    <s v="ARGELIA"/>
    <x v="76"/>
    <s v="CANCILLERÍA"/>
    <s v="ACTIVO"/>
    <s v="Sabrina"/>
    <s v="Ahmed Ali"/>
    <s v="01 de enero al 31 de diciembre de 2018"/>
    <s v="Secretaria"/>
    <s v="DZD"/>
    <n v="84500"/>
    <n v="676"/>
    <n v="97500"/>
    <n v="780"/>
    <s v="06 de setiembre de 2016"/>
    <s v="Definido"/>
    <s v="OGA20180131"/>
    <s v="Esta Vigente"/>
    <s v="No precisa"/>
    <s v="Laboral"/>
    <s v="NO PRECISA"/>
    <s v="ARGELINA"/>
    <s v="PROFESIONAL"/>
    <s v="Entra en reemplazo de Siham Igoudji"/>
  </r>
  <r>
    <n v="387"/>
    <x v="2"/>
    <s v="AFRICA Y M.O."/>
    <s v="ARGELIA"/>
    <x v="76"/>
    <s v="CANCILLERÍA"/>
    <s v="ACTIVO"/>
    <s v="***** Sifaxe "/>
    <s v="Akli"/>
    <s v="01 de enero al 31 de diciembre de 2018"/>
    <s v="Analista"/>
    <s v="EUR"/>
    <n v="300"/>
    <n v="351"/>
    <s v="sin Información"/>
    <n v="431.73"/>
    <s v="14 de enero de 2016"/>
    <s v="Definido"/>
    <s v="OGA20180131"/>
    <s v="Esta Vigente"/>
    <s v="No precisa"/>
    <s v="Laboral"/>
    <s v="NO PRECISA"/>
    <s v="ARGELINA"/>
    <s v="NO PRECISA"/>
    <s v="Entra kl Aeemplazo de Aacha Ezzeddine"/>
  </r>
  <r>
    <n v="388"/>
    <x v="2"/>
    <s v="AFRICA Y M.O."/>
    <s v="ARGELIA"/>
    <x v="76"/>
    <s v="RESIDENCIA"/>
    <s v="ACTIVO"/>
    <s v="Mohamed"/>
    <s v=" Bouriachi "/>
    <s v="01 de enero al 31 de diciembre de 2018"/>
    <s v="Jardinero"/>
    <s v="DZD"/>
    <n v="42842.92"/>
    <n v="342.74336"/>
    <n v="51055.8"/>
    <n v="408.44640000000004"/>
    <s v="01 de noviembre de 2005"/>
    <s v="Indefinido"/>
    <s v="OGA20180131"/>
    <s v="Esta Vigente"/>
    <s v="No precisa"/>
    <s v="Laboral"/>
    <n v="1951"/>
    <s v="PERUANA"/>
    <s v="TECNICO"/>
    <s v="JUBILADO"/>
  </r>
  <r>
    <n v="389"/>
    <x v="2"/>
    <s v="AFRICA Y M.O."/>
    <s v="ARGELIA"/>
    <x v="76"/>
    <s v="CANCILLERÍA"/>
    <s v="ACTIVO"/>
    <s v="Ali"/>
    <s v=" Dahmane "/>
    <s v="01 de enero al 31 de diciembre de 2018"/>
    <s v="Chofer"/>
    <s v="DZD"/>
    <n v="75216.399999999994"/>
    <n v="601.73119999999994"/>
    <n v="90286"/>
    <n v="722.28800000000001"/>
    <s v="21 de octubre de 2005"/>
    <s v="Indefinido"/>
    <s v="OGA20180131"/>
    <s v="Esta Vigente"/>
    <s v="No precisa"/>
    <s v="Laboral"/>
    <n v="1947"/>
    <s v="ARGELINA"/>
    <s v="TECNICO"/>
    <s v="JUBILADO"/>
  </r>
  <r>
    <n v="390"/>
    <x v="2"/>
    <s v="AFRICA Y M.O."/>
    <s v="ARGELIA"/>
    <x v="76"/>
    <s v="RESIDENCIA"/>
    <s v="ACTIVO"/>
    <s v="Ouiza "/>
    <s v="Maloum "/>
    <s v="Indefinido"/>
    <s v="Cocinera "/>
    <s v="DZD"/>
    <n v="64738.23"/>
    <n v="517.90584000000001"/>
    <n v="73425.45"/>
    <n v="587.40359999999998"/>
    <s v="15 de noviembre de 2005"/>
    <s v="Indefinido"/>
    <s v="OGA20180131"/>
    <s v="Esta Vigente"/>
    <s v="No precisa"/>
    <s v="Laboral"/>
    <n v="1979"/>
    <s v="PERUANA"/>
    <s v="SECUNDARIA"/>
    <m/>
  </r>
  <r>
    <n v="391"/>
    <x v="2"/>
    <s v="AFRICA Y M.O."/>
    <s v="ARGELIA"/>
    <x v="76"/>
    <s v="RESIDENCIA"/>
    <s v="ACTIVO"/>
    <s v="Hamid "/>
    <s v="Sadoudi "/>
    <s v="Indefinido"/>
    <s v="Mayordomo"/>
    <s v="DZD"/>
    <n v="64738.23"/>
    <n v="517.90584000000001"/>
    <n v="66335.22"/>
    <n v="530.68176000000005"/>
    <s v="15 de noviembre de 2005"/>
    <s v="Indefinido"/>
    <s v="OGA20180131"/>
    <s v="Esta Vigente"/>
    <s v="No precisa"/>
    <s v="Laboral"/>
    <n v="1970"/>
    <s v="PERUANA"/>
    <s v="SECUNDARIA"/>
    <m/>
  </r>
  <r>
    <n v="392"/>
    <x v="2"/>
    <s v="AFRICA Y M.O."/>
    <s v="ARGELIA"/>
    <x v="76"/>
    <s v="SECCIÓN CONSULAR"/>
    <s v="ACTIVO"/>
    <s v="Amira "/>
    <s v="Kahina Boudloun"/>
    <s v="01 de enero al 31 de diciembre de 2018"/>
    <s v="Secretaria"/>
    <s v="DZD"/>
    <n v="68420"/>
    <n v="547.36"/>
    <n v="78300"/>
    <n v="626.4"/>
    <s v="01 de octubre de 2015"/>
    <s v="Definido"/>
    <s v="OGA20180131"/>
    <s v="Esta Vigente"/>
    <s v="No precisa"/>
    <s v="Laboral"/>
    <s v="NO PRECISA"/>
    <s v="ARGELINA"/>
    <s v="NO PRECISA"/>
    <s v="Reemplazará temporalmente a la señora Amina Aoun, mientras se encuentre en receso por disponibilidad."/>
  </r>
  <r>
    <n v="393"/>
    <x v="2"/>
    <s v="AMÉRICA LATINA"/>
    <s v="PARAGUAY"/>
    <x v="77"/>
    <s v="SECCIÓN CONSULAR"/>
    <s v="ACTIVO"/>
    <s v="María Alejandra"/>
    <s v="Salinas Lomaquis"/>
    <s v="Indefinido"/>
    <s v="Auxiliar administrativo"/>
    <s v="PYG"/>
    <n v="2500000"/>
    <n v="500"/>
    <n v="2708333"/>
    <n v="541.66660000000002"/>
    <s v="04 de agosto de 2016"/>
    <s v="Indefinido"/>
    <s v="OGA20180042"/>
    <s v="Esta Vigente"/>
    <s v="No precisa"/>
    <s v="Laboral"/>
    <d v="1996-08-19T00:00:00"/>
    <s v="PARAGUAYA"/>
    <s v="PROFESIONAL"/>
    <s v="Entra en reemplazo de Tania Petters"/>
  </r>
  <r>
    <n v="394"/>
    <x v="2"/>
    <s v="AMÉRICA LATINA"/>
    <s v="PARAGUAY"/>
    <x v="77"/>
    <s v="CANCILLERÍA"/>
    <s v="ACTIVO"/>
    <s v=" Isaac Dionisio"/>
    <s v="Chancán Alania"/>
    <s v="Indefinido"/>
    <s v="Guardián"/>
    <s v="PYG"/>
    <n v="3773500"/>
    <n v="754.7"/>
    <n v="4087958"/>
    <n v="817.59160000000008"/>
    <s v="01 de octubre de 2003"/>
    <s v="Indefinido"/>
    <s v="OGA20180042"/>
    <s v="Esta Vigente"/>
    <s v="No precisa"/>
    <s v="Laboral"/>
    <d v="1938-05-03T00:00:00"/>
    <s v="PERUANA"/>
    <s v="PRIMARIA"/>
    <m/>
  </r>
  <r>
    <n v="395"/>
    <x v="2"/>
    <s v="AMÉRICA LATINA"/>
    <s v="PARAGUAY"/>
    <x v="77"/>
    <s v="CANCILLERÍA"/>
    <s v="ACTIVO"/>
    <s v="Angela"/>
    <s v="Oviedo Acosta"/>
    <s v="Indefinida"/>
    <s v="Contadora"/>
    <s v="PYG"/>
    <n v="6500000"/>
    <n v="1300"/>
    <n v="7041667"/>
    <n v="1408.3334"/>
    <s v="26 DE NOVIEMBRE DEL 2015"/>
    <s v="Indefinido"/>
    <s v="OGA20180042"/>
    <s v="Esta Vigente"/>
    <s v="No precisa"/>
    <s v="Laboral"/>
    <d v="1965-01-27T00:00:00"/>
    <s v="PARAGUAYA"/>
    <s v="PROFESIONAL"/>
    <m/>
  </r>
  <r>
    <n v="396"/>
    <x v="2"/>
    <s v="AMÉRICA LATINA"/>
    <s v="PARAGUAY"/>
    <x v="77"/>
    <s v="CANCILLERÍA"/>
    <s v="ACTIVO"/>
    <s v=" Zoila Elena"/>
    <s v="Duarte Riveros Vda. De Beltrán"/>
    <s v="Indefinido"/>
    <s v="Secretaria "/>
    <s v="PYG"/>
    <n v="5439600"/>
    <n v="1087.92"/>
    <n v="5892900"/>
    <n v="1178.5800000000002"/>
    <s v="01 de octubre de 2003"/>
    <s v="Indefinido"/>
    <s v="OGA20180042"/>
    <s v="Esta Vigente"/>
    <s v="No precisa"/>
    <s v="Laboral"/>
    <d v="1961-11-16T00:00:00"/>
    <s v="PARAGUAYA"/>
    <s v="TECNICO"/>
    <m/>
  </r>
  <r>
    <n v="397"/>
    <x v="2"/>
    <s v="AMÉRICA LATINA"/>
    <s v="PARAGUAY"/>
    <x v="77"/>
    <s v="CANCILLERÍA"/>
    <s v="ACTIVO"/>
    <s v="Liliana"/>
    <s v="Rojas Bernal"/>
    <s v="Indefinido"/>
    <s v=" Limpieza "/>
    <s v="PYG"/>
    <n v="2112562"/>
    <n v="422.51240000000001"/>
    <n v="2282656"/>
    <n v="456.53120000000001"/>
    <s v="04 de julio de 1996"/>
    <s v="Indefinido"/>
    <s v="OGA20180042"/>
    <s v="Esta Vigente"/>
    <s v="No precisa"/>
    <s v="Laboral"/>
    <d v="1973-07-04T00:00:00"/>
    <s v="PARAGUAYA"/>
    <s v="SECUNDARIA"/>
    <m/>
  </r>
  <r>
    <n v="398"/>
    <x v="2"/>
    <s v="AMÉRICA LATINA"/>
    <s v="PARAGUAY"/>
    <x v="77"/>
    <s v="CANCILLERÍA"/>
    <s v="ACTIVO"/>
    <s v="Victor Francisco"/>
    <s v="Cardozo Insfrán"/>
    <s v="Indefinido"/>
    <s v="Chofer"/>
    <s v="PYG"/>
    <n v="3500000"/>
    <n v="700"/>
    <n v="3995779"/>
    <n v="799.1558"/>
    <s v="Desde año 2006"/>
    <s v="Indefinido"/>
    <s v="OGA20180042"/>
    <s v="Esta Vigente"/>
    <s v="No precisa"/>
    <s v="Laboral"/>
    <d v="1970-09-02T00:00:00"/>
    <s v="PARAGUAYA"/>
    <s v="PROFESIONAL"/>
    <m/>
  </r>
  <r>
    <n v="399"/>
    <x v="2"/>
    <s v="AMÉRICA LATINA"/>
    <s v="PARAGUAY"/>
    <x v="77"/>
    <s v="SECCIÓN CONSULAR"/>
    <s v="ACTIVO"/>
    <s v="Nahuel Desiree"/>
    <s v="Espínola Moreira"/>
    <s v="Indefinido"/>
    <s v="Secretaria"/>
    <s v="PYG"/>
    <n v="5439600"/>
    <n v="1087.92"/>
    <n v="5892900"/>
    <n v="1178.5800000000002"/>
    <s v="04 de julio de 2012"/>
    <s v="Indefinido"/>
    <s v="OGA20180042"/>
    <s v="Esta Vigente"/>
    <s v="No precisa"/>
    <s v="Laboral"/>
    <d v="1984-11-26T00:00:00"/>
    <s v="PARAGUAYA"/>
    <s v="SECUNDARIA"/>
    <s v="el 02 de enero pasará a relizar las funciones de la sra. Carzola y su salario."/>
  </r>
  <r>
    <n v="400"/>
    <x v="2"/>
    <s v="AMÉRICA LATINA"/>
    <s v="PARAGUAY"/>
    <x v="77"/>
    <s v="RESIDENCIA"/>
    <s v="ACTIVO"/>
    <s v="José Antonio"/>
    <s v="Viale Mendoza"/>
    <s v="01-01-18 AL 31-12-18"/>
    <s v="Cocinero"/>
    <s v="US$"/>
    <n v="700"/>
    <n v="700"/>
    <n v="803"/>
    <n v="803"/>
    <s v="01 de enero de 2017"/>
    <s v="Definido"/>
    <s v="OGA20180042"/>
    <s v="Esta Vigente"/>
    <s v="No precisa"/>
    <s v="Laboral"/>
    <s v="NO PRECISA"/>
    <s v="PERUANA"/>
    <s v="TECNICO"/>
    <s v="Entra por Montes de Oca y López Acuña"/>
  </r>
  <r>
    <n v="401"/>
    <x v="2"/>
    <s v="AMÉRICA LATINA"/>
    <s v="PARAGUAY"/>
    <x v="77"/>
    <s v="RESIDENCIA"/>
    <s v="ACTIVO"/>
    <s v="Maricela"/>
    <s v="Quispe Ccarhuas"/>
    <s v="01-02-18 AL 31-12-18"/>
    <s v="Mucama"/>
    <s v="US$"/>
    <n v="650"/>
    <n v="650"/>
    <n v="745"/>
    <n v="745"/>
    <s v="01 de agosto de2017"/>
    <s v="Definido"/>
    <s v="OGA20181066"/>
    <s v="Esta Vigente"/>
    <s v="No precisa"/>
    <s v="Laboral"/>
    <s v="NO PRECISA"/>
    <s v="PERUANA"/>
    <s v="SECUNDARIA"/>
    <s v="Entra por Teofila Hurtadpo"/>
  </r>
  <r>
    <n v="402"/>
    <x v="2"/>
    <s v="EUROPA"/>
    <s v="GRECIA"/>
    <x v="78"/>
    <s v="SECCIÓN CONSULAR"/>
    <s v="ACTIVO"/>
    <s v="Rose Marie "/>
    <s v="Elmassian Galani"/>
    <s v="Indefinido"/>
    <s v="Secretaria"/>
    <s v="EUR"/>
    <n v="1474.33"/>
    <n v="1724.9660999999999"/>
    <n v="2293.31"/>
    <n v="2683.1726999999996"/>
    <s v="01 de febrero de 2002"/>
    <s v="Indefinido"/>
    <s v="OGA20180041"/>
    <s v="Esta Vigente"/>
    <s v="No precisa"/>
    <s v="Laboral"/>
    <n v="1957"/>
    <s v="GRIEGA"/>
    <s v="PROFESIONAL"/>
    <m/>
  </r>
  <r>
    <n v="403"/>
    <x v="2"/>
    <s v="EUROPA"/>
    <s v="GRECIA"/>
    <x v="78"/>
    <s v="CANCILLERÍA"/>
    <s v="ACTIVO"/>
    <s v="Panayiotis "/>
    <s v="Grammis Chronopoulou"/>
    <s v="Indefinido"/>
    <s v="Chofer"/>
    <s v="EUR"/>
    <n v="1550.93"/>
    <n v="1814.5880999999999"/>
    <n v="2313.65"/>
    <n v="2706.9704999999999"/>
    <s v="año 1987, pero obra _x000a_contrato de 1995 (misión señala 2006)"/>
    <s v="Indefinido"/>
    <s v="OGA20180041"/>
    <s v="Esta Vigente"/>
    <s v="No precisa"/>
    <s v="Laboral"/>
    <n v="1956"/>
    <s v="GRIEGA"/>
    <s v="SECUNDARIA"/>
    <m/>
  </r>
  <r>
    <n v="404"/>
    <x v="2"/>
    <s v="EUROPA"/>
    <s v="GRECIA"/>
    <x v="78"/>
    <s v="CANCILLERÍA"/>
    <s v="ACTIVO"/>
    <s v="Ana María"/>
    <s v=" Sotero Arisnabarreta "/>
    <s v="Indefinido"/>
    <s v="Secretaria"/>
    <s v="EUR"/>
    <n v="1587.75"/>
    <n v="1857.6674999999998"/>
    <n v="2471.77"/>
    <n v="2891.9708999999998"/>
    <s v="01 de julio de 1999"/>
    <s v="Indefinido"/>
    <s v="OGA20180041"/>
    <s v="Esta Vigente"/>
    <s v="No precisa"/>
    <s v="Laboral"/>
    <n v="1960"/>
    <s v="PERUANA"/>
    <s v="TECNICO"/>
    <m/>
  </r>
  <r>
    <n v="405"/>
    <x v="2"/>
    <s v="AMÉRICA LATINA"/>
    <s v="ARGENTINA"/>
    <x v="79"/>
    <s v="CANCILLERÍA"/>
    <s v="ACTIVO"/>
    <s v="Alfredo Gilmar"/>
    <s v="Jurado Guillén"/>
    <s v="Indefinido"/>
    <s v="Encargado de limpieza; y           Auxiliar de servicios               "/>
    <s v="US$"/>
    <n v="1097.6300000000001"/>
    <n v="1097.6300000000001"/>
    <n v="1335.8400000000001"/>
    <n v="1335.8400000000001"/>
    <s v="Enero de 2004"/>
    <m/>
    <s v="OGA20170088"/>
    <s v="Esta Vigente"/>
    <s v="Esta Vigente"/>
    <s v="Laboral"/>
    <d v="1954-02-12T00:00:00"/>
    <s v="PERUANA"/>
    <s v="TECNICO"/>
    <m/>
  </r>
  <r>
    <n v="406"/>
    <x v="2"/>
    <s v="AMÉRICA LATINA"/>
    <s v="ARGENTINA"/>
    <x v="79"/>
    <s v="CANCILLERÍA"/>
    <s v="ACTIVO"/>
    <s v="Irina del Carmen"/>
    <s v="Miranda Ribbeck"/>
    <s v="Indefinido"/>
    <s v="Secretaria "/>
    <s v="US$"/>
    <n v="1898.42"/>
    <n v="1898.42"/>
    <n v="2182.56"/>
    <n v="2182.56"/>
    <s v="Marzo de 2004"/>
    <m/>
    <s v="OGA20170088"/>
    <s v="Esta Vigente"/>
    <s v="Esta Vigente"/>
    <s v="Laboral"/>
    <d v="1973-12-27T00:00:00"/>
    <s v="PERUANA"/>
    <s v="TECNICO"/>
    <m/>
  </r>
  <r>
    <n v="407"/>
    <x v="2"/>
    <s v="AMÉRICA LATINA"/>
    <s v="ARGENTINA"/>
    <x v="79"/>
    <s v="CANCILLERÍA"/>
    <s v="ACTIVO"/>
    <s v=" José Aníbal"/>
    <s v="Paredes Díaz"/>
    <s v="Indefinido"/>
    <s v="Conserje "/>
    <s v="US$"/>
    <n v="1717.06"/>
    <n v="1717.06"/>
    <n v="2130.17"/>
    <n v="2130.17"/>
    <s v="Agosto de 1997"/>
    <m/>
    <s v="OGA20170088"/>
    <s v="Esta Vigente"/>
    <s v="Esta Vigente"/>
    <s v="Laboral"/>
    <d v="1959-09-24T00:00:00"/>
    <s v="PERUANA"/>
    <s v="SECUNDARIA"/>
    <m/>
  </r>
  <r>
    <n v="408"/>
    <x v="2"/>
    <s v="AMÉRICA LATINA"/>
    <s v="ARGENTINA"/>
    <x v="79"/>
    <s v="CANCILLERÍA"/>
    <s v="ACTIVO"/>
    <s v=" Elsa"/>
    <s v="Rodríguez De Sasse"/>
    <s v="Indefinido"/>
    <s v="Asistente Contable"/>
    <s v="US$"/>
    <n v="2826.65"/>
    <n v="2826.65"/>
    <n v="3249.06"/>
    <n v="3249.06"/>
    <s v="Agosto de 1997"/>
    <m/>
    <s v="OGA20170088"/>
    <s v="Esta Vigente"/>
    <s v="Esta Vigente"/>
    <s v="Laboral"/>
    <d v="1942-03-24T00:00:00"/>
    <s v="PERUANA"/>
    <s v="PROFESIONAL"/>
    <m/>
  </r>
  <r>
    <n v="409"/>
    <x v="2"/>
    <s v="AMÉRICA LATINA"/>
    <s v="ARGENTINA"/>
    <x v="79"/>
    <s v="RESIDENCIA"/>
    <s v="ACTIVO"/>
    <s v="Nilton"/>
    <s v="Quinto Osorio"/>
    <s v="Indefinido"/>
    <s v="Mayordomo"/>
    <s v="US$"/>
    <n v="1325.3"/>
    <n v="1325.3"/>
    <n v="1614.46"/>
    <n v="1614.46"/>
    <s v="08 de Noviembre de 2016"/>
    <m/>
    <s v="OGA20170088"/>
    <s v="Esta Vigente"/>
    <s v="Esta Vigente"/>
    <s v="Laboral"/>
    <d v="1988-01-22T00:00:00"/>
    <s v="PERUANA"/>
    <s v="TECNICO"/>
    <s v="Reemplazado por Nilton Quinto Osorio"/>
  </r>
  <r>
    <n v="410"/>
    <x v="2"/>
    <s v="AMÉRICA LATINA"/>
    <s v="ARGENTINA"/>
    <x v="79"/>
    <s v="CANCILLERÍA"/>
    <s v="ACTIVO"/>
    <s v="Diana Elizabeth"/>
    <s v="Paredes Valdivia"/>
    <s v="Indefinido"/>
    <s v="Secretaria "/>
    <s v="US$"/>
    <n v="1590.36"/>
    <n v="1590.36"/>
    <n v="1973.03"/>
    <n v="1973.03"/>
    <s v="01 de Mayo de 2010"/>
    <m/>
    <s v="OGA20170088"/>
    <s v="Esta Vigente"/>
    <s v="Esta Vigente"/>
    <s v="Laboral"/>
    <d v="1980-03-03T00:00:00"/>
    <s v="PERUANA"/>
    <s v="TECNICO"/>
    <m/>
  </r>
  <r>
    <n v="411"/>
    <x v="2"/>
    <s v="AMÉRICA LATINA"/>
    <s v="ARGENTINA"/>
    <x v="79"/>
    <s v="RESIDENCIA"/>
    <s v="ACTIVO"/>
    <s v="Martha"/>
    <s v="Espinoza Rojas"/>
    <s v="Indefinido"/>
    <s v="Mucama"/>
    <s v="US$"/>
    <n v="1097.6300000000001"/>
    <n v="1097.6300000000001"/>
    <n v="1335.8400000000001"/>
    <n v="1335.8400000000001"/>
    <s v="Noviembre de 2007"/>
    <m/>
    <s v="OGA20170088"/>
    <s v="Esta Vigente"/>
    <s v="Esta Vigente"/>
    <s v="Laboral"/>
    <d v="1948-11-06T00:00:00"/>
    <s v="PERUANA"/>
    <s v="SECUNDARIA"/>
    <m/>
  </r>
  <r>
    <n v="412"/>
    <x v="2"/>
    <s v="AMÉRICA LATINA"/>
    <s v="ARGENTINA"/>
    <x v="79"/>
    <s v="RESIDENCIA"/>
    <s v="ACTIVO"/>
    <s v="Yesica Maribel "/>
    <s v="Merino Mendívi"/>
    <s v="Indefinido"/>
    <s v="Cocinera"/>
    <s v="US$"/>
    <n v="1325.3"/>
    <n v="1325.3"/>
    <n v="1614.46"/>
    <n v="1614.46"/>
    <s v="01 de junio de 2016"/>
    <m/>
    <s v="OGA2170063"/>
    <s v="Esta Vigente"/>
    <s v="Esta Vigente"/>
    <s v="Laboral"/>
    <d v="1978-07-23T00:00:00"/>
    <s v="PERUANA"/>
    <s v="SECUNDARIA"/>
    <m/>
  </r>
  <r>
    <n v="413"/>
    <x v="2"/>
    <s v="AMÉRICA LATINA"/>
    <s v="ARGENTINA"/>
    <x v="79"/>
    <s v="RESIDENCIA"/>
    <s v="ACTIVO"/>
    <s v="Luisa María "/>
    <s v="Leyva Somoza"/>
    <s v="Definido"/>
    <s v="Limpieza"/>
    <s v="US$"/>
    <n v="1000"/>
    <n v="1000"/>
    <m/>
    <n v="0"/>
    <s v="01 de marzo de 2018"/>
    <m/>
    <s v="OGA20181172"/>
    <s v="Esta Vigente"/>
    <s v="Esta Vigente"/>
    <s v="Laboral"/>
    <d v="1967-08-18T00:00:00"/>
    <s v="PERUANA"/>
    <s v="SECUNDARIA"/>
    <s v="plaza nueva"/>
  </r>
  <r>
    <n v="414"/>
    <x v="2"/>
    <s v="AMÉRICA LATINA"/>
    <s v="ARGENTINA"/>
    <x v="79"/>
    <s v="CANCILLERÍA"/>
    <s v="ACTIVO"/>
    <s v="Miguel Angel"/>
    <s v="Fernandez"/>
    <s v="Indefinido"/>
    <s v="Chofer"/>
    <s v="US$"/>
    <n v="1325.3"/>
    <n v="1325.3"/>
    <n v="1614.46"/>
    <n v="1614.46"/>
    <s v="01 de marzo de 2015"/>
    <m/>
    <s v="OGA20170088"/>
    <s v="Esta Vigente"/>
    <s v="Esta Vigente"/>
    <s v="Laboral"/>
    <d v="1975-01-25T00:00:00"/>
    <s v="PERUANA"/>
    <s v="SECUNDARIA"/>
    <s v="entra en reemplazo de Salvi"/>
  </r>
  <r>
    <n v="415"/>
    <x v="2"/>
    <s v="AMÉRICA LATINA"/>
    <s v="ARGENTINA"/>
    <x v="79"/>
    <s v="CANCILLERÍA"/>
    <s v="ACTIVO"/>
    <s v="Susan"/>
    <s v="Hume Alva"/>
    <s v="Indefinido"/>
    <s v="Secretaria"/>
    <s v="US$"/>
    <n v="1980.07"/>
    <n v="1980.07"/>
    <n v="2276.3200000000002"/>
    <n v="2276.3200000000002"/>
    <s v="30 de noviembre de 2012"/>
    <m/>
    <s v="OGA20170088"/>
    <s v="Esta Vigente"/>
    <s v="Esta Vigente"/>
    <s v="Laboral"/>
    <d v="1974-05-01T00:00:00"/>
    <s v="PERUANA"/>
    <s v="TECNICO"/>
    <m/>
  </r>
  <r>
    <n v="416"/>
    <x v="2"/>
    <s v="ASIA Y OCEANÍA"/>
    <s v="AZERBAIYAN"/>
    <x v="80"/>
    <s v="CANCILLERÍA"/>
    <s v="ACTIVO"/>
    <s v="Sabina"/>
    <s v="Aliyeva"/>
    <s v="15/07/2017 al 30-12-2018"/>
    <s v="Administradora"/>
    <s v="AZN"/>
    <n v="1400"/>
    <n v="812"/>
    <n v="2228.5300000000002"/>
    <n v="1292.5473999999999"/>
    <s v="15 de julio de 2017"/>
    <s v="Definido"/>
    <s v="OGA20173941"/>
    <s v="Esta Vigente"/>
    <s v="Vigente"/>
    <s v="Laboral"/>
    <d v="1985-11-10T00:00:00"/>
    <s v="AZERBAIJAN"/>
    <s v="PROFESIONAL"/>
    <m/>
  </r>
  <r>
    <n v="417"/>
    <x v="2"/>
    <s v="ASIA Y OCEANÍA"/>
    <s v="AZERBAIYAN"/>
    <x v="80"/>
    <s v="CANCILLERÍA"/>
    <s v="ACTIVO"/>
    <s v="Aybaniz"/>
    <s v="Karinova"/>
    <s v="15/07/2017 al 30-12-2018"/>
    <s v="Secretaria"/>
    <s v="AZN"/>
    <n v="1680"/>
    <n v="974.4"/>
    <n v="2681.25"/>
    <n v="1555.125"/>
    <s v="15 de julio de 2017"/>
    <s v="Definido"/>
    <s v="OGA20173941"/>
    <s v="Esta Vigente"/>
    <s v="Vigente"/>
    <s v="Laboral"/>
    <d v="1984-04-19T00:00:00"/>
    <s v="AZERBAIJAN"/>
    <s v="PROFESIONAL"/>
    <m/>
  </r>
  <r>
    <n v="418"/>
    <x v="2"/>
    <s v="ASIA Y OCEANÍA"/>
    <s v="AZERBAIYAN"/>
    <x v="80"/>
    <s v="CANCILLERÍA"/>
    <s v="ACTIVO"/>
    <s v="Vugar"/>
    <s v="Sahaladov"/>
    <s v="15/07/2017 al 30-12-2018"/>
    <s v="Chofer"/>
    <s v="AZN"/>
    <n v="1200"/>
    <n v="696"/>
    <n v="1905.16"/>
    <n v="1104.9928"/>
    <s v="15 de julio de 2017"/>
    <s v="Definido"/>
    <s v="OGA20173941"/>
    <s v="Esta Vigente"/>
    <s v="Vigente"/>
    <s v="Laboral"/>
    <d v="1985-11-10T00:00:00"/>
    <s v="AZERBAIJAN"/>
    <s v="SECUNDARIA"/>
    <m/>
  </r>
  <r>
    <n v="419"/>
    <x v="2"/>
    <s v="ASIA Y OCEANÍA"/>
    <s v="AZERBAIYAN"/>
    <x v="80"/>
    <s v="RESIDENCIA"/>
    <s v="ACTIVO"/>
    <s v="Kheyirkheberova"/>
    <s v="Mehbule Mustafa"/>
    <s v="15/07/2017 al 30-12-2018"/>
    <s v="Mucama Cocinera"/>
    <s v="AZN"/>
    <n v="1000"/>
    <n v="580"/>
    <n v="1581.78"/>
    <n v="917.43239999999992"/>
    <s v="15 de julio de 2017"/>
    <s v="Definido"/>
    <s v="OGA20174002"/>
    <s v="Esta Vigente"/>
    <s v="Vigente"/>
    <s v="Laboral"/>
    <d v="1964-01-01T00:00:00"/>
    <s v="AZERBAIJAN"/>
    <s v="SECUNDARIA"/>
    <m/>
  </r>
  <r>
    <n v="420"/>
    <x v="2"/>
    <s v="ASIA Y OCEANÍA"/>
    <s v="TAILANDIA"/>
    <x v="81"/>
    <s v="CANCILLERÍA"/>
    <s v="ACTIVO"/>
    <s v="Gavisara"/>
    <s v="Chanomethaporn"/>
    <s v="01 de enero al de 31 diciembre de 2018"/>
    <s v="Asistente administrativo y contable"/>
    <s v="US$"/>
    <n v="1700"/>
    <n v="1700"/>
    <n v="1625"/>
    <n v="1625"/>
    <s v="01 de junio de 2012"/>
    <s v="Definido"/>
    <s v="OGA20177353"/>
    <s v="Esta Vigente"/>
    <s v="No precisa"/>
    <s v="Laboral"/>
    <d v="1989-02-15T00:00:00"/>
    <s v="TAILANDESA"/>
    <s v="PROFESIONAL"/>
    <m/>
  </r>
  <r>
    <n v="421"/>
    <x v="2"/>
    <s v="ASIA Y OCEANÍA"/>
    <s v="TAILANDIA"/>
    <x v="81"/>
    <s v="CANCILLERÍA"/>
    <s v="ACTIVO"/>
    <s v="Supinda"/>
    <s v=" Choykrua"/>
    <s v="Indefinido"/>
    <s v="Secretaria del Embajador"/>
    <s v="US$"/>
    <n v="2000"/>
    <n v="2000"/>
    <n v="2188.62"/>
    <n v="2188.62"/>
    <s v="01 de setiembre de 1992"/>
    <s v="Indefinido"/>
    <s v="OGA20177353"/>
    <s v="Esta Vigente"/>
    <s v="No precisa"/>
    <s v="Laboral"/>
    <d v="1957-01-25T00:00:00"/>
    <s v="TAILANDESA"/>
    <s v="TECNICO"/>
    <s v="ojo no informarn sobre su continuidad laboral"/>
  </r>
  <r>
    <n v="422"/>
    <x v="2"/>
    <s v="ASIA Y OCEANÍA"/>
    <s v="TAILANDIA"/>
    <x v="81"/>
    <s v="RESIDENCIA"/>
    <s v="ACTIVO"/>
    <s v="Phimonphan"/>
    <s v="Singboon"/>
    <s v="01 de enero al de 31 diciembre de 2018"/>
    <s v="Cocinera "/>
    <s v="US$"/>
    <n v="660"/>
    <n v="660"/>
    <n v="736.95"/>
    <n v="736.95"/>
    <s v="01 de julio de 2012"/>
    <s v="Definido"/>
    <s v="OGA20177353"/>
    <s v="Esta Vigente"/>
    <s v="No precisa"/>
    <s v="Laboral"/>
    <d v="1976-11-04T00:00:00"/>
    <s v="TAILANDESA"/>
    <s v="SECUNDARIA"/>
    <m/>
  </r>
  <r>
    <n v="423"/>
    <x v="2"/>
    <s v="ASIA Y OCEANÍA"/>
    <s v="TAILANDIA"/>
    <x v="81"/>
    <s v="CANCILLERÍA"/>
    <s v="ACTIVO"/>
    <s v="Burin"/>
    <s v=" Phadthong"/>
    <s v="01 de enero al de 31 diciembre de 2018"/>
    <s v="Chofer"/>
    <s v="US$"/>
    <n v="700"/>
    <n v="700"/>
    <n v="780.28"/>
    <n v="780.28"/>
    <s v="01 de diciembre de 2007"/>
    <s v="Definido"/>
    <s v="OGA20177353"/>
    <s v="Esta Vigente"/>
    <s v="No precisa"/>
    <s v="Laboral"/>
    <d v="1958-01-11T00:00:00"/>
    <s v="TAILANDESA"/>
    <s v="SECUNDARIA"/>
    <m/>
  </r>
  <r>
    <n v="424"/>
    <x v="2"/>
    <s v="ASIA Y OCEANÍA"/>
    <s v="TAILANDIA"/>
    <x v="81"/>
    <s v="CANCILLERÍA"/>
    <s v="ACTIVO"/>
    <s v="Chyanee"/>
    <s v="Chuathai"/>
    <s v="01 de enero al de 31 diciembre de 2018"/>
    <s v="Asistente Cultural"/>
    <s v="US$"/>
    <n v="1405"/>
    <n v="1405"/>
    <n v="1544.03"/>
    <n v="1544.03"/>
    <s v="09 de enero de 2011"/>
    <s v="Definido"/>
    <s v="OGA20177353"/>
    <s v="Esta Vigente"/>
    <s v="No precisa"/>
    <s v="Laboral"/>
    <d v="1973-01-26T00:00:00"/>
    <s v="TAILANDESA"/>
    <s v="PROFESIONAL"/>
    <m/>
  </r>
  <r>
    <n v="425"/>
    <x v="2"/>
    <s v="ASIA Y OCEANÍA"/>
    <s v="TAILANDIA"/>
    <x v="81"/>
    <s v="RESIDENCIA"/>
    <s v="ACTIVO"/>
    <s v="Netnapha"/>
    <s v="Phaengbutda"/>
    <s v="01 de enero al de 31 diciembre de 2018"/>
    <s v="Mucama"/>
    <s v="US$"/>
    <n v="480"/>
    <n v="480"/>
    <n v="541.95000000000005"/>
    <n v="541.95000000000005"/>
    <s v="01 de enero de 2014"/>
    <s v="Definido"/>
    <s v="OGA20177353"/>
    <s v="Esta Vigente"/>
    <s v="No precisa"/>
    <s v="Laboral"/>
    <d v="1968-05-16T00:00:00"/>
    <s v="TAILANDESA"/>
    <s v="SECUNDARIA"/>
    <s v="Entra en reeplazo de la señora Yaipeng"/>
  </r>
  <r>
    <n v="426"/>
    <x v="2"/>
    <s v="ASIA Y OCEANÍA"/>
    <s v="TAILANDIA"/>
    <x v="81"/>
    <s v="SECCIÓN CONSULAR"/>
    <s v="ACTIVO"/>
    <s v="Sasicha"/>
    <s v="Kharuwannapat"/>
    <s v="01 de enero al de 31 diciembre de 2018"/>
    <s v="Asistente Consular y Recepcionista"/>
    <s v="US$"/>
    <n v="1000"/>
    <n v="1000"/>
    <n v="1105.2"/>
    <n v="1105.2"/>
    <s v="13 de julio de 2015"/>
    <s v="Definido"/>
    <s v="OGA20177353"/>
    <s v="Esta Vigente"/>
    <s v="No precisa"/>
    <s v="Laboral"/>
    <d v="1991-06-13T00:00:00"/>
    <s v="TAILANDESA"/>
    <s v="PROFESIONAL"/>
    <s v="Reemplazo de la señora Chonrudee Pluempavarn"/>
  </r>
  <r>
    <n v="427"/>
    <x v="2"/>
    <s v="ASIA Y OCEANÍA"/>
    <s v="TAILANDIA"/>
    <x v="81"/>
    <s v="CANCILLERÍA"/>
    <s v="ACTIVO"/>
    <s v="Juthamas"/>
    <s v="Padungkiettiw"/>
    <s v="01 de enero al de 31 diciembre de 2018"/>
    <s v="Asistente Comercial"/>
    <s v="US$"/>
    <n v="1400"/>
    <n v="1400"/>
    <n v="1538.62"/>
    <n v="1538.62"/>
    <s v="01 de abril de 2014"/>
    <s v="Definido"/>
    <s v="OGA20177353"/>
    <s v="Esta Vigente"/>
    <s v="No precisa"/>
    <s v="Laboral"/>
    <d v="1987-06-26T00:00:00"/>
    <s v="TAILANDESA"/>
    <s v="PROFESIONAL"/>
    <m/>
  </r>
  <r>
    <n v="428"/>
    <x v="2"/>
    <s v="EUROPA"/>
    <s v="ALEMANIA"/>
    <x v="82"/>
    <s v="CANCILLERÍA"/>
    <s v="ACTIVO"/>
    <s v="Jorge Luis"/>
    <s v=" Crispín Moreno "/>
    <s v="Indefinido"/>
    <s v="Chofer"/>
    <s v="EUR"/>
    <n v="2544.0500000000002"/>
    <n v="2976.5385000000001"/>
    <n v="3038.2400000000002"/>
    <n v="3554.7408"/>
    <s v="15 de diciembre de 2002"/>
    <s v="Definido"/>
    <s v="OGA20180222"/>
    <s v="Esta Vigente"/>
    <s v="No precisa"/>
    <s v="Laboral"/>
    <n v="1961"/>
    <s v="PERUANA"/>
    <s v="SECUNDARIA"/>
    <m/>
  </r>
  <r>
    <n v="429"/>
    <x v="2"/>
    <s v="EUROPA"/>
    <s v="ALEMANIA"/>
    <x v="82"/>
    <s v="SECCIÓN CONSULAR"/>
    <s v="ACTIVO"/>
    <s v="Claudia"/>
    <s v=" Lozada Paz de Schoof "/>
    <s v="Indefinido"/>
    <s v="Secretaria "/>
    <s v="EUR"/>
    <n v="1814.18"/>
    <n v="2122.5906"/>
    <n v="2166.59"/>
    <n v="2534.9103"/>
    <s v="01 de noviembre de 2001"/>
    <s v="Definido"/>
    <s v="OGA20180222"/>
    <s v="Esta Vigente"/>
    <s v="No precisa"/>
    <s v="Laboral"/>
    <n v="1963"/>
    <s v="ALEMANA"/>
    <s v="PROFESIONAL"/>
    <m/>
  </r>
  <r>
    <n v="430"/>
    <x v="2"/>
    <s v="EUROPA"/>
    <s v="ALEMANIA"/>
    <x v="82"/>
    <s v="CANCILLERÍA"/>
    <s v="ACTIVO"/>
    <s v="Rafl"/>
    <s v="Modlich"/>
    <s v="Indefinido"/>
    <s v="Secretaria"/>
    <s v="EUR"/>
    <n v="3080"/>
    <n v="3603.6"/>
    <n v="3678.29"/>
    <n v="4303.5992999999999"/>
    <s v="27 de abril de 2015"/>
    <s v="Definido"/>
    <s v="OGA20180222"/>
    <s v="Esta Vigente"/>
    <s v="No precisa"/>
    <s v="Laboral"/>
    <n v="1983"/>
    <s v="ALEMANA"/>
    <s v="PROFESIONAL"/>
    <m/>
  </r>
  <r>
    <n v="431"/>
    <x v="2"/>
    <s v="EUROPA"/>
    <s v="ALEMANIA"/>
    <x v="82"/>
    <s v="CANCILLERÍA"/>
    <s v="ACTIVO"/>
    <s v="Patricia"/>
    <s v="Ramírez "/>
    <s v="Indefinido"/>
    <s v="Secretaria"/>
    <s v="EUR"/>
    <n v="1210"/>
    <n v="1415.6999999999998"/>
    <n v="1445.05"/>
    <n v="1690.7084999999997"/>
    <s v="01 de noviembre de 2014"/>
    <s v="Definido"/>
    <s v="OGA20180222"/>
    <s v="Esta Vigente"/>
    <s v="No precisa"/>
    <s v="Laboral"/>
    <n v="1966"/>
    <s v="PERUANA"/>
    <s v="PROFESIONAL"/>
    <m/>
  </r>
  <r>
    <n v="432"/>
    <x v="2"/>
    <s v="EUROPA"/>
    <s v="ALEMANIA"/>
    <x v="82"/>
    <s v="RESIDENCIA"/>
    <s v="ACTIVO"/>
    <s v="Deone"/>
    <s v="Rojas Jáuregui"/>
    <s v="01-01-18 AL 31-12-18"/>
    <s v="Mucama"/>
    <s v="EUR"/>
    <n v="1170"/>
    <n v="1368.8999999999999"/>
    <n v="1421.25"/>
    <n v="1662.8625"/>
    <s v="01 de agosto de 201"/>
    <s v="Definido"/>
    <s v="OGA20180222"/>
    <s v="Esta Vigente"/>
    <s v="No precisa"/>
    <s v="Laboral"/>
    <n v="1958"/>
    <s v="PERUANA"/>
    <s v="SECUNDARIA"/>
    <s v="Entra en reemplazo de Carmen Cabrera"/>
  </r>
  <r>
    <n v="433"/>
    <x v="2"/>
    <s v="EUROPA"/>
    <s v="ALEMANIA"/>
    <x v="82"/>
    <s v="CANCILLERÍA"/>
    <s v="ACTIVO"/>
    <s v="Annett "/>
    <s v="Addler Karin"/>
    <s v="Indefinido"/>
    <s v="Contadora"/>
    <s v="EUR"/>
    <n v="2660.96"/>
    <n v="3113.3231999999998"/>
    <n v="3158.37"/>
    <n v="3695.2928999999995"/>
    <s v="01 de noviembre de 2001"/>
    <s v="Definido"/>
    <s v="OGA20180222"/>
    <s v="Esta Vigente"/>
    <s v="No precisa"/>
    <s v="Laboral"/>
    <n v="1973"/>
    <s v="ALEMANA"/>
    <s v="TECNICO"/>
    <m/>
  </r>
  <r>
    <n v="434"/>
    <x v="2"/>
    <s v="EUROPA"/>
    <s v="ALEMANIA"/>
    <x v="82"/>
    <s v="SECCIÓN CONSULAR"/>
    <s v="ACTIVO"/>
    <s v="Rossitza"/>
    <s v=" Kostadinova "/>
    <s v="Indefinido"/>
    <s v="Asistente Administrativo"/>
    <s v="EUR"/>
    <n v="1430"/>
    <n v="1673.1"/>
    <n v="1707.78"/>
    <n v="1998.1025999999999"/>
    <s v="13 de abril de 2005"/>
    <s v="Definido"/>
    <s v="OGA20180222"/>
    <s v="Esta Vigente"/>
    <s v="No precisa"/>
    <s v="Laboral"/>
    <n v="1977"/>
    <s v="BULGARA"/>
    <s v="TECNICO"/>
    <m/>
  </r>
  <r>
    <n v="435"/>
    <x v="2"/>
    <s v="EUROPA"/>
    <s v="ALEMANIA"/>
    <x v="82"/>
    <s v="RESIDENCIA"/>
    <s v="ACTIVO"/>
    <s v="Ángel Fernando "/>
    <s v="Teruya Celíz"/>
    <s v="01 de mayo al 31 de diciembre de 2018"/>
    <s v="Mayordomo"/>
    <s v="EUR"/>
    <n v="1170"/>
    <n v="1368.8999999999999"/>
    <n v="1421.25"/>
    <n v="1662.8625"/>
    <s v="01 de noviembre de 2017"/>
    <s v="Definido"/>
    <s v="OGA20182348"/>
    <s v="Esta Vigente"/>
    <s v="No precisa"/>
    <s v="Laboral"/>
    <d v="1971-06-05T00:00:00"/>
    <s v="PERUANA"/>
    <s v="TECNICO"/>
    <s v="Entra por Juan Carlos CavezMuñoz"/>
  </r>
  <r>
    <n v="436"/>
    <x v="2"/>
    <s v="EUROPA"/>
    <s v="SUIZA"/>
    <x v="83"/>
    <s v="CANCILLERÍA"/>
    <s v="ACTIVO"/>
    <s v="Diego A."/>
    <s v="Gómez Darwish"/>
    <s v="Indefinido"/>
    <s v="Chofer"/>
    <s v="CHF"/>
    <n v="4791.55"/>
    <n v="4825.0908499999996"/>
    <n v="5199.6100000000006"/>
    <n v="5236.0072700000001"/>
    <s v="10 de abril de 2012"/>
    <s v="Definido"/>
    <s v="OGA20180128"/>
    <s v="Esta Vigente"/>
    <s v="No precisa"/>
    <s v="Laboral"/>
    <d v="1963-07-07T00:00:00"/>
    <s v="COLOMBIANA/ SUIZA"/>
    <s v="PROFESIONAL"/>
    <m/>
  </r>
  <r>
    <n v="437"/>
    <x v="2"/>
    <s v="EUROPA"/>
    <s v="SUIZA"/>
    <x v="83"/>
    <s v="SECCIÓN CONSULAR"/>
    <s v="ACTIVO"/>
    <s v="Elida Rocío"/>
    <s v=" Lara Hilario"/>
    <s v="Indefinido"/>
    <s v="Secretaria de la Sección Consular"/>
    <s v="CHF"/>
    <n v="6477"/>
    <n v="6522.338999999999"/>
    <n v="7025.09"/>
    <n v="7074.265629999999"/>
    <s v="01 de mayo de 1995"/>
    <s v="Definido"/>
    <s v="OGA20180128"/>
    <s v="Esta Vigente"/>
    <s v="No precisa"/>
    <s v="Laboral"/>
    <d v="1961-08-22T00:00:00"/>
    <s v="PERUANA/ SUIZA"/>
    <s v="TECNICO"/>
    <m/>
  </r>
  <r>
    <n v="438"/>
    <x v="2"/>
    <s v="EUROPA"/>
    <s v="SUIZA"/>
    <x v="83"/>
    <s v="CANCILLERÍA"/>
    <s v="ACTIVO"/>
    <s v="Liliana"/>
    <s v="Villon Ocampo de Doggi"/>
    <s v="Indefinido"/>
    <s v="Secretaria"/>
    <s v="CHF"/>
    <n v="4333"/>
    <n v="4363.3309999999992"/>
    <n v="4703"/>
    <n v="4735.9209999999994"/>
    <s v="21 de octubre de 2015"/>
    <s v="Definido"/>
    <s v="OGA20180128"/>
    <s v="Esta Vigente"/>
    <s v="No precisa"/>
    <s v="Laboral"/>
    <d v="1975-02-23T00:00:00"/>
    <s v="PERUANA/ SUIZA"/>
    <s v="TECNICO"/>
    <s v="Entra en reemplazo de la señora Carmen Guevara"/>
  </r>
  <r>
    <n v="439"/>
    <x v="2"/>
    <s v="EUROPA"/>
    <s v="SUIZA"/>
    <x v="83"/>
    <s v="RESIDENCIA"/>
    <s v="ACTIVO"/>
    <s v="Alejandro Blas"/>
    <s v="León Cornelio"/>
    <s v="01-01-18 AL 31-12-18"/>
    <s v="Cocinero"/>
    <s v="CHF"/>
    <n v="2645"/>
    <n v="2663.5149999999999"/>
    <n v="2645"/>
    <n v="2663.5149999999999"/>
    <s v="01 de octubre de 2017"/>
    <s v="Definido"/>
    <s v="OGA20180128"/>
    <s v="Esta Vigente"/>
    <s v="No precisa"/>
    <s v="Laboral"/>
    <d v="1962-08-22T00:00:00"/>
    <s v="PERUANA"/>
    <s v="NO PRECISA"/>
    <s v="Entra por Jimmy Hilario Ramos"/>
  </r>
  <r>
    <n v="440"/>
    <x v="2"/>
    <s v="EUROPA"/>
    <s v="SUIZA"/>
    <x v="83"/>
    <s v="RESIDENCIA"/>
    <s v="ACTIVO"/>
    <s v="Luisa "/>
    <s v="Villegas Paniagua"/>
    <s v="01-01-18 AL 31-12-18"/>
    <s v="Mucama"/>
    <s v="CHF"/>
    <n v="2645"/>
    <n v="2663.5149999999999"/>
    <n v="2645"/>
    <n v="2663.5149999999999"/>
    <s v="01 de octubre de 2017"/>
    <s v="Definido"/>
    <s v="OGA20180128"/>
    <s v="Esta Vigente"/>
    <s v="No precisa"/>
    <s v="Laboral"/>
    <d v="1983-05-10T00:00:00"/>
    <s v="PERUANA"/>
    <s v="NO PRECISA"/>
    <s v="Entra por Elmet Medonza Rosario"/>
  </r>
  <r>
    <n v="441"/>
    <x v="2"/>
    <s v="AMÉRICA LATINA"/>
    <s v="COLOMBIA"/>
    <x v="84"/>
    <s v="CANCILLERÍA"/>
    <s v="ACTIVO"/>
    <s v=" Afren"/>
    <s v="Amaya Fajardo"/>
    <s v="01 de enero al 31 de diciembre de 2018"/>
    <s v="Chofer"/>
    <s v="COP"/>
    <n v="2296700.7391999997"/>
    <n v="803.84525871999995"/>
    <n v="1278956.0849691727"/>
    <n v="447.63462973921042"/>
    <s v="13 de enero de 1997"/>
    <s v="Definido"/>
    <s v="OGA20180100"/>
    <s v="Esta Vigente"/>
    <s v="No precisa"/>
    <s v="Laboral"/>
    <d v="1966-03-05T00:00:00"/>
    <s v="COLOMBIANA"/>
    <s v="SECUNDARIA"/>
    <m/>
  </r>
  <r>
    <n v="442"/>
    <x v="2"/>
    <s v="AMÉRICA LATINA"/>
    <s v="COLOMBIA"/>
    <x v="84"/>
    <s v="CANCILLERÍA"/>
    <s v="ACTIVO"/>
    <s v="Luz Esperanza"/>
    <s v="Bojacá Velosa"/>
    <s v="01 de enero al 31 de diciembre de 2018"/>
    <s v="Asistente Administrativo"/>
    <s v="COP"/>
    <n v="2016000"/>
    <n v="705.6"/>
    <n v="1122643.2000000002"/>
    <n v="392.92512000000005"/>
    <s v="18 de Noviembre de 2014"/>
    <s v="Definido"/>
    <s v="OGA20180100"/>
    <s v="Esta Vigente"/>
    <s v="No precisa"/>
    <s v="Laboral"/>
    <d v="1969-03-30T00:00:00"/>
    <s v="COLOMBIANA"/>
    <s v="TECNICO"/>
    <s v="Entra en reemplazo de Martha Ahuaman"/>
  </r>
  <r>
    <n v="443"/>
    <x v="2"/>
    <s v="AMÉRICA LATINA"/>
    <s v="COLOMBIA"/>
    <x v="84"/>
    <s v="CANCILLERÍA"/>
    <s v="ACTIVO"/>
    <s v="Arnoldo"/>
    <s v="Castellanos López"/>
    <s v="01 de enero al 31 de diciembre de 2018"/>
    <s v="Conserje Conductor"/>
    <s v="COP"/>
    <n v="1693789.6976000001"/>
    <n v="592.82639416000006"/>
    <n v="943215.02293685335"/>
    <n v="330.12525802789867"/>
    <s v="05 de julio de 2004"/>
    <s v="Definido"/>
    <s v="OGA20180100"/>
    <s v="Esta Vigente"/>
    <s v="No precisa"/>
    <s v="Laboral"/>
    <d v="1962-03-27T00:00:00"/>
    <s v="COLOMBIANA"/>
    <s v="TECNICO"/>
    <m/>
  </r>
  <r>
    <n v="444"/>
    <x v="2"/>
    <s v="AMÉRICA LATINA"/>
    <s v="COLOMBIA"/>
    <x v="84"/>
    <s v="CANCILLERÍA"/>
    <s v="ACTIVO"/>
    <s v="Enma"/>
    <s v="Tello Portilla"/>
    <s v="01 de enero al 31 de diciembre de 2018"/>
    <s v="Asistente Adminsitrativa"/>
    <s v="COP"/>
    <n v="2688000"/>
    <n v="940.8"/>
    <n v="1496857.6000000001"/>
    <n v="523.90016000000003"/>
    <s v="10 de julio de 2015"/>
    <s v="Definido"/>
    <s v="OGA20180100"/>
    <s v="Esta Vigente"/>
    <s v="No precisa"/>
    <s v="Laboral"/>
    <d v="1974-11-04T00:00:00"/>
    <s v="PERUANA"/>
    <s v="TECNICO"/>
    <s v="Entra por Lina Moreno"/>
  </r>
  <r>
    <n v="445"/>
    <x v="2"/>
    <s v="AMÉRICA LATINA"/>
    <s v="COLOMBIA"/>
    <x v="84"/>
    <s v="CANCILLERÍA"/>
    <s v="ACTIVO"/>
    <s v=" Gerardo Enrique"/>
    <s v="Llanos Mejía"/>
    <s v="01 de enero al 31 de diciembre de 2018"/>
    <s v="Recepcionista- Conserje"/>
    <s v="COP"/>
    <n v="1857335.872"/>
    <n v="650.06755520000002"/>
    <n v="1034288.435921067"/>
    <n v="362.00095257237348"/>
    <s v="01 de enero de 1992"/>
    <s v="Definido"/>
    <s v="OGA20180100"/>
    <s v="Esta Vigente"/>
    <s v="No precisa"/>
    <s v="Laboral"/>
    <d v="1951-08-01T00:00:00"/>
    <s v="PERUANA"/>
    <s v="TECNICO"/>
    <m/>
  </r>
  <r>
    <n v="446"/>
    <x v="2"/>
    <s v="AMÉRICA LATINA"/>
    <s v="COLOMBIA"/>
    <x v="84"/>
    <s v="CANCILLERÍA"/>
    <s v="ACTIVO"/>
    <s v="Norma Betty"/>
    <s v="Yalta Váscones"/>
    <s v="01 de enero al 31 de diciembre de 2018"/>
    <s v="Secretaria "/>
    <s v="COP"/>
    <n v="3186786.2656"/>
    <n v="1115.37519296"/>
    <n v="1774615.0451037867"/>
    <n v="621.11526578632538"/>
    <s v="01 de julio de 1990"/>
    <s v="Definido"/>
    <s v="OGA20180100"/>
    <s v="Esta Vigente"/>
    <s v="No precisa"/>
    <s v="Laboral"/>
    <d v="1958-10-31T00:00:00"/>
    <s v="PERUANA"/>
    <s v="PROFESIONAL"/>
    <m/>
  </r>
  <r>
    <n v="447"/>
    <x v="2"/>
    <s v="AMÉRICA LATINA"/>
    <s v="COLOMBIA"/>
    <x v="84"/>
    <s v="RESIDENCIA"/>
    <s v="ACTIVO"/>
    <s v="Marleny"/>
    <s v="Torres Canelo"/>
    <s v="01 de enero al 31 de diciembre de 2018"/>
    <s v="Empleada de Hogar"/>
    <s v="COP"/>
    <n v="1881600"/>
    <n v="658.56"/>
    <n v="1047800.3199999998"/>
    <n v="366.73011199999996"/>
    <s v="06 de Marzo de 2014"/>
    <s v="Definido"/>
    <s v="OGA20180100"/>
    <s v="Esta Vigente"/>
    <s v="No precisa"/>
    <s v="Laboral"/>
    <d v="1968-07-11T00:00:00"/>
    <s v="COLOMBIANA"/>
    <s v="PRIMARIA"/>
    <s v="Entra en reemplazo de Jose barón"/>
  </r>
  <r>
    <n v="448"/>
    <x v="2"/>
    <s v="AMÉRICA LATINA"/>
    <s v="COLOMBIA"/>
    <x v="84"/>
    <s v="CANCILLERÍA"/>
    <s v="ACTIVO"/>
    <s v="Heraides "/>
    <s v="Quintero Claderón"/>
    <s v="01 de enero al 31 de diciembre de 2018"/>
    <s v="Auxiliar de Servicios Generales"/>
    <s v="COP"/>
    <n v="1217895.2816000001"/>
    <n v="426.26334856000005"/>
    <n v="644667.46361365332"/>
    <n v="225.63361226477866"/>
    <s v="01 de abril de 2014"/>
    <s v="Definido"/>
    <s v="OGA20180100"/>
    <s v="Esta Vigente"/>
    <s v="No precisa"/>
    <s v="Laboral"/>
    <d v="1975-10-26T00:00:00"/>
    <s v="COLOMBIANA"/>
    <s v="SECUNDARIA"/>
    <s v="Entra en remmplazo de Elizabeth Rey Rico"/>
  </r>
  <r>
    <n v="449"/>
    <x v="2"/>
    <s v="AMÉRICA LATINA"/>
    <s v="COLOMBIA"/>
    <x v="84"/>
    <s v="CANCILLERÍA"/>
    <s v="ACTIVO"/>
    <s v="Julián "/>
    <s v="Bogotá Ramírez"/>
    <s v="01 de enero al 31 de diciembre de 2018"/>
    <s v="Servicios Informáticos"/>
    <s v="COP"/>
    <n v="2800000"/>
    <n v="980"/>
    <n v="0"/>
    <n v="0"/>
    <s v="01 de enero del 2007"/>
    <s v="Definido"/>
    <s v="OGA20180100"/>
    <s v="Esta Vigente"/>
    <s v="No precisa"/>
    <s v="No Laboral"/>
    <d v="1982-04-21T00:00:00"/>
    <s v="COLOMBIANA"/>
    <s v="NO PRECISA"/>
    <m/>
  </r>
  <r>
    <n v="450"/>
    <x v="2"/>
    <s v="AMÉRICA LATINA"/>
    <s v="COLOMBIA"/>
    <x v="84"/>
    <s v="RESIDENCIA"/>
    <s v="ACTIVO"/>
    <s v="Jaime Eduardo"/>
    <s v="Pérez Bastidas"/>
    <s v="01 de enero al 31 de diciembre de 2018"/>
    <s v="Cocinero Chef"/>
    <s v="US$"/>
    <n v="1500"/>
    <n v="1500"/>
    <n v="0"/>
    <n v="0"/>
    <s v="01 de diciembre de 2016"/>
    <s v="Definido"/>
    <s v="OGA20180100"/>
    <s v="Esta Vigente"/>
    <m/>
    <s v="Laboral"/>
    <s v="NO PRECISA"/>
    <s v="PERUANA"/>
    <s v="TECNICO"/>
    <s v="Entra por Urpeque"/>
  </r>
  <r>
    <n v="451"/>
    <x v="2"/>
    <s v="AMÉRICA LATINA"/>
    <s v="COLOMBIA"/>
    <x v="84"/>
    <s v="RESIDENCIA"/>
    <s v="ACTIVO"/>
    <s v="Hans Frederick"/>
    <s v="Amaya Naranjo"/>
    <s v="01 de enero al 31 de diciembre de 2018"/>
    <s v="Mayordomo"/>
    <s v="COP"/>
    <n v="1680000"/>
    <n v="588"/>
    <n v="935536"/>
    <n v="327.43759999999997"/>
    <s v="18 de octubre de 2016"/>
    <s v="Definido"/>
    <s v="OGA20180100"/>
    <s v="Esta Vigente"/>
    <s v="No precisa"/>
    <s v="Laboral"/>
    <d v="1905-06-09T00:00:00"/>
    <s v="COLOMBIANA"/>
    <s v="PROFESIONAL"/>
    <s v="Entra por Urpeque"/>
  </r>
  <r>
    <n v="452"/>
    <x v="2"/>
    <s v="AMÉRICA LATINA"/>
    <s v="BRASIL"/>
    <x v="85"/>
    <s v="CANCILLERÍA"/>
    <s v="ACTIVO"/>
    <s v="Paulo Candido"/>
    <s v="Da Silva "/>
    <s v="Indefinido"/>
    <s v="Chofer"/>
    <s v="BRL"/>
    <n v="2958.45"/>
    <n v="769.197"/>
    <n v="4326.3999999999996"/>
    <n v="1124.864"/>
    <s v="21 de Enero de 2002"/>
    <m/>
    <s v="OGA20171693"/>
    <s v="Esta Vigente"/>
    <s v="No precisa"/>
    <s v="Laboral"/>
    <d v="1968-08-11T00:00:00"/>
    <s v="BRASILEÑA"/>
    <s v="SECUNDARIA"/>
    <m/>
  </r>
  <r>
    <n v="453"/>
    <x v="2"/>
    <s v="AMÉRICA LATINA"/>
    <s v="BRASIL"/>
    <x v="85"/>
    <s v="CANCILLERÍA"/>
    <s v="ACTIVO"/>
    <s v=" Eduilson"/>
    <s v="Ribeiro de Souza"/>
    <s v="Indefinido"/>
    <s v="Mantenimiento"/>
    <s v="BRL"/>
    <n v="2250"/>
    <n v="585"/>
    <n v="3559"/>
    <n v="925.34"/>
    <s v="04 de Julio de 1988"/>
    <m/>
    <s v="OGA20171693"/>
    <s v="Esta Vigente"/>
    <s v="No precisa"/>
    <s v="Laboral"/>
    <d v="1956-06-28T00:00:00"/>
    <s v="BRASILEÑA"/>
    <s v="PRIMARIA"/>
    <m/>
  </r>
  <r>
    <n v="454"/>
    <x v="2"/>
    <s v="AMÉRICA LATINA"/>
    <s v="BRASIL"/>
    <x v="85"/>
    <s v="CANCILLERÍA"/>
    <s v="ACTIVO"/>
    <s v="Roberto Carlos "/>
    <s v="Chero Roña"/>
    <s v="Indefinido"/>
    <s v="Chofer"/>
    <s v="BRL"/>
    <n v="2100"/>
    <n v="546"/>
    <n v="3219"/>
    <n v="836.94"/>
    <s v="16 de abril de 2012"/>
    <m/>
    <s v="OGA20171693"/>
    <s v="Esta Vigente"/>
    <s v="No precisa"/>
    <s v="Laboral"/>
    <d v="1972-10-06T00:00:00"/>
    <s v="PERUANA"/>
    <s v="TECNICO"/>
    <m/>
  </r>
  <r>
    <n v="455"/>
    <x v="2"/>
    <s v="AMÉRICA LATINA"/>
    <s v="BRASIL"/>
    <x v="85"/>
    <s v="CANCILLERÍA"/>
    <s v="ACTIVO"/>
    <s v=" María Lucia"/>
    <s v="Villacorta De Almeida Siqueira"/>
    <s v="Indefinido"/>
    <s v="Secretaria"/>
    <s v="BRL"/>
    <n v="5470.27"/>
    <n v="1422.2702000000002"/>
    <n v="7604.64"/>
    <n v="1977.2064000000003"/>
    <s v="03 de noviembre de 1998"/>
    <m/>
    <s v="OGA20171693"/>
    <s v="Esta Vigente"/>
    <s v="No precisa"/>
    <s v="Laboral"/>
    <d v="1954-02-10T00:00:00"/>
    <s v="PERUANA"/>
    <s v="PROFESIONAL"/>
    <m/>
  </r>
  <r>
    <n v="456"/>
    <x v="2"/>
    <s v="AMÉRICA LATINA"/>
    <s v="BRASIL"/>
    <x v="85"/>
    <s v="CANCILLERÍA"/>
    <s v="ACTIVO"/>
    <s v="Fernanda "/>
    <s v="Carvalho Lucas"/>
    <s v="Indefinido"/>
    <s v="Asistente Administrativa"/>
    <s v="BRL"/>
    <n v="3886"/>
    <n v="1010.36"/>
    <n v="3886"/>
    <n v="1010.36"/>
    <s v="25 de abril de 2018"/>
    <m/>
    <s v="OGA20182523"/>
    <s v="Esta Vigente"/>
    <s v="No precisa"/>
    <s v="Laboral"/>
    <d v="1989-03-22T00:00:00"/>
    <s v="BRASILEÑA"/>
    <s v="PROFESIONAL"/>
    <s v="Entra por Carla Fiorella Arita"/>
  </r>
  <r>
    <n v="457"/>
    <x v="2"/>
    <s v="AMÉRICA LATINA"/>
    <s v="BRASIL"/>
    <x v="85"/>
    <s v="SECCIÓN CONSULAR"/>
    <s v="ACTIVO"/>
    <s v="Rossana Elizabeth"/>
    <s v="Abadie Chero"/>
    <s v="Indefinido"/>
    <s v="Recepcionista"/>
    <s v="BRL"/>
    <n v="2700"/>
    <n v="702"/>
    <n v="4403.08"/>
    <n v="1144.8008"/>
    <s v="22 de mayo de 2012"/>
    <m/>
    <s v="OGA20171693"/>
    <s v="Esta Vigente"/>
    <s v="No precisa"/>
    <s v="Laboral"/>
    <d v="1979-04-21T00:00:00"/>
    <s v="PERUANA"/>
    <s v="TECNICO"/>
    <m/>
  </r>
  <r>
    <n v="458"/>
    <x v="2"/>
    <s v="AMÉRICA LATINA"/>
    <s v="BRASIL"/>
    <x v="85"/>
    <s v="CANCILLERÍA"/>
    <s v="ACTIVO"/>
    <s v=" Osmar"/>
    <s v="Dos Anjos Santiago"/>
    <s v="Indefinido"/>
    <s v="Portero "/>
    <s v="BRL"/>
    <n v="1950"/>
    <n v="507"/>
    <n v="3125.5"/>
    <n v="812.63"/>
    <s v="01 de Enero de 1996 - A "/>
    <m/>
    <s v="OGA20171693"/>
    <s v="Esta Vigente"/>
    <s v="No precisa"/>
    <s v="Laboral"/>
    <d v="1950-05-09T00:00:00"/>
    <s v="BRASILEÑA"/>
    <s v="PRIMARIA"/>
    <m/>
  </r>
  <r>
    <n v="459"/>
    <x v="2"/>
    <s v="AMÉRICA LATINA"/>
    <s v="BRASIL"/>
    <x v="85"/>
    <s v="CANCILLERÍA"/>
    <s v="ACTIVO"/>
    <s v=" José Milton"/>
    <s v="Santos De Sousa"/>
    <s v="Indefinido"/>
    <s v="  Portero "/>
    <s v="BRL"/>
    <n v="1950"/>
    <n v="507"/>
    <n v="3135.5"/>
    <n v="815.23"/>
    <s v="01 de Enero de 1996 "/>
    <m/>
    <s v="OGA20171693"/>
    <s v="Esta Vigente"/>
    <s v="No precisa"/>
    <s v="Laboral"/>
    <n v="1989"/>
    <s v="BRASILEÑA"/>
    <s v="PRIMARIA"/>
    <m/>
  </r>
  <r>
    <n v="460"/>
    <x v="2"/>
    <s v="AMÉRICA LATINA"/>
    <s v="BRASIL"/>
    <x v="85"/>
    <s v="RESIDENCIA"/>
    <s v="ACTIVO"/>
    <s v="Rosmery Violeta"/>
    <s v="Espinoza Solis"/>
    <s v="01 de enero al 31 de marzo de 2016"/>
    <s v="Ama de Llaves "/>
    <s v="BRL"/>
    <n v="2500"/>
    <n v="650"/>
    <n v="3773"/>
    <n v="980.98"/>
    <s v="01 de Marzo de 2012"/>
    <m/>
    <s v="OGA20171693"/>
    <s v="Esta Vigente"/>
    <s v="No precisa"/>
    <s v="Laboral"/>
    <d v="1987-12-26T00:00:00"/>
    <s v="PERUANA"/>
    <s v="TECNICO"/>
    <m/>
  </r>
  <r>
    <n v="461"/>
    <x v="2"/>
    <s v="AMÉRICA LATINA"/>
    <s v="BRASIL"/>
    <x v="85"/>
    <s v="RESIDENCIA"/>
    <s v="ACTIVO"/>
    <s v="Antonio"/>
    <s v="Rodríguez"/>
    <s v="Indefinido"/>
    <s v="Empleado de servicio"/>
    <s v="BRL"/>
    <n v="2500"/>
    <n v="650"/>
    <n v="3835"/>
    <n v="997.1"/>
    <s v="24 de mayo de 2016"/>
    <m/>
    <s v="OGA20171693"/>
    <s v="Esta Vigente"/>
    <s v="No precisa"/>
    <s v="Laboral"/>
    <s v="NO PRECISA"/>
    <m/>
    <s v="NO PRECISA"/>
    <s v="Entra en reemplazo de Ebert Wilson Ortiz Chero"/>
  </r>
  <r>
    <n v="462"/>
    <x v="2"/>
    <s v="AMÉRICA LATINA"/>
    <s v="BRASIL"/>
    <x v="85"/>
    <s v="RESIDENCIA"/>
    <s v="ACTIVO"/>
    <s v="Gladys Marisol"/>
    <s v="Espinoza Solis"/>
    <s v="01 de enero al 31 de marzo de 2016"/>
    <s v="Cocinera "/>
    <s v="BRL"/>
    <n v="2500"/>
    <n v="650"/>
    <n v="3773"/>
    <n v="980.98"/>
    <s v="13 de Julio de 2010"/>
    <m/>
    <s v="OGA20171693"/>
    <s v="Esta Vigente"/>
    <s v="No precisa"/>
    <s v="Laboral"/>
    <d v="1973-03-22T00:00:00"/>
    <s v="PERUANA"/>
    <s v="SECUNDARIA"/>
    <m/>
  </r>
  <r>
    <n v="463"/>
    <x v="2"/>
    <s v="EUROPA"/>
    <s v="BELGICA"/>
    <x v="86"/>
    <s v="CANCILLERÍA"/>
    <s v="ACTIVO"/>
    <s v="Florence"/>
    <s v=" Guillaume"/>
    <s v="Indefinido"/>
    <s v="Secretaria"/>
    <s v="EUR"/>
    <n v="3683"/>
    <n v="4309.1099999999997"/>
    <n v="4643"/>
    <n v="5432.3099999999995"/>
    <s v="22 de octubre de 2001"/>
    <s v="Indefinido"/>
    <s v="OGA20166908"/>
    <s v="Esta Vigente"/>
    <s v="No precisa"/>
    <s v="Laboral"/>
    <d v="1975-02-10T00:00:00"/>
    <s v="BELGA"/>
    <s v="TECNICO"/>
    <m/>
  </r>
  <r>
    <n v="464"/>
    <x v="2"/>
    <s v="EUROPA"/>
    <s v="BELGICA"/>
    <x v="86"/>
    <s v="CANCILLERÍA"/>
    <s v="ACTIVO"/>
    <s v="Enrique "/>
    <s v="Ruiz"/>
    <s v="01 de enero al 31 de diciembre de 2017"/>
    <s v="Administrativas Contables"/>
    <s v="EUR"/>
    <n v="4427"/>
    <n v="5179.5899999999992"/>
    <n v="5619.56"/>
    <n v="6574.8851999999997"/>
    <s v="01 de diciembre de 2016"/>
    <s v="Definido"/>
    <s v="OGA20166908"/>
    <s v="Esta Vigente"/>
    <s v="No precisa"/>
    <s v="Laboral"/>
    <s v="NO PRECISA"/>
    <s v="BELGA"/>
    <s v="PROFESIONAL"/>
    <s v="Entra por Paloma Reyes"/>
  </r>
  <r>
    <n v="465"/>
    <x v="2"/>
    <s v="EUROPA"/>
    <s v="BELGICA"/>
    <x v="86"/>
    <s v="RESIDENCIA"/>
    <s v="ACTIVO"/>
    <s v="Luzmila "/>
    <s v="Chávez Crisólogo"/>
    <s v="01 de Abril de 2018"/>
    <s v="Mucama"/>
    <s v="EUR"/>
    <n v="1595.07"/>
    <n v="1866.2318999999998"/>
    <n v="1595.07"/>
    <n v="1866.2318999999998"/>
    <s v="01 de abril de 2018"/>
    <s v="Definido"/>
    <s v="OGA20181942"/>
    <s v="Esta Vigente"/>
    <s v="No precisa"/>
    <s v="Laboral"/>
    <d v="1989-06-05T00:00:00"/>
    <s v="PERUANA"/>
    <s v="SECUNDARIA"/>
    <m/>
  </r>
  <r>
    <n v="466"/>
    <x v="2"/>
    <s v="EUROPA"/>
    <s v="BELGICA"/>
    <x v="86"/>
    <s v="RESIDENCIA"/>
    <s v="ACTIVO"/>
    <s v="Wilsón"/>
    <s v="Martínez Cordova"/>
    <s v="01 de nero de 2018 al 31 de diciembre de 2018"/>
    <s v="Mayordomo "/>
    <s v="EUR"/>
    <n v="1595.07"/>
    <n v="1866.2318999999998"/>
    <n v="1595.07"/>
    <n v="1866.2318999999998"/>
    <s v="01 de enero de 2018"/>
    <s v="Definido"/>
    <s v="OGA20176577"/>
    <s v="Esta Vigente"/>
    <s v="No precisa"/>
    <s v="Laboral"/>
    <d v="1979-08-07T00:00:00"/>
    <s v="PERUANA"/>
    <s v="TECNICO"/>
    <s v="Entra por Alain Aranibar"/>
  </r>
  <r>
    <n v="467"/>
    <x v="2"/>
    <s v="EUROPA"/>
    <s v="BELGICA"/>
    <x v="86"/>
    <s v="CANCILLERÍA"/>
    <s v="ACTIVO"/>
    <s v="Rogger Orlando "/>
    <s v="_x000a_Aznarán Valle Riestra"/>
    <s v="Indefinido"/>
    <s v="Chofer"/>
    <s v="EUR"/>
    <n v="1603.01"/>
    <n v="1875.5216999999998"/>
    <n v="2909.99"/>
    <n v="3404.6882999999993"/>
    <s v="03 de marzo de 2010"/>
    <s v="Indefinido"/>
    <s v="OGA20166908"/>
    <s v="Esta Vigente"/>
    <s v="No precisa"/>
    <s v="Laboral"/>
    <d v="1980-05-06T00:00:00"/>
    <s v="PERUANA"/>
    <s v="SECUNDARIA"/>
    <s v="Se incrementó la hora en 10,8383 EUR -OGA20183479"/>
  </r>
  <r>
    <n v="468"/>
    <x v="2"/>
    <s v="EUROPA"/>
    <s v="BELGICA"/>
    <x v="86"/>
    <s v="CANCILLERÍA"/>
    <s v="ACTIVO"/>
    <s v="Alessandra"/>
    <s v="Dubois"/>
    <s v="01 de enero al 31 de diciembre de 2017"/>
    <s v="Secretaria"/>
    <s v="EUR"/>
    <n v="3254"/>
    <n v="3807.18"/>
    <n v="4091.49"/>
    <n v="4787.0432999999994"/>
    <s v="01 de diciembre de 2016"/>
    <s v="Definido"/>
    <s v="OGA20166908"/>
    <s v="Esta Vigente"/>
    <s v="No precisa"/>
    <s v="Laboral"/>
    <s v="NO PRECISA"/>
    <s v="PERUANA"/>
    <s v="PROFESIONAL"/>
    <s v="Entra por Pierrine Soufez"/>
  </r>
  <r>
    <n v="469"/>
    <x v="2"/>
    <s v="EUROPA"/>
    <s v="BELGICA"/>
    <x v="86"/>
    <s v="CANCILLERÍA"/>
    <s v="ACTIVO"/>
    <s v="Elita"/>
    <s v="Mendoza Cueva"/>
    <s v="16 de abril al 31 de diciembre de 2017"/>
    <s v="Mucama"/>
    <s v="EUR"/>
    <n v="1595.07"/>
    <n v="1866.2318999999998"/>
    <n v="1012.5"/>
    <n v="1184.625"/>
    <s v="16 de abril 2017"/>
    <s v="Definido"/>
    <m/>
    <s v="Esta Vigente"/>
    <m/>
    <m/>
    <s v="NO PRECISA"/>
    <m/>
    <s v="NO PRECISA"/>
    <s v="Reemplaza a Delia"/>
  </r>
  <r>
    <n v="470"/>
    <x v="2"/>
    <s v="EUROPA"/>
    <s v="BELGICA"/>
    <x v="86"/>
    <s v="CANCILLERÍA"/>
    <s v="ACTIVO"/>
    <s v="William"/>
    <s v=" Caballero Vera"/>
    <s v="Indefinido"/>
    <s v="Conserje"/>
    <s v="EUR"/>
    <n v="1988.49"/>
    <n v="2326.5333000000001"/>
    <n v="2182.9299999999998"/>
    <n v="2554.0280999999995"/>
    <s v="01 de agosto de 1981"/>
    <s v="Indefinido"/>
    <s v="OGA20166908"/>
    <s v="Esta Vigente"/>
    <s v="No precisa"/>
    <s v="Laboral"/>
    <d v="1953-12-10T00:00:00"/>
    <s v="BELGA"/>
    <s v="TECNICO"/>
    <m/>
  </r>
  <r>
    <n v="471"/>
    <x v="2"/>
    <s v="EUROPA"/>
    <s v="RUMANIA"/>
    <x v="87"/>
    <s v="RESIDENCIA"/>
    <s v="ACTIVO"/>
    <s v="Zaida María "/>
    <s v="López Araujo"/>
    <s v="01 de enero al 31 de diciembre de 2018"/>
    <s v="Mucama"/>
    <s v="US$"/>
    <n v="900"/>
    <n v="900"/>
    <n v="1096.8699999999999"/>
    <n v="1096.8699999999999"/>
    <s v="12 de junio de 2017"/>
    <s v="Definido"/>
    <s v="OGA20177091"/>
    <s v="Esta Vigente"/>
    <s v="No precisa"/>
    <s v="Laboral"/>
    <n v="1967"/>
    <s v="PERUANA"/>
    <s v="SECUNDARIA"/>
    <s v="Entra por Gloria Torres"/>
  </r>
  <r>
    <n v="472"/>
    <x v="2"/>
    <s v="EUROPA"/>
    <s v="RUMANIA"/>
    <x v="87"/>
    <s v="RESIDENCIA"/>
    <s v="ACTIVO"/>
    <s v="Luis"/>
    <s v="Burgos Rodríguez"/>
    <s v="01 de enero al 31 de diciembre de 2018"/>
    <s v="mayordomo y Mantenimiento"/>
    <s v="US$"/>
    <n v="1000"/>
    <n v="1000"/>
    <n v="1209.3699999999999"/>
    <n v="1209.3699999999999"/>
    <s v="01 de enero de 2012"/>
    <s v="Definido"/>
    <s v="OGA20177091"/>
    <s v="Esta Vigente"/>
    <s v="No precisa"/>
    <s v="Laboral"/>
    <n v="1963"/>
    <s v="PERUANA"/>
    <s v="SECUNDARIA"/>
    <m/>
  </r>
  <r>
    <n v="473"/>
    <x v="2"/>
    <s v="EUROPA"/>
    <s v="RUMANIA"/>
    <x v="87"/>
    <s v="CANCILLERÍA"/>
    <s v="ACTIVO"/>
    <s v="Angelica"/>
    <s v="Ion Constantin"/>
    <s v="Indefinido"/>
    <s v="Secretaria "/>
    <s v="RON"/>
    <n v="5082"/>
    <n v="1280.664"/>
    <n v="5198"/>
    <n v="1309.896"/>
    <s v="19 de noviembre de 2007"/>
    <s v="Indefinido"/>
    <s v="OGA20177091"/>
    <s v="Esta Vigente"/>
    <s v="No precisa"/>
    <s v="Laboral"/>
    <n v="1976"/>
    <s v="RUMANA"/>
    <s v="PROFESIONAL"/>
    <m/>
  </r>
  <r>
    <n v="474"/>
    <x v="2"/>
    <s v="EUROPA"/>
    <s v="RUMANIA"/>
    <x v="87"/>
    <s v="RESIDENCIA"/>
    <s v="ACTIVO"/>
    <s v="Alexandrina"/>
    <s v="Dobre"/>
    <s v="Indefinido"/>
    <s v="Cocinera"/>
    <s v="RON"/>
    <n v="4390"/>
    <n v="1106.28"/>
    <n v="4489"/>
    <n v="1131.2280000000001"/>
    <s v="figura 2002"/>
    <s v="Indefinido"/>
    <s v="OGA20177091"/>
    <s v="Esta Vigente"/>
    <s v="No precisa"/>
    <s v="Laboral"/>
    <n v="1966"/>
    <s v="RUMANA"/>
    <s v="SECUNDARIA"/>
    <m/>
  </r>
  <r>
    <n v="475"/>
    <x v="2"/>
    <s v="EUROPA"/>
    <s v="RUMANIA"/>
    <x v="87"/>
    <s v="CANCILLERÍA"/>
    <s v="ACTIVO"/>
    <s v="Cristian"/>
    <s v=" Birchi"/>
    <s v="Indefinido"/>
    <s v="Chofer"/>
    <s v="RON"/>
    <n v="3536"/>
    <n v="891.072"/>
    <n v="3339"/>
    <n v="841.428"/>
    <s v="04 de mayo de 2009"/>
    <s v="Indefinido"/>
    <s v="OGA20177091"/>
    <s v="Esta Vigente"/>
    <s v="No precisa"/>
    <s v="Laboral"/>
    <n v="1983"/>
    <s v="RUMANA"/>
    <s v="TECNICO"/>
    <m/>
  </r>
  <r>
    <n v="476"/>
    <x v="2"/>
    <s v="EUROPA"/>
    <s v="RUMANIA"/>
    <x v="87"/>
    <s v="CANCILLERÍA"/>
    <s v="ACTIVO"/>
    <s v="Daniela "/>
    <s v="Gradinaru"/>
    <s v="01 de enero al 31 de diciembre de 2018"/>
    <s v="Secretaria"/>
    <s v="RON"/>
    <n v="3691"/>
    <n v="930.13200000000006"/>
    <n v="3487"/>
    <n v="878.72400000000005"/>
    <s v="16 de marzo de 2015"/>
    <s v="Definido"/>
    <s v="OGA20177091"/>
    <s v="Esta Vigente"/>
    <s v="No precisa"/>
    <s v="Laboral"/>
    <n v="1980"/>
    <s v="RUMANA"/>
    <s v="PROFESIONAL"/>
    <s v="Entra en reemplazo de Marina Tiulescu"/>
  </r>
  <r>
    <n v="477"/>
    <x v="2"/>
    <s v="ASIA Y OCEANÍA"/>
    <s v="AUSTRALIA"/>
    <x v="88"/>
    <s v="RESIDENCIA"/>
    <s v="ACTIVO"/>
    <s v="Diva Virginia"/>
    <s v="Pérez Bermejo"/>
    <s v="01 de febrero al 31 de diciembre de 2018"/>
    <s v="Cocinera "/>
    <s v="AUD"/>
    <n v="3041"/>
    <n v="2268.5859999999998"/>
    <n v="0"/>
    <n v="0"/>
    <s v="01 de febrero 2018"/>
    <s v="Definido"/>
    <s v="OGA20180247"/>
    <s v="Esta Vigente"/>
    <s v="No precisa"/>
    <s v="Laboral"/>
    <d v="1959-08-24T00:00:00"/>
    <s v="PERUANA"/>
    <s v="PROFESIONAL"/>
    <s v="entra por Vilma Pizarro"/>
  </r>
  <r>
    <n v="478"/>
    <x v="2"/>
    <s v="ASIA Y OCEANÍA"/>
    <s v="AUSTRALIA"/>
    <x v="88"/>
    <s v="CANCILLERÍA"/>
    <s v="ACTIVO"/>
    <s v="Enma Jayne"/>
    <s v="Bell"/>
    <s v="01 de enero al 31 de diciembre de 2018"/>
    <s v="Secretaria"/>
    <s v="AUD"/>
    <n v="1961.7"/>
    <n v="1463.4282000000001"/>
    <n v="1916.25"/>
    <n v="1429.5225"/>
    <s v="01 de sitiembre de 2017"/>
    <s v="Definido"/>
    <s v="OGA20180006"/>
    <s v="Esta Vigente"/>
    <s v="No precisa"/>
    <s v="Laboral"/>
    <s v="NO PRECISA"/>
    <s v="AUSTRALIANA"/>
    <s v="PROFESIONAL"/>
    <s v="Entra por Avonne Sánchez  con menor salario y menos Hrs."/>
  </r>
  <r>
    <n v="479"/>
    <x v="2"/>
    <s v="ASIA Y OCEANÍA"/>
    <s v="AUSTRALIA"/>
    <x v="88"/>
    <s v="SECCIÓN CONSULAR"/>
    <s v="ACTIVO"/>
    <s v="Ainur"/>
    <s v="Yerdessova"/>
    <s v="01 de febrero al 31 de diciembre de 2018"/>
    <s v="Asistente Administrativo"/>
    <s v="AUD"/>
    <n v="1684.8"/>
    <n v="1256.8607999999999"/>
    <n v="0"/>
    <n v="0"/>
    <s v="01 de febrero de 2018"/>
    <s v="Definido"/>
    <s v="OGA20180884"/>
    <s v="Esta Vigente"/>
    <s v="No precisa"/>
    <s v="Laboral"/>
    <d v="1988-09-27T00:00:00"/>
    <s v="PERUANA"/>
    <s v="PROFESIONAL"/>
    <s v="entra por pPedro Alva"/>
  </r>
  <r>
    <n v="480"/>
    <x v="2"/>
    <s v="ASIA Y OCEANÍA"/>
    <s v="AUSTRALIA"/>
    <x v="88"/>
    <s v="SECCIÓN CONSULAR"/>
    <s v="ACTIVO"/>
    <s v="Sam"/>
    <s v="Guilfoyle"/>
    <s v="01 de febrero al 31 de diciembre de 2018"/>
    <s v="Asistente Administrativo"/>
    <s v="AUD"/>
    <n v="1569.36"/>
    <n v="1170.7425599999999"/>
    <n v="0"/>
    <n v="0"/>
    <s v="01 de febrero de2018"/>
    <s v="Definido"/>
    <s v="OGA20180884"/>
    <s v="Esta Vigente"/>
    <s v="No precisa"/>
    <s v="Laboral"/>
    <d v="1993-12-17T00:00:00"/>
    <s v="AUSTRALIANA"/>
    <s v="PROFESIONAL"/>
    <s v="entra por pérdro Alva"/>
  </r>
  <r>
    <n v="481"/>
    <x v="2"/>
    <s v="AMÉRICA LATINA"/>
    <s v="VENEZUELA"/>
    <x v="89"/>
    <s v="CANCILLERÍA"/>
    <s v="ACTIVO"/>
    <s v=" Rosa Ysabel"/>
    <s v="Flores de Balbuena"/>
    <s v="Indefinido"/>
    <s v="Secretaria "/>
    <s v="US$"/>
    <n v="1293.75"/>
    <n v="1293.75"/>
    <n v="1780.53"/>
    <n v="1780.53"/>
    <s v="21 de Enero de 1999"/>
    <s v="Indefinido"/>
    <s v="OGA20170162"/>
    <s v="Esta Vigente"/>
    <s v="No precisa"/>
    <s v="Laboral"/>
    <n v="1999"/>
    <s v="PERUANA"/>
    <s v="TECNICO"/>
    <m/>
  </r>
  <r>
    <n v="482"/>
    <x v="2"/>
    <s v="AMÉRICA LATINA"/>
    <s v="VENEZUELA"/>
    <x v="89"/>
    <s v="CANCILLERÍA"/>
    <s v="ACTIVO"/>
    <s v=" Irma Rosa"/>
    <s v="Fukuda de Yaga"/>
    <s v="Indefinido"/>
    <s v="Secretaria "/>
    <s v="US$"/>
    <n v="1897.5"/>
    <n v="1897.5"/>
    <n v="2611.46"/>
    <n v="2611.46"/>
    <s v="15 de Agosto de 1981"/>
    <s v="Indefinido"/>
    <s v="OGA20170162"/>
    <s v="Esta Vigente"/>
    <s v="No precisa"/>
    <s v="Laboral"/>
    <n v="1957"/>
    <s v="PERUANA"/>
    <s v="TECNICO"/>
    <m/>
  </r>
  <r>
    <n v="483"/>
    <x v="2"/>
    <s v="AMÉRICA LATINA"/>
    <s v="VENEZUELA"/>
    <x v="89"/>
    <s v="CANCILLERÍA"/>
    <s v="ACTIVO"/>
    <s v=" Víctor Samuel"/>
    <s v="Mora Moreno"/>
    <s v="Indefinido"/>
    <s v="Mensajero"/>
    <s v="US$"/>
    <n v="702"/>
    <n v="702"/>
    <n v="966.14"/>
    <n v="966.14"/>
    <s v="15 de Octubre de 1989"/>
    <s v="Indefinido"/>
    <s v="OGA20170162"/>
    <s v="Esta Vigente"/>
    <s v="No precisa"/>
    <s v="Laboral"/>
    <n v="1960"/>
    <s v="VENEZOLANA"/>
    <s v="SECUNDARIA"/>
    <m/>
  </r>
  <r>
    <n v="484"/>
    <x v="2"/>
    <s v="AMÉRICA LATINA"/>
    <s v="VENEZUELA"/>
    <x v="89"/>
    <s v="CANCILLERÍA"/>
    <s v="ACTIVO"/>
    <s v=" Graciela"/>
    <s v="Ortiz Gonzáles"/>
    <s v="Indefinido"/>
    <s v="Secretaria"/>
    <s v="US$"/>
    <n v="837.5"/>
    <n v="837.5"/>
    <n v="1152.6300000000001"/>
    <n v="1152.6300000000001"/>
    <s v="02 de Abril de 1992"/>
    <s v="Indefinido"/>
    <s v="OGA20170162"/>
    <s v="Esta Vigente"/>
    <s v="No precisa"/>
    <s v="Laboral"/>
    <n v="1958"/>
    <s v="PERUANA"/>
    <s v="TECNICO"/>
    <m/>
  </r>
  <r>
    <n v="485"/>
    <x v="2"/>
    <s v="AMÉRICA LATINA"/>
    <s v="VENEZUELA"/>
    <x v="89"/>
    <s v="CANCILLERÍA"/>
    <s v="ACTIVO"/>
    <s v=" Maríana Eulalia "/>
    <s v="Silvera de Maguiña"/>
    <s v="Indefinido"/>
    <s v="Personal Administrativo"/>
    <s v="US$"/>
    <n v="1424.25"/>
    <n v="1424.25"/>
    <n v="1960.15"/>
    <n v="1960.15"/>
    <s v="02 de Noviembre de 1982"/>
    <s v="Indefinido"/>
    <s v="OGA20170162"/>
    <s v="Esta Vigente"/>
    <s v="No precisa"/>
    <s v="Laboral"/>
    <n v="1957"/>
    <s v="PERUANA"/>
    <s v="TECNICO"/>
    <m/>
  </r>
  <r>
    <n v="486"/>
    <x v="2"/>
    <s v="AMÉRICA LATINA"/>
    <s v="VENEZUELA"/>
    <x v="89"/>
    <s v="CANCILLERÍA"/>
    <s v="ACTIVO"/>
    <s v=" Luis Amadeo"/>
    <s v="Vicuña Salcedo"/>
    <s v="Indefinido"/>
    <s v="Asistente administrativo"/>
    <s v="US$"/>
    <n v="945"/>
    <n v="945"/>
    <n v="1288.6400000000001"/>
    <n v="1288.6400000000001"/>
    <s v="01 de Octubre de 1995"/>
    <s v="Indefinido"/>
    <s v="OGA20170162"/>
    <s v="Esta Vigente"/>
    <s v="No precisa"/>
    <s v="Laboral"/>
    <n v="1969"/>
    <s v="PERUANA"/>
    <s v="PROFESIONAL"/>
    <m/>
  </r>
  <r>
    <n v="487"/>
    <x v="2"/>
    <s v="AMÉRICA LATINA"/>
    <s v="VENEZUELA"/>
    <x v="89"/>
    <s v="CANCILLERÍA"/>
    <s v="ACTIVO"/>
    <s v=" Nemesio"/>
    <s v="Santillán Arista"/>
    <s v="Indefinido"/>
    <s v="Chofer"/>
    <s v="US$"/>
    <n v="858"/>
    <n v="858"/>
    <n v="1180.83"/>
    <n v="1180.83"/>
    <s v="01 de noviembre 1993"/>
    <s v="Indefinido"/>
    <s v="OGA20170162"/>
    <s v="Esta Vigente"/>
    <s v="No precisa"/>
    <s v="Laboral"/>
    <n v="1937"/>
    <s v="VENEZOLANA"/>
    <s v="TECNICO"/>
    <m/>
  </r>
  <r>
    <n v="488"/>
    <x v="2"/>
    <s v="AMÉRICA LATINA"/>
    <s v="VENEZUELA"/>
    <x v="89"/>
    <s v="CANCILLERÍA"/>
    <s v="ACTIVO"/>
    <s v="Hilda"/>
    <s v="Lliuya Osorio"/>
    <s v="Indefinido"/>
    <s v="Limpieza"/>
    <s v="US$"/>
    <n v="100"/>
    <n v="100"/>
    <s v="106.89"/>
    <n v="106.89"/>
    <s v="01 de enero de 2012"/>
    <s v="Indefinido"/>
    <s v="OGA20170162"/>
    <s v="Esta Vigente"/>
    <s v="No precisa"/>
    <s v="Laboral"/>
    <n v="1962"/>
    <s v="VENEZOLANA"/>
    <s v="SECUNDARIA"/>
    <m/>
  </r>
  <r>
    <n v="489"/>
    <x v="2"/>
    <s v="AMÉRICA LATINA"/>
    <s v="VENEZUELA"/>
    <x v="89"/>
    <s v="RESIDENCIA"/>
    <s v="ACTIVO"/>
    <s v="Jhony"/>
    <s v="Ramos Matumay"/>
    <s v="Indefinido"/>
    <s v="Mayordomo "/>
    <s v="US$"/>
    <n v="720"/>
    <n v="720"/>
    <n v="973.3"/>
    <n v="973.3"/>
    <s v="01 de Abril de 2007"/>
    <s v="Indefinido"/>
    <s v="OGA20170162"/>
    <s v="Esta Vigente"/>
    <s v="No precisa"/>
    <s v="Laboral"/>
    <n v="1967"/>
    <s v="PERUANA"/>
    <s v="TECNICO"/>
    <m/>
  </r>
  <r>
    <n v="490"/>
    <x v="2"/>
    <s v="AMÉRICA LATINA"/>
    <s v="VENEZUELA"/>
    <x v="89"/>
    <s v="RESIDENCIA"/>
    <s v="ACTIVO"/>
    <s v="Mariana Chiquinquira"/>
    <s v="Paz Fontalvo"/>
    <s v="Indefinido"/>
    <s v="Empleada de Hogar  "/>
    <s v="US$"/>
    <n v="500"/>
    <n v="500"/>
    <n v="540.72"/>
    <n v="540.72"/>
    <s v="01 de mayo de  2007"/>
    <s v="Indefinido"/>
    <s v="OGA20170162"/>
    <s v="Esta Vigente"/>
    <s v="No precisa"/>
    <s v="Laboral"/>
    <n v="1980"/>
    <s v="VENEZOLANA"/>
    <s v="SECUNDARIA"/>
    <m/>
  </r>
  <r>
    <n v="491"/>
    <x v="2"/>
    <s v="AMÉRICA LATINA"/>
    <s v="VENEZUELA"/>
    <x v="89"/>
    <s v="CANCILLERÍA"/>
    <s v="ACTIVO"/>
    <s v="Jaimraryth"/>
    <s v="Daza Gonzales"/>
    <s v="Indefinido"/>
    <s v="Asistente Administrativo"/>
    <s v="US$"/>
    <n v="250"/>
    <n v="250"/>
    <s v="Sin información"/>
    <s v="-"/>
    <s v="11 de marzo de 2015"/>
    <s v="Indefinido"/>
    <s v="OGA20170162"/>
    <s v="Esta Vigente"/>
    <s v="No precisa"/>
    <s v="Laboral"/>
    <n v="1991"/>
    <s v="VENEZOLANA"/>
    <s v="SECUNDARIA"/>
    <m/>
  </r>
  <r>
    <n v="492"/>
    <x v="2"/>
    <s v="EUROPA"/>
    <s v="IRLANDA"/>
    <x v="90"/>
    <s v="RESIDENCIA"/>
    <s v="ACTIVO"/>
    <s v="Felicita"/>
    <s v="García Majipo"/>
    <s v="01 de enero al 31 de diciembre de 2018"/>
    <s v="Cocinera y limpieza"/>
    <s v="EUR"/>
    <n v="1150"/>
    <n v="1345.5"/>
    <m/>
    <n v="1345.5"/>
    <s v="01 de enero de 2018"/>
    <s v="Definido"/>
    <s v="OGA20175799"/>
    <s v="Esta Vigente"/>
    <s v="Esta Vigente"/>
    <s v="Laboral"/>
    <d v="1966-04-07T00:00:00"/>
    <s v="Peruana"/>
    <s v="SECUNDARIA"/>
    <m/>
  </r>
  <r>
    <n v="493"/>
    <x v="2"/>
    <s v="EUROPA"/>
    <s v="IRLANDA"/>
    <x v="90"/>
    <s v="CANCILLERÍA"/>
    <s v="ACTIVO"/>
    <s v="Loreto"/>
    <s v="De la Escalera Díaz"/>
    <s v="20 de noviembre al 17 de noviembre de 2018"/>
    <s v="Sevretaria y Asistente"/>
    <s v="EUR"/>
    <n v="2080"/>
    <n v="2433.6"/>
    <m/>
    <n v="2433.6"/>
    <s v="20 de noviembre de 2017"/>
    <s v="Definido"/>
    <s v="OGA20176375"/>
    <s v="Esta Vigente"/>
    <s v="Esta Vigente"/>
    <s v="Laboral"/>
    <d v="1994-04-21T00:00:00"/>
    <s v="Española"/>
    <s v="PROFESIONAL"/>
    <m/>
  </r>
  <r>
    <n v="494"/>
    <x v="2"/>
    <s v="EUROPA"/>
    <s v="IRLANDA"/>
    <x v="90"/>
    <s v="CANCILLERÍA"/>
    <s v="ACTIVO"/>
    <s v="Juan Luis"/>
    <s v="Marcía Campa"/>
    <s v="20 de noviembre al 17 de noviembre de 2018"/>
    <s v="Asistente Administrativo"/>
    <s v="EUR"/>
    <n v="2080"/>
    <n v="2433.6"/>
    <m/>
    <n v="2433.6"/>
    <s v="20 de noviembre de 2017"/>
    <s v="Definido"/>
    <s v="OGA20176375"/>
    <s v="Esta Vigente"/>
    <s v="Esta Vigente"/>
    <s v="Laboral"/>
    <d v="1994-07-04T00:00:00"/>
    <s v="Española"/>
    <s v="PROFESIONAL"/>
    <m/>
  </r>
  <r>
    <n v="495"/>
    <x v="2"/>
    <s v="EUROPA"/>
    <s v="IRLANDA"/>
    <x v="90"/>
    <s v="CANCILLERÍA"/>
    <s v="ACTIVO"/>
    <s v="Gerry"/>
    <s v="Cannon"/>
    <s v="17 de enero al 31 de diciembre de 2018"/>
    <s v="Chofer"/>
    <s v="EUR"/>
    <n v="2496"/>
    <n v="2920.3199999999997"/>
    <m/>
    <n v="2920.3199999999997"/>
    <s v="17 de enero de 2018"/>
    <s v="Definido"/>
    <s v="OGA20180373"/>
    <s v="Esta Vigente"/>
    <s v="Esta Vigente"/>
    <s v="Laboral"/>
    <d v="1961-04-04T00:00:00"/>
    <m/>
    <s v="PROFESIONAL"/>
    <m/>
  </r>
  <r>
    <n v="496"/>
    <x v="2"/>
    <s v="AFRICA Y M.O."/>
    <s v="EGIPTO"/>
    <x v="91"/>
    <s v="SECCIÓN CONSULAR"/>
    <s v="ACTIVO"/>
    <s v="Ikram Abd "/>
    <s v="El Hamid Abd El Razek Hassan"/>
    <s v="01 de Enero al 31 Diciembre de 2018"/>
    <s v="Secretaria"/>
    <s v="CAD"/>
    <n v="799.38"/>
    <n v="607.52880000000005"/>
    <n v="728.52"/>
    <n v="553.67520000000002"/>
    <s v="01 de enero de 2011"/>
    <s v="Definido"/>
    <s v="OGA20177349"/>
    <s v="Esta Vigente"/>
    <s v="No precisa"/>
    <s v="Laboral"/>
    <n v="1988"/>
    <s v="EGIPCIA"/>
    <s v="PROFESIONAL"/>
    <m/>
  </r>
  <r>
    <n v="497"/>
    <x v="2"/>
    <s v="AFRICA Y M.O."/>
    <s v="EGIPTO"/>
    <x v="91"/>
    <s v="CANCILLERÍA"/>
    <s v="ACTIVO"/>
    <s v="Ahmed Fikry"/>
    <s v="Mohamed Metwali"/>
    <s v="01 de Enero al 31 Diciembre de 2018"/>
    <s v="Traductor e intérprete"/>
    <s v="CAD"/>
    <n v="939.76"/>
    <n v="714.21759999999995"/>
    <n v="978.92"/>
    <n v="743.97919999999999"/>
    <s v="01 de Noviembre de 2014"/>
    <s v="Definido"/>
    <s v="OGA20177349"/>
    <s v="Esta Vigente"/>
    <s v="No precisa"/>
    <s v="Laboral"/>
    <n v="1972"/>
    <s v="EGIPCIA"/>
    <s v="PROFESIONAL"/>
    <s v="Entra en reemplazo de Refaat  Emad"/>
  </r>
  <r>
    <n v="498"/>
    <x v="2"/>
    <s v="AFRICA Y M.O."/>
    <s v="EGIPTO"/>
    <x v="91"/>
    <s v="CANCILLERÍA"/>
    <s v="ACTIVO"/>
    <s v="Yehia Ali"/>
    <s v=" Mohamed Shehata"/>
    <s v="01 de Enero al 31 Diciembre de 2018"/>
    <s v="Axuiliar de Contabilidad"/>
    <s v="CAD"/>
    <n v="1178.6300000000001"/>
    <n v="895.75880000000006"/>
    <n v="1276.8499999999999"/>
    <n v="970.40599999999995"/>
    <s v="23 de abril de 2007"/>
    <s v="Definido"/>
    <s v="OGA20177349"/>
    <s v="Esta Vigente"/>
    <s v="No precisa"/>
    <s v="Laboral"/>
    <n v="1959"/>
    <s v="EGIPCIA"/>
    <s v="PROFESIONAL"/>
    <m/>
  </r>
  <r>
    <n v="499"/>
    <x v="2"/>
    <s v="AFRICA Y M.O."/>
    <s v="EGIPTO"/>
    <x v="91"/>
    <s v="CANCILLERÍA"/>
    <s v="ACTIVO"/>
    <s v="Yasser Mohamed"/>
    <s v="Ahmed Rashwan"/>
    <s v="01 de Enero al 31 Diciembre de 2018"/>
    <s v="Chofer"/>
    <s v="CAD"/>
    <n v="683.81"/>
    <n v="519.69560000000001"/>
    <n v="712.3"/>
    <n v="541.34799999999996"/>
    <s v="01 de junio de 2012"/>
    <s v="Definido"/>
    <s v="OGA20177349"/>
    <s v="Esta Vigente"/>
    <s v="No precisa"/>
    <s v="Laboral"/>
    <n v="1974"/>
    <s v="EGIPCIA"/>
    <s v="SECUNDARIA"/>
    <m/>
  </r>
  <r>
    <n v="500"/>
    <x v="2"/>
    <s v="AFRICA Y M.O."/>
    <s v="EGIPTO"/>
    <x v="91"/>
    <s v="CANCILLERÍA"/>
    <s v="ACTIVO"/>
    <s v="Randa Ragab"/>
    <s v="Hussein Ragab"/>
    <s v="01 de Enero al 31 Diciembre de 2018"/>
    <s v="Secretaria"/>
    <s v="CAD"/>
    <n v="1056.6099999999999"/>
    <n v="803.02359999999999"/>
    <n v="1144.06"/>
    <n v="869.48559999999998"/>
    <s v="20 de agosto de 2008 _x000a_"/>
    <s v="Definido"/>
    <s v="OGA20177349"/>
    <s v="Esta Vigente"/>
    <s v="No precisa"/>
    <s v="Laboral"/>
    <n v="1965"/>
    <s v="EGIPCIA"/>
    <s v="TECNICO"/>
    <m/>
  </r>
  <r>
    <n v="501"/>
    <x v="2"/>
    <s v="AFRICA Y M.O."/>
    <s v="EGIPTO"/>
    <x v="91"/>
    <s v="CANCILLERÍA"/>
    <s v="ACTIVO"/>
    <s v="Yehia Zakareya"/>
    <s v="Mohamad Ibrahim"/>
    <s v="01 de Enero al 31 Diciembre de 2018"/>
    <s v="Conserje mensajero"/>
    <s v="CAD"/>
    <n v="582.35"/>
    <n v="442.58600000000001"/>
    <n v="630.87"/>
    <n v="479.46120000000002"/>
    <s v="01 de enero de 2013"/>
    <s v="Definido"/>
    <s v="OGA20177349"/>
    <s v="Esta Vigente"/>
    <s v="No precisa"/>
    <s v="Laboral"/>
    <n v="1965"/>
    <s v="EGIPCIA"/>
    <s v="SECUNDARIA"/>
    <m/>
  </r>
  <r>
    <n v="502"/>
    <x v="2"/>
    <s v="AFRICA Y M.O."/>
    <s v="EGIPTO"/>
    <x v="91"/>
    <s v="CANCILLERÍA"/>
    <s v="ACTIVO"/>
    <s v="George Yousry"/>
    <s v="Nabolion Yacub"/>
    <s v="01 de Enero al 31 Diciembre de 2018"/>
    <s v="Personal Administrativo"/>
    <s v="CAD"/>
    <n v="500"/>
    <n v="380"/>
    <n v="458"/>
    <n v="348.08"/>
    <s v="09 de febrero de 2017"/>
    <s v="Definido"/>
    <s v="OGA20177349"/>
    <s v="Esta Vigente"/>
    <s v="No precisa"/>
    <s v="Laboral"/>
    <s v="NO PRECISA"/>
    <s v="EGIPCIA"/>
    <s v="PROFESIONAL"/>
    <s v="Nueva contratación"/>
  </r>
  <r>
    <n v="503"/>
    <x v="2"/>
    <s v="EUROPA"/>
    <s v="SUECIA"/>
    <x v="92"/>
    <s v="CANCILLERÍA"/>
    <s v="ACTIVO"/>
    <s v="Monica"/>
    <s v="Monge Bacigalupo "/>
    <s v="Indefinido"/>
    <s v="Secretaria Administrativa"/>
    <s v="SEK"/>
    <n v="29000"/>
    <n v="3306"/>
    <n v="35246.6"/>
    <n v="4018.1124"/>
    <s v="Marzo de 2011"/>
    <s v="Indefinido"/>
    <s v="OGA20180189"/>
    <s v="Esta Vigente"/>
    <s v="No precisa"/>
    <s v="Laboral"/>
    <n v="1969"/>
    <s v="SUECA"/>
    <s v="TECNICO"/>
    <m/>
  </r>
  <r>
    <n v="504"/>
    <x v="2"/>
    <s v="EUROPA"/>
    <s v="SUECIA"/>
    <x v="92"/>
    <s v="SECCIÓN CONSULAR"/>
    <s v="ACTIVO"/>
    <s v="Walter Emilio"/>
    <s v="Tarazona Castilo"/>
    <s v="Indefinido"/>
    <s v="Secretario Consular"/>
    <s v="SEK"/>
    <n v="24000"/>
    <n v="2736"/>
    <n v="31200"/>
    <n v="3556.8"/>
    <s v="12 de Abril de 2017"/>
    <s v="Indefinido"/>
    <s v="OGA20180189"/>
    <s v="Esta Vigente"/>
    <s v="No precisa"/>
    <s v="Laboral"/>
    <n v="1961"/>
    <s v="PERUANA"/>
    <s v="TECNICO"/>
    <s v="Plaza nueva"/>
  </r>
  <r>
    <n v="505"/>
    <x v="2"/>
    <s v="EUROPA"/>
    <s v="SUECIA"/>
    <x v="92"/>
    <s v="CANCILLERÍA"/>
    <s v="ACTIVO"/>
    <s v="Mayra  "/>
    <s v="Eriksson"/>
    <s v="Indefinido"/>
    <s v="Secretaria"/>
    <s v="SEK"/>
    <n v="22000"/>
    <n v="2508"/>
    <n v="26789.4"/>
    <n v="3053.9916000000003"/>
    <s v="01 de julio del 2015"/>
    <s v="Indefinido"/>
    <s v="OGA20180189"/>
    <s v="Esta Vigente"/>
    <s v="No precisa"/>
    <s v="Laboral"/>
    <n v="1989"/>
    <s v="SUECA"/>
    <s v="PROFESIONAL"/>
    <s v="Entra en reemplazo de Griselda Quintana"/>
  </r>
  <r>
    <n v="506"/>
    <x v="2"/>
    <s v="EUROPA"/>
    <s v="SUECIA"/>
    <x v="92"/>
    <s v="SECCIÓN CONSULAR"/>
    <s v="ACTIVO"/>
    <s v="Edward Enrrique"/>
    <s v="Ramos Mendiola"/>
    <s v="Indefinido"/>
    <s v="Secretario "/>
    <s v="SEK"/>
    <n v="24000"/>
    <n v="2736"/>
    <n v="29224.799999999999"/>
    <n v="3331.6271999999999"/>
    <s v="01 de Julio de 2014"/>
    <s v="Indefinido"/>
    <s v="OGA20180189"/>
    <s v="Esta Vigente"/>
    <s v="No precisa"/>
    <s v="Laboral"/>
    <n v="1980"/>
    <s v="PERUNA"/>
    <s v="PROFESIONAL"/>
    <m/>
  </r>
  <r>
    <n v="507"/>
    <x v="2"/>
    <s v="EUROPA"/>
    <s v="SUECIA"/>
    <x v="92"/>
    <s v="RESIDENCIA"/>
    <s v="ACTIVO"/>
    <s v="Milca"/>
    <s v="Mendoza Cueva"/>
    <s v="Indefinido"/>
    <s v="Empleada de hogar"/>
    <s v="SEK"/>
    <n v="11550"/>
    <n v="1316.7"/>
    <n v="14034.87"/>
    <n v="1599.9751800000001"/>
    <s v="01 de setiembre de 2012"/>
    <s v="Definido"/>
    <s v="OGA20180189"/>
    <s v="Esta Vigente"/>
    <s v="No precisa"/>
    <s v="Laboral"/>
    <n v="1980"/>
    <s v="PERUANA"/>
    <s v="SECUNDARIA"/>
    <m/>
  </r>
  <r>
    <n v="508"/>
    <x v="1"/>
    <s v="EUROPA"/>
    <s v="SUIZA"/>
    <x v="93"/>
    <s v="CANCILLERÍA"/>
    <s v="ACTIVO"/>
    <s v="Jaime Alcides"/>
    <s v=" Chávez Espinoza"/>
    <s v="01 de enero al 31 de diciembre de 2018"/>
    <s v="Chofer - Mensajero"/>
    <s v="US$"/>
    <n v="4243.3999999999996"/>
    <n v="4243.3999999999996"/>
    <n v="4243.3999999999996"/>
    <n v="4243.3999999999996"/>
    <s v="01 de octubre 2006"/>
    <s v="Definido"/>
    <s v="OGA20180071"/>
    <s v="Esta Vigente"/>
    <s v="No precisa"/>
    <s v="Laboral"/>
    <d v="1960-08-01T00:00:00"/>
    <s v="PERUANA"/>
    <s v="PROFESIONAL"/>
    <m/>
  </r>
  <r>
    <n v="509"/>
    <x v="1"/>
    <s v="EUROPA"/>
    <s v="SUIZA"/>
    <x v="93"/>
    <s v="RESIDENCIA"/>
    <s v="ACTIVO"/>
    <s v="Juan Manuel "/>
    <s v="Gutiérrez Sánchez"/>
    <s v="01 de enero al 31 de diciembre de 2018"/>
    <s v="Mayordomo "/>
    <s v="CHF"/>
    <n v="2649.65"/>
    <n v="2668.1975499999999"/>
    <n v="2649.65"/>
    <n v="2668.1975499999999"/>
    <s v="15 de noviembre de 2010"/>
    <s v="Definido"/>
    <s v="OGA20180071"/>
    <s v="Esta Vigente"/>
    <s v="No precisa"/>
    <s v="Laboral"/>
    <d v="1988-04-22T00:00:00"/>
    <s v="PERUANA"/>
    <s v="TECNICO"/>
    <m/>
  </r>
  <r>
    <n v="510"/>
    <x v="1"/>
    <s v="EUROPA"/>
    <s v="SUIZA"/>
    <x v="93"/>
    <s v="RESIDENCIA"/>
    <s v="ACTIVO"/>
    <s v="Yolanda Mauricia"/>
    <s v="Paredes Zavaleta"/>
    <s v="01 de enero al 31 de diciembre de 2018"/>
    <s v="Mucama"/>
    <s v="CHF"/>
    <n v="2649.65"/>
    <n v="2668.1975499999999"/>
    <n v="2649.65"/>
    <n v="2668.1975499999999"/>
    <s v="15 de octubre de 2017"/>
    <s v="Definido"/>
    <s v="OGA20180071"/>
    <s v="Esta Vigente"/>
    <s v="No precisa"/>
    <s v="Laboral"/>
    <d v="1952-01-29T00:00:00"/>
    <s v="PERUANA"/>
    <s v="SECUNDARIA"/>
    <s v="Entra por la Sr. Luisa Villegas"/>
  </r>
  <r>
    <n v="511"/>
    <x v="1"/>
    <s v="EUROPA"/>
    <s v="SUIZA"/>
    <x v="93"/>
    <s v="CANCILLERÍA"/>
    <s v="ACTIVO"/>
    <s v="Marcela"/>
    <s v=" Peña Cabrera "/>
    <s v="01 de enero al 31 de diciembre de 2018"/>
    <s v="Secretaria - Traductora"/>
    <s v="CHF"/>
    <n v="5575"/>
    <n v="5614.0249999999996"/>
    <n v="5470"/>
    <n v="5508.2899999999991"/>
    <s v="15 de diciembre de 2006"/>
    <s v="Definido"/>
    <s v="OGA20180071"/>
    <s v="Esta Vigente"/>
    <s v="No precisa"/>
    <s v="Laboral"/>
    <d v="1971-06-17T00:00:00"/>
    <s v="SUIZA"/>
    <s v="PROFESIONAL"/>
    <m/>
  </r>
  <r>
    <n v="512"/>
    <x v="1"/>
    <s v="EUROPA"/>
    <s v="SUIZA"/>
    <x v="93"/>
    <s v="RESIDENCIA"/>
    <s v="ACTIVO"/>
    <s v="Oscar "/>
    <s v="Cluzman Salazar"/>
    <s v="01 de enero al 31 de diciembre de 2018"/>
    <s v="Cocinero"/>
    <s v="CHF"/>
    <n v="2649.65"/>
    <n v="2668.1975499999999"/>
    <n v="2649.65"/>
    <n v="2668.1975499999999"/>
    <s v="15 de octubre de 2017"/>
    <s v="Definido"/>
    <s v="OGA20180071"/>
    <s v="Esta Vigente"/>
    <s v="No precisa"/>
    <s v="Laboral"/>
    <d v="1946-04-02T00:00:00"/>
    <s v="PERUANA"/>
    <s v="TECNICO"/>
    <s v="Entra por León Blas Cormelio"/>
  </r>
  <r>
    <n v="513"/>
    <x v="2"/>
    <s v="AMÉRICA CENTRAL"/>
    <s v="GUATEMALA"/>
    <x v="94"/>
    <s v="CANCILLERÍA"/>
    <s v="ACTIVO"/>
    <s v="Sara María"/>
    <s v="Ramirez Diaz"/>
    <s v="Indefinido"/>
    <s v="Secretaria del Jefe de Misión"/>
    <s v="GTQ"/>
    <n v="4190.32"/>
    <n v="553.12224000000003"/>
    <m/>
    <n v="0"/>
    <d v="2018-04-01T00:00:00"/>
    <s v="Indefinido"/>
    <s v="OGA 20181972"/>
    <s v="Esta Vigente"/>
    <s v="No precisa"/>
    <s v="Laboral"/>
    <d v="1986-07-28T00:00:00"/>
    <s v="GUATEMALTECA"/>
    <s v="UNIVERSIDAD INCOMPLETA"/>
    <s v="Entra en reemplazo de Martha Arrivillaga de Alvarez"/>
  </r>
  <r>
    <n v="514"/>
    <x v="2"/>
    <s v="AMÉRICA CENTRAL"/>
    <s v="GUATEMALA"/>
    <x v="94"/>
    <s v="CANCILLERÍA"/>
    <s v="ACTIVO"/>
    <s v=" Arcadio Antonio"/>
    <s v="Carías Peralta"/>
    <s v="Indefinido"/>
    <s v="Chofer"/>
    <s v="GTQ"/>
    <n v="3133.79"/>
    <n v="413.66028"/>
    <n v="3922.12"/>
    <n v="517.71983999999998"/>
    <s v="01 de enero de 1997"/>
    <s v="Indefinido"/>
    <s v="OGA20180065"/>
    <s v="Esta Vigente"/>
    <s v="No precisa"/>
    <s v="Laboral"/>
    <d v="1956-01-12T00:00:00"/>
    <s v="GUATEMALTECO"/>
    <s v="PRIMARIA"/>
    <m/>
  </r>
  <r>
    <n v="515"/>
    <x v="2"/>
    <s v="AMÉRICA CENTRAL"/>
    <s v="GUATEMALA"/>
    <x v="94"/>
    <s v="SECCIÓN CONSULAR"/>
    <s v="ACTIVO"/>
    <s v="Ángel Rolando"/>
    <s v="Ixcoy Estrada"/>
    <s v="Indefinido"/>
    <s v="Asistente de la Oficina Consular"/>
    <s v="GTQ"/>
    <n v="3772.08"/>
    <n v="497.91455999999999"/>
    <n v="3772.08"/>
    <n v="497.91455999999999"/>
    <s v="15 de setiembre de 2015"/>
    <s v="Indefinido"/>
    <s v="OGA20180065"/>
    <s v="Esta Vigente"/>
    <s v="No precisa"/>
    <s v="Laboral"/>
    <d v="1991-07-09T00:00:00"/>
    <s v="GUATEMALTECO"/>
    <s v="SECUNDARIA"/>
    <s v="Se restructuro sus funciones n remplazo de la ex empleada Carmn Rojas"/>
  </r>
  <r>
    <n v="516"/>
    <x v="2"/>
    <s v="AMÉRICA CENTRAL"/>
    <s v="GUATEMALA"/>
    <x v="94"/>
    <s v="RESIDENCIA"/>
    <s v="ACTIVO"/>
    <s v="Douglas Enrique"/>
    <s v="Galicia López"/>
    <s v="Indefinido"/>
    <s v="Mayordomo -  Jardinero"/>
    <s v="GTQ"/>
    <n v="3242.95"/>
    <n v="428.06939999999997"/>
    <n v="4061.13"/>
    <n v="536.06916000000001"/>
    <s v="23 de junio de 2012"/>
    <s v="Indefinido"/>
    <s v="OGA20180065"/>
    <s v="Esta Vigente"/>
    <s v="No precisa"/>
    <s v="Laboral"/>
    <d v="1990-08-06T00:00:00"/>
    <s v="GUATEMALTECO"/>
    <s v="TECNICO"/>
    <m/>
  </r>
  <r>
    <n v="517"/>
    <x v="2"/>
    <s v="AMÉRICA CENTRAL"/>
    <s v="GUATEMALA"/>
    <x v="94"/>
    <s v="CANCILLERÍA"/>
    <s v="ACTIVO"/>
    <s v="Ivonne Cecilia"/>
    <s v="Romero Gómez"/>
    <s v="Indefinido"/>
    <s v="Asistente Contable e Informática"/>
    <s v="GTQ"/>
    <n v="5592.07"/>
    <n v="738.15323999999998"/>
    <n v="5592.07"/>
    <n v="738.15323999999998"/>
    <s v="01 de enero de 2013"/>
    <s v="Indefinido"/>
    <s v="OGA20180065"/>
    <s v="Esta Vigente"/>
    <s v="No precisa"/>
    <s v="Laboral"/>
    <d v="1978-08-22T00:00:00"/>
    <s v="GUATEMALTECA"/>
    <s v="TECNICO"/>
    <s v="renunciará Bilingüe febrero gbril Co 2018"/>
  </r>
  <r>
    <n v="518"/>
    <x v="2"/>
    <s v="AMÉRICA CENTRAL"/>
    <s v="GUATEMALA"/>
    <x v="94"/>
    <s v="CANCILLERÍA"/>
    <s v="ACTIVO"/>
    <s v="Kimberly Mayling Ahldett"/>
    <s v="Loarca Montenegro"/>
    <s v="Indefinido"/>
    <s v="Administrativa"/>
    <s v="GTQ"/>
    <n v="4016.43"/>
    <n v="530.16876000000002"/>
    <n v="4016.43"/>
    <n v="530.16876000000002"/>
    <s v="26 de noviembdre de 2017"/>
    <s v="Indefinido"/>
    <s v="OGA20180065"/>
    <s v="Esta Vigente"/>
    <s v="No precisa"/>
    <s v="Laboral"/>
    <d v="1995-02-09T00:00:00"/>
    <s v="GUATEMALTECA"/>
    <s v="PROFESIONAL"/>
    <s v="Entra en reemplazo de Hernán Hernández"/>
  </r>
  <r>
    <n v="519"/>
    <x v="2"/>
    <s v="AMÉRICA CENTRAL"/>
    <s v="GUATEMALA"/>
    <x v="94"/>
    <s v="RESIDENCIA"/>
    <s v="ACTIVO"/>
    <s v="María Antonia"/>
    <s v="Hernández ¨García"/>
    <s v="Indefinido"/>
    <s v="Cocinera"/>
    <s v="GTQ"/>
    <n v="2742.37"/>
    <n v="361.99284"/>
    <n v="3488.11"/>
    <n v="460.43052000000006"/>
    <s v="18 de julio de 2016"/>
    <s v="Indefinido"/>
    <s v="OGA20180065"/>
    <s v="Esta Vigente"/>
    <s v="No precisa"/>
    <s v="Laboral"/>
    <d v="1980-06-12T00:00:00"/>
    <s v="GUATEMALTECA"/>
    <s v="PRIMARIA"/>
    <s v="Reemplazo a la señora Maria Ofeilia Pirir"/>
  </r>
  <r>
    <n v="520"/>
    <x v="2"/>
    <s v="ASIA Y OCEANÍA"/>
    <s v="VIETNAM"/>
    <x v="95"/>
    <s v="CANCILLERÍA"/>
    <s v="ACTIVO"/>
    <s v="Nguyen"/>
    <s v="Duc Thai"/>
    <s v="INDEFINIDO"/>
    <s v="Chofer"/>
    <s v="VND"/>
    <n v="24790000"/>
    <n v="991.60000000000014"/>
    <n v="32849866.25"/>
    <n v="1313.9946500000001"/>
    <s v="01 de Mayo de 2016"/>
    <m/>
    <s v="OGA20182376"/>
    <s v="Esta Vigente"/>
    <s v="No precisa"/>
    <s v="Laboral"/>
    <d v="1971-08-09T00:00:00"/>
    <s v="VIETNAMITA"/>
    <s v="SECUNDARIA"/>
    <s v="Nueva contratación"/>
  </r>
  <r>
    <n v="521"/>
    <x v="2"/>
    <s v="ASIA Y OCEANÍA"/>
    <s v="VIETNAM"/>
    <x v="95"/>
    <s v="CANCILLERÍA"/>
    <s v="ACTIVO"/>
    <s v="Dung"/>
    <s v="Viet Doan"/>
    <s v="INDEFINIDO"/>
    <s v="Asistente Comercial"/>
    <s v="VND"/>
    <n v="42551667"/>
    <n v="1702.0666800000001"/>
    <n v="52650960.93"/>
    <n v="2106.0384372000003"/>
    <s v="01 de enero del 2014"/>
    <m/>
    <s v="OGA20180070"/>
    <s v="Esta Vigente"/>
    <s v="No precisa"/>
    <s v="Laboral"/>
    <d v="1987-12-09T00:00:00"/>
    <s v="VIETNAMITA"/>
    <s v="PROFESIONAL"/>
    <s v="Heemplazado por el Vi. Sembu Kutti"/>
  </r>
  <r>
    <n v="522"/>
    <x v="2"/>
    <s v="ASIA Y OCEANÍA"/>
    <s v="VIETNAM"/>
    <x v="95"/>
    <s v="CANCILLERÍA"/>
    <s v="ACTIVO"/>
    <s v="Tran"/>
    <s v="Ngoc Linh"/>
    <s v="INDEFINIDO"/>
    <s v="Secretaria Principal"/>
    <s v="VND"/>
    <n v="36749167"/>
    <n v="1469.9666800000002"/>
    <n v="46173436.789999999"/>
    <n v="1846.9374716000002"/>
    <s v="01 de enero del 2014"/>
    <m/>
    <s v="OGA20180070"/>
    <s v="Esta Vigente"/>
    <s v="No precisa"/>
    <s v="Laboral"/>
    <d v="1988-02-03T00:00:00"/>
    <s v="VIETNAMITA"/>
    <s v="PROFESIONAL"/>
    <s v="Heemplazado por el Vi. Sembu Kutti"/>
  </r>
  <r>
    <n v="523"/>
    <x v="2"/>
    <s v="ASIA Y OCEANÍA"/>
    <s v="VIETNAM"/>
    <x v="95"/>
    <s v="CANCILLERÍA"/>
    <s v="ACTIVO"/>
    <s v="Huynh Thi"/>
    <s v="Hong Thuy"/>
    <s v="01-10-17 AL 30-09-18"/>
    <s v="Asistente administrativo y contabñe"/>
    <s v="VND"/>
    <n v="36749167"/>
    <n v="1469.9666800000002"/>
    <n v="9425919.7599999998"/>
    <n v="377.03679040000003"/>
    <s v="25 de julio de 2016"/>
    <m/>
    <s v="OGA20180070"/>
    <s v="Esta Vigente"/>
    <s v="No precisa"/>
    <s v="Laboral"/>
    <d v="1978-08-27T00:00:00"/>
    <s v="VIETNAMITA"/>
    <s v="NO PRECISA"/>
    <s v="Entra en reemplazo de las empleadas Nguyen Le Thanh y Nguyen Thuc Trang"/>
  </r>
  <r>
    <n v="524"/>
    <x v="2"/>
    <s v="ASIA Y OCEANÍA"/>
    <s v="VIETNAM"/>
    <x v="95"/>
    <s v="CANCILLERÍA"/>
    <s v="ACTIVO"/>
    <s v="Nguyen"/>
    <s v="Ba Son"/>
    <s v="01-08-17 AL 31-07-18"/>
    <s v="Asistente Administrativo y traductor"/>
    <s v="VND"/>
    <n v="22000000"/>
    <n v="880.00000000000011"/>
    <m/>
    <n v="0"/>
    <s v="01 de agosto de 2017"/>
    <m/>
    <s v="OGA20180070"/>
    <s v="Esta Vigente"/>
    <s v="No precisa"/>
    <s v="Laboral"/>
    <d v="1992-12-23T00:00:00"/>
    <s v="VIETNAMITA"/>
    <s v="PROFESIONAL"/>
    <s v="Nueva contratación"/>
  </r>
  <r>
    <n v="525"/>
    <x v="2"/>
    <s v="ASIA Y OCEANÍA"/>
    <s v="VIETNAM"/>
    <x v="95"/>
    <s v="RESIDENCIA"/>
    <s v="ACTIVO"/>
    <s v="Kim Thuy"/>
    <s v="Pham Thi"/>
    <s v="01/07/2018 al 30/06/2019"/>
    <s v="Mucama"/>
    <s v="VND"/>
    <n v="22530177"/>
    <n v="901.20708000000002"/>
    <m/>
    <n v="0"/>
    <s v="01 de julio de 2018"/>
    <m/>
    <s v="OGA20183900"/>
    <s v="Esta Vigente"/>
    <s v="No precisa"/>
    <s v="Laboral"/>
    <s v="NO PRECISA"/>
    <s v="VIETNAMITA"/>
    <s v="SECUNDARIA"/>
    <s v="Nueva contratación"/>
  </r>
  <r>
    <n v="526"/>
    <x v="2"/>
    <s v="ASIA Y OCEANÍA"/>
    <s v="VIETNAM"/>
    <x v="95"/>
    <s v="SECCIÓN CONSULAR"/>
    <s v="ACTIVO"/>
    <s v="Nguyen"/>
    <s v="Lan Anh"/>
    <s v="INDEFINIDO"/>
    <s v="Recepcionista"/>
    <s v="VND"/>
    <n v="30067500"/>
    <n v="1202.7"/>
    <n v="38778085.100000001"/>
    <n v="1551.1234040000002"/>
    <s v="08 de octubre de 2015"/>
    <m/>
    <s v="OGA20180070"/>
    <s v="Esta Vigente"/>
    <s v="No precisa"/>
    <s v="Laboral"/>
    <d v="1979-06-07T00:00:00"/>
    <s v="VIETNAMITA"/>
    <s v="NO PRECISA"/>
    <s v="Reemplaza a la señora Do Thi Nung."/>
  </r>
  <r>
    <n v="527"/>
    <x v="2"/>
    <s v="EUROPA"/>
    <s v="FINLANDIA"/>
    <x v="96"/>
    <s v="CANCILLERÍA"/>
    <s v="ACTIVO"/>
    <s v="Hiramy"/>
    <s v="  Prieto García "/>
    <s v="Indefinido"/>
    <s v="Secretaria "/>
    <s v="EUR"/>
    <n v="2972"/>
    <n v="3477.24"/>
    <n v="3468.08"/>
    <n v="4057.6535999999996"/>
    <s v="04 de enero de 2010"/>
    <s v="Indefinido"/>
    <s v="OGA20180045"/>
    <s v="Esta Vigente"/>
    <s v="No precisa"/>
    <s v="No Laboral"/>
    <n v="1963"/>
    <s v="PERUANA"/>
    <s v="TECNICO"/>
    <m/>
  </r>
  <r>
    <n v="528"/>
    <x v="2"/>
    <s v="EUROPA"/>
    <s v="FINLANDIA"/>
    <x v="96"/>
    <s v="SECCIÓN CONSULAR"/>
    <s v="ACTIVO"/>
    <s v="Jaana"/>
    <s v="Wahlberg"/>
    <s v="indefinido"/>
    <s v="Secretaria "/>
    <s v="EUR"/>
    <n v="2547"/>
    <n v="2979.99"/>
    <n v="2923.16"/>
    <n v="3420.0971999999997"/>
    <s v="01 de marzo de 2014"/>
    <s v="Indefinido"/>
    <s v="OGA20180045"/>
    <s v="Esta Vigente"/>
    <s v="No precisa"/>
    <s v="Laboral"/>
    <n v="1959"/>
    <s v="FINLANDESA"/>
    <s v="PROFESIONAL"/>
    <s v="Entra en reemplazo de Salila Niemen"/>
  </r>
  <r>
    <n v="529"/>
    <x v="2"/>
    <s v="EUROPA"/>
    <s v="FINLANDIA"/>
    <x v="96"/>
    <s v="CANCILLERÍA"/>
    <s v="ACTIVO"/>
    <s v="John Charles"/>
    <s v="Smullen"/>
    <s v="01-01-18 AL 31-12-18"/>
    <s v="Chofer"/>
    <s v="EUR"/>
    <n v="1955.2"/>
    <n v="2287.5839999999998"/>
    <n v="2047.04"/>
    <n v="2395.0367999999999"/>
    <s v="01 de marzo de 2014"/>
    <s v="Definido"/>
    <s v="OGA20180045"/>
    <s v="Esta Vigente"/>
    <s v="No precisa"/>
    <s v="No Laboral"/>
    <s v="NO PRECISA"/>
    <m/>
    <s v="NO PRECISA"/>
    <s v="Ojo se contrato temporalmente bajo el art. 35° del Reglamento por el Ex empleado Jason Malaniak"/>
  </r>
  <r>
    <n v="530"/>
    <x v="2"/>
    <s v="EUROPA"/>
    <s v="FINLANDIA"/>
    <x v="96"/>
    <s v="RESIDENCIA"/>
    <s v="ACTIVO"/>
    <s v="Elmet"/>
    <s v="Mendoza Rosario"/>
    <s v="01-01-18 AL 31-12-18"/>
    <s v="Mayordomo"/>
    <s v="EUR"/>
    <n v="1500"/>
    <n v="1755"/>
    <n v="1766.67"/>
    <n v="2067.0039000000002"/>
    <s v="01 de agosto de 2017"/>
    <s v="Definido"/>
    <s v="OGA20180045"/>
    <s v="Esta Vigente"/>
    <s v="No precisa"/>
    <s v="Laboral"/>
    <s v="NO PRECISA"/>
    <s v="PERUANA"/>
    <s v="TECNICO"/>
    <s v="Ebtra por Rojas Navarro"/>
  </r>
  <r>
    <n v="531"/>
    <x v="2"/>
    <s v="EUROPA"/>
    <s v="FINLANDIA"/>
    <x v="96"/>
    <s v="RESIDENCIA"/>
    <s v="ACTIVO"/>
    <s v="Jimmy Efrain"/>
    <s v="Hilario Ramos"/>
    <s v="01-01-18 AL 31-12-18"/>
    <s v="Cocinero"/>
    <s v="EUR"/>
    <n v="1500"/>
    <n v="1755"/>
    <n v="1766.67"/>
    <n v="2067.0039000000002"/>
    <s v="01 de agosto de 2017"/>
    <s v="Definido"/>
    <s v="OGA20180045"/>
    <s v="Esta Vigente"/>
    <s v="No precisa"/>
    <s v="Laboral"/>
    <s v="NO PRECISA"/>
    <s v="PERUANA"/>
    <s v="TECNICO"/>
    <s v="Ojo plaza nueva "/>
  </r>
  <r>
    <n v="532"/>
    <x v="2"/>
    <s v="ASIA Y OCEANÍA"/>
    <s v="INDONESIA"/>
    <x v="97"/>
    <s v="CANCILLERÍA"/>
    <s v="ACTIVO"/>
    <s v="Hasanudin"/>
    <s v="Hasanudin"/>
    <s v="01-01-18 AL 31-12-18"/>
    <s v="Chofer"/>
    <s v="IDR"/>
    <n v="5100000"/>
    <n v="356.99999999999994"/>
    <n v="6268240"/>
    <n v="438.77679999999998"/>
    <s v="01 de junio de 2003"/>
    <s v="Definido"/>
    <s v="OGA20180069"/>
    <s v="Esta Vigente"/>
    <s v="No precisa"/>
    <s v="Laboral"/>
    <n v="1966"/>
    <s v="INDONESIA"/>
    <s v="SECUNDARIA"/>
    <m/>
  </r>
  <r>
    <n v="533"/>
    <x v="2"/>
    <s v="ASIA Y OCEANÍA"/>
    <s v="INDONESIA"/>
    <x v="97"/>
    <s v="SECCIÓN CONSULAR"/>
    <s v="ACTIVO"/>
    <s v="Ratna "/>
    <s v="Dewi Handayani "/>
    <s v="01-07-18 AL 31-12-18"/>
    <s v="Asistente consular y traductora"/>
    <s v="IDR"/>
    <n v="8000000"/>
    <n v="560"/>
    <m/>
    <n v="0"/>
    <s v="01 de julio de 2018"/>
    <s v="Definido"/>
    <s v="OGA20183433"/>
    <s v="Esta Vigente"/>
    <s v="No precisa"/>
    <s v="Laboral"/>
    <n v="1978"/>
    <s v="INDONESIA"/>
    <s v="PROFESIONAL"/>
    <s v="reemplaza a Martha Taslim"/>
  </r>
  <r>
    <n v="534"/>
    <x v="2"/>
    <s v="ASIA Y OCEANÍA"/>
    <s v="INDONESIA"/>
    <x v="97"/>
    <s v="RESIDENCIA"/>
    <s v="ACTIVO"/>
    <s v="Tatang "/>
    <s v="Junaedi "/>
    <s v="01-01-18 AL 31-12-18"/>
    <s v="Guardián y Manteniminto "/>
    <s v="IDR"/>
    <n v="3648035.82"/>
    <n v="255.36250739999997"/>
    <n v="4416725.82"/>
    <n v="309.1708074"/>
    <s v="abril de 1997, pero obra _x000a_contrato desde el año 2000"/>
    <s v="Definido"/>
    <s v="OGA20180069"/>
    <s v="Esta Vigente"/>
    <s v="No precisa"/>
    <s v="Laboral"/>
    <n v="1974"/>
    <s v="PERUANA"/>
    <s v="SECUNDARIA"/>
    <m/>
  </r>
  <r>
    <n v="535"/>
    <x v="2"/>
    <s v="ASIA Y OCEANÍA"/>
    <s v="INDONESIA"/>
    <x v="97"/>
    <s v="RESIDENCIA"/>
    <s v="ACTIVO"/>
    <s v="Jaenal"/>
    <s v=" Pujadi"/>
    <s v="01-01-18 AL 31-12-18"/>
    <s v="Mayordomo"/>
    <s v="IDR"/>
    <n v="5100000"/>
    <n v="356.99999999999994"/>
    <n v="6268240"/>
    <n v="438.77679999999998"/>
    <s v="junio de 1993"/>
    <s v="Definido"/>
    <s v="OGA20180069"/>
    <s v="Esta Vigente"/>
    <s v="No precisa"/>
    <s v="Laboral"/>
    <n v="1968"/>
    <s v="PERUANA"/>
    <s v="SECUNDARIA"/>
    <m/>
  </r>
  <r>
    <n v="536"/>
    <x v="2"/>
    <s v="ASIA Y OCEANÍA"/>
    <s v="INDONESIA"/>
    <x v="97"/>
    <s v="CANCILLERÍA"/>
    <s v="ACTIVO"/>
    <s v="Made Dewi"/>
    <s v="Ariyasti Mustika"/>
    <s v="01-01-18 AL 31-12-18"/>
    <s v="Secretaria"/>
    <s v="IDR"/>
    <n v="8000000"/>
    <n v="560"/>
    <n v="9832535"/>
    <n v="688.27744999999993"/>
    <s v="01 de enero de 2017"/>
    <s v="Definido"/>
    <s v="OGA20180069"/>
    <s v="Esta Vigente"/>
    <m/>
    <m/>
    <s v="NO PRECISA"/>
    <s v="INDONESIA"/>
    <s v="PROFESIONAL"/>
    <s v="Entra por Gina Reyna"/>
  </r>
  <r>
    <n v="537"/>
    <x v="2"/>
    <s v="ASIA Y OCEANÍA"/>
    <s v="INDONESIA"/>
    <x v="97"/>
    <s v="RESIDENCIA"/>
    <s v="ACTIVO"/>
    <s v="M. Arif"/>
    <s v="Fadilah"/>
    <s v="01-01-18 AL 31-12-18"/>
    <s v="Guardián y Manteniminto "/>
    <s v="IDR"/>
    <n v="4348035"/>
    <n v="304.36244999999997"/>
    <n v="5417401"/>
    <n v="379.21806999999995"/>
    <s v="05 de junio de 2011"/>
    <s v="Definido"/>
    <s v="OGA20180069"/>
    <s v="Esta Vigente"/>
    <s v="No precisa"/>
    <s v="Laboral"/>
    <n v="1974"/>
    <s v="PERUANA"/>
    <s v="SECUNDARIA"/>
    <m/>
  </r>
  <r>
    <n v="538"/>
    <x v="2"/>
    <s v="ASIA Y OCEANÍA"/>
    <s v="INDONESIA"/>
    <x v="97"/>
    <s v="RESIDENCIA"/>
    <s v="ACTIVO"/>
    <s v="Salimin"/>
    <s v="Salimin"/>
    <s v="01-01-18 AL 31-12-18"/>
    <s v="Guardián y Manteniminto "/>
    <s v="IDR"/>
    <n v="3648035.82"/>
    <n v="255.36250739999997"/>
    <n v="4416725.82"/>
    <n v="309.1708074"/>
    <s v="año 1999, pero obra _x000a_contrato desde el 2000"/>
    <s v="Definido"/>
    <s v="OGA20180069"/>
    <s v="Esta Vigente"/>
    <s v="No precisa"/>
    <s v="Laboral"/>
    <n v="1970"/>
    <s v="PERUANA"/>
    <s v="SECUNDARIA"/>
    <m/>
  </r>
  <r>
    <n v="539"/>
    <x v="2"/>
    <s v="ASIA Y OCEANÍA"/>
    <s v="INDONESIA"/>
    <x v="97"/>
    <s v="RESIDENCIA"/>
    <s v="ACTIVO"/>
    <s v="Sunarti"/>
    <s v="Sunarti"/>
    <s v="01-01-18 AL 31-12-18"/>
    <s v="Empleada de Hogar"/>
    <s v="IDR"/>
    <n v="5100000"/>
    <n v="356.99999999999994"/>
    <n v="6268240"/>
    <n v="438.77679999999998"/>
    <s v="junio de 1993"/>
    <s v="Definido"/>
    <s v="OGA20180069"/>
    <s v="Esta Vigente"/>
    <s v="No precisa"/>
    <s v="Laboral"/>
    <n v="1960"/>
    <s v="PERUANA"/>
    <s v="PRIMARIA"/>
    <m/>
  </r>
  <r>
    <n v="540"/>
    <x v="2"/>
    <s v="ASIA Y OCEANÍA"/>
    <s v="INDONESIA"/>
    <x v="97"/>
    <s v="CANCILLERÍA"/>
    <s v="ACTIVO"/>
    <s v="Tjik"/>
    <s v=" Hanan Zaini"/>
    <s v="01-01-18 AL 31-12-18"/>
    <s v="Asistente contable"/>
    <s v="IDR"/>
    <n v="5850000"/>
    <n v="409.49999999999994"/>
    <n v="7014540"/>
    <n v="491.01779999999997"/>
    <s v="01 de abril de 2010"/>
    <s v="Definido"/>
    <s v="OGA20180069"/>
    <s v="Esta Vigente"/>
    <s v="No precisa"/>
    <s v="Laboral"/>
    <n v="1948"/>
    <s v="INDONESIA"/>
    <s v="PROFESIONAL"/>
    <m/>
  </r>
  <r>
    <n v="541"/>
    <x v="2"/>
    <s v="ASIA Y OCEANÍA"/>
    <s v="MALASIA"/>
    <x v="98"/>
    <s v="CANCILLERÍA"/>
    <s v="ACTIVO"/>
    <s v="Low Geok"/>
    <s v="Leng Ivy"/>
    <s v="02-01-18 AL 31-12-18"/>
    <s v="Secretaria "/>
    <s v="MYR"/>
    <n v="6000"/>
    <n v="1500"/>
    <n v="6720"/>
    <n v="1680"/>
    <s v="01 de agosto de 1995"/>
    <s v="Definido"/>
    <s v="OGA20166802"/>
    <s v="Esta Vigente"/>
    <s v="No precisa"/>
    <s v="Laboral"/>
    <n v="1962"/>
    <s v="MALASIA"/>
    <s v="SECUNDARIA"/>
    <m/>
  </r>
  <r>
    <n v="542"/>
    <x v="2"/>
    <s v="ASIA Y OCEANÍA"/>
    <s v="MALASIA"/>
    <x v="98"/>
    <s v="CANCILLERÍA"/>
    <s v="ACTIVO"/>
    <s v="Chen Chin"/>
    <s v="Wei"/>
    <s v="02-01-18 AL 31-12-18"/>
    <s v="Recepcionista "/>
    <s v="MYR"/>
    <n v="5000"/>
    <n v="1250"/>
    <n v="5650"/>
    <n v="1412.5"/>
    <s v="18 de enero de 2016"/>
    <s v="Definido"/>
    <s v="OGA20166802"/>
    <s v="Esta Vigente"/>
    <s v="No precisa"/>
    <s v="Laboral"/>
    <s v="NO PRECISA"/>
    <s v="MALASIA"/>
    <s v="NO PRECISA"/>
    <s v="Entra ei Keemplazo de Kacha Ezzeddine"/>
  </r>
  <r>
    <n v="543"/>
    <x v="2"/>
    <s v="ASIA Y OCEANÍA"/>
    <s v="MALASIA"/>
    <x v="98"/>
    <s v="RESIDENCIA"/>
    <s v="ACTIVO"/>
    <s v="Edward"/>
    <s v="Thomas"/>
    <s v="02-01-18 AL 31-12-18"/>
    <s v="Mayordomo"/>
    <s v="MYR"/>
    <n v="2000"/>
    <n v="500"/>
    <n v="1700"/>
    <n v="425"/>
    <s v="27 de agosto de 2012"/>
    <s v="Definido"/>
    <s v="OGA20166802"/>
    <s v="Esta Vigente"/>
    <s v="No precisa"/>
    <s v="Laboral"/>
    <d v="1969-11-01T00:00:00"/>
    <s v="PERUANA"/>
    <s v="PRIMARIA"/>
    <m/>
  </r>
  <r>
    <n v="544"/>
    <x v="2"/>
    <s v="AFRICA Y M.O."/>
    <s v="KUWAIT"/>
    <x v="99"/>
    <s v="CANCILLERÍA"/>
    <s v="ACTIVO"/>
    <s v="Rima "/>
    <s v="Kudaxr Rafiq"/>
    <s v="Indefinido"/>
    <s v="Secretaria "/>
    <s v="KWD"/>
    <n v="750"/>
    <n v="2467.5"/>
    <n v="812.5"/>
    <n v="2673.125"/>
    <s v="febrero de 2012"/>
    <s v="Indefinido"/>
    <s v="OGA20166861"/>
    <s v="Esta Vigente"/>
    <s v="No precisa"/>
    <s v="Laboral"/>
    <d v="1977-07-15T00:00:00"/>
    <s v="VENEZOLANA"/>
    <s v="PROFESIONAL"/>
    <s v="trabajará hasta el 31 de enero de 2014"/>
  </r>
  <r>
    <n v="545"/>
    <x v="2"/>
    <s v="AFRICA Y M.O."/>
    <s v="KUWAIT"/>
    <x v="99"/>
    <s v="CANCILLERÍA"/>
    <s v="ACTIVO"/>
    <s v="Alain Ananda "/>
    <s v="Kumará"/>
    <s v="Indefinido"/>
    <s v="Chofer"/>
    <s v="KWD"/>
    <n v="310"/>
    <n v="1019.9"/>
    <n v="335.83"/>
    <n v="1104.8806999999999"/>
    <s v="01 de marzo de 2018i"/>
    <s v="Indefinido"/>
    <s v="OGA20181283"/>
    <s v="Esta Vigente"/>
    <s v="No precisa"/>
    <s v="Laboral"/>
    <d v="1984-05-15T00:00:00"/>
    <s v="SRI LANKA"/>
    <s v="SECUNDARIA"/>
    <s v="Entra por Tank Bahadur"/>
  </r>
  <r>
    <n v="546"/>
    <x v="2"/>
    <s v="AFRICA Y M.O."/>
    <s v="KUWAIT"/>
    <x v="99"/>
    <s v="CANCILLERÍA"/>
    <s v="ACTIVO"/>
    <s v="Kanesan"/>
    <s v="Rajiga"/>
    <s v="Indefinido"/>
    <s v="Asistente Administrativo"/>
    <s v="KWD"/>
    <n v="80"/>
    <n v="263.2"/>
    <n v="93.33"/>
    <n v="307.0557"/>
    <s v="01 de enero 2018"/>
    <s v="Indefinido"/>
    <s v="OGA20180730"/>
    <s v="Esta Vigente"/>
    <s v="No precisa"/>
    <s v="Laboral"/>
    <d v="1980-10-18T00:00:00"/>
    <s v="SRI LANKA"/>
    <s v="SECUNDARIA"/>
    <s v="se reestructuro sus funciones como administrativa."/>
  </r>
  <r>
    <n v="547"/>
    <x v="2"/>
    <s v="AFRICA Y M.O."/>
    <s v="KUWAIT"/>
    <x v="99"/>
    <s v="SECCIÓN CONSULAR"/>
    <s v="ACTIVO"/>
    <s v="Naheel"/>
    <s v="Barghouti"/>
    <s v="Indefinido"/>
    <s v="Asistente de la Sección Consular y recepcionista"/>
    <s v="KWD"/>
    <n v="500"/>
    <n v="1645"/>
    <n v="541.66999999999996"/>
    <n v="1782.0943"/>
    <s v="10 de enero de 2018"/>
    <s v="Indefinido"/>
    <s v="OGA20180205"/>
    <s v="Esta Vigente"/>
    <s v="No precisa"/>
    <s v="Laboral"/>
    <d v="1980-06-21T00:00:00"/>
    <s v="KUWAITI"/>
    <s v="UNIVERSIDAD INCOMPLETA"/>
    <s v="Entra por Esther Amoros"/>
  </r>
  <r>
    <n v="548"/>
    <x v="2"/>
    <s v="AFRICA Y M.O."/>
    <s v="KUWAIT"/>
    <x v="99"/>
    <s v="CANCILLERÍA"/>
    <s v="ACTIVO"/>
    <s v="Salah Eddin"/>
    <s v="Khaled Berchan"/>
    <s v="Indefinido"/>
    <s v="Asistente Administrativo"/>
    <s v="KWD"/>
    <n v="550"/>
    <n v="1809.5"/>
    <n v="595.83000000000004"/>
    <n v="1960.2807000000003"/>
    <s v="01 de mayo de 2011"/>
    <s v="Indefinido"/>
    <s v="OGA20166861"/>
    <s v="Esta Vigente"/>
    <s v="No precisa"/>
    <s v="Laboral"/>
    <d v="1990-06-01T00:00:00"/>
    <s v="LIBANESA"/>
    <s v="UNIVERSIDAD INCOMPLETA"/>
    <m/>
  </r>
  <r>
    <n v="549"/>
    <x v="2"/>
    <s v="AMÉRICA LATINA"/>
    <s v="CUBA"/>
    <x v="100"/>
    <s v="CANCILLERÍA"/>
    <s v="ACTIVO"/>
    <s v="Ariel Fernando"/>
    <s v="Rodríguez Álvarez"/>
    <s v="Indefinido"/>
    <s v="Administrativo"/>
    <s v="US$"/>
    <n v="450"/>
    <n v="450"/>
    <n v="646.41999999999996"/>
    <n v="646.41999999999996"/>
    <s v="16 de mayo de 2016"/>
    <s v="Indefinido"/>
    <s v="OGA20166827"/>
    <s v="Esta Vigente"/>
    <s v="No precisa"/>
    <s v="Laboral"/>
    <d v="1972-09-28T00:00:00"/>
    <s v="CUBANA"/>
    <s v="PROFESIONAL"/>
    <s v="No registra"/>
  </r>
  <r>
    <n v="550"/>
    <x v="2"/>
    <s v="AMÉRICA LATINA"/>
    <s v="CUBA"/>
    <x v="100"/>
    <s v="CANCILLERÍA"/>
    <s v="ACTIVO"/>
    <s v="Fidel"/>
    <s v="Castillo Alonso"/>
    <s v="Indefinido"/>
    <s v="Chofer - Mensajero"/>
    <s v="US$"/>
    <n v="230"/>
    <n v="230"/>
    <n v="408.81"/>
    <n v="408.81"/>
    <s v="Diciembre de 2012"/>
    <s v="Indefinido"/>
    <s v="OGA20166827"/>
    <s v="Esta Vigente"/>
    <s v="No precisa"/>
    <s v="Laboral"/>
    <d v="1986-02-04T00:00:00"/>
    <s v="CUBANA"/>
    <s v="TECNICO"/>
    <s v="No registra"/>
  </r>
  <r>
    <n v="551"/>
    <x v="2"/>
    <s v="AMÉRICA LATINA"/>
    <s v="CUBA"/>
    <x v="100"/>
    <s v="CANCILLERÍA"/>
    <s v="ACTIVO"/>
    <s v="Odalys "/>
    <s v="Álvarez Hernandez"/>
    <s v="Indefinido"/>
    <s v="Secretaria del Jefe de Misión "/>
    <s v="US$"/>
    <n v="350"/>
    <n v="350"/>
    <n v="546.41999999999996"/>
    <n v="546.41999999999996"/>
    <s v="01 de abril de 2015"/>
    <s v="Indefinido"/>
    <s v="OGA20166827"/>
    <s v="Esta Vigente"/>
    <s v="No precisa"/>
    <s v="Laboral"/>
    <d v="1967-03-24T00:00:00"/>
    <s v="CUBANA"/>
    <s v="PROFESIONAL"/>
    <s v="No registra"/>
  </r>
  <r>
    <n v="552"/>
    <x v="2"/>
    <s v="AMÉRICA LATINA"/>
    <s v="CUBA"/>
    <x v="100"/>
    <s v="SECCIÓN CONSULAR"/>
    <s v="ACTIVO"/>
    <s v="Ruckminy"/>
    <s v="Nuñez de la Torre  Florez "/>
    <s v="Indefinido"/>
    <s v="Secretaria de la Sección Consular"/>
    <s v="US$"/>
    <n v="450"/>
    <n v="450"/>
    <n v="646.41999999999996"/>
    <n v="646.41999999999996"/>
    <s v="15 de marzo de 2005"/>
    <s v="Indefinido"/>
    <s v="OGA20166827"/>
    <s v="Esta Vigente"/>
    <s v="No precisa"/>
    <s v="Laboral"/>
    <d v="1951-03-18T00:00:00"/>
    <s v="CUBANA"/>
    <s v="PROFESIONAL"/>
    <s v="No registra"/>
  </r>
  <r>
    <n v="553"/>
    <x v="2"/>
    <s v="AMÉRICA LATINA"/>
    <s v="CUBA"/>
    <x v="100"/>
    <s v="CANCILLERÍA"/>
    <s v="ACTIVO"/>
    <s v="Cecilia"/>
    <s v="Barrantes Pérez"/>
    <s v="Indefinido"/>
    <s v="Personal Administrativo"/>
    <s v="US$"/>
    <n v="320"/>
    <n v="320"/>
    <n v="516.41999999999996"/>
    <n v="516.41999999999996"/>
    <s v="01 de octubre de 2016"/>
    <s v="Indefinido"/>
    <s v="OGA20166827"/>
    <s v="Esta Vigente"/>
    <s v="No precisa"/>
    <s v="Laboral"/>
    <d v="1905-06-11T00:00:00"/>
    <s v="CUBANA"/>
    <s v="TECNICO"/>
    <s v="No registra"/>
  </r>
  <r>
    <n v="554"/>
    <x v="2"/>
    <s v="AMÉRICA LATINA"/>
    <s v="CUBA"/>
    <x v="100"/>
    <s v="CANCILLERÍA"/>
    <s v="ACTIVO"/>
    <s v="Raydel"/>
    <s v="Figueroa Vigil"/>
    <s v="Indefinido"/>
    <s v="Chofer del Embajador"/>
    <s v="US$"/>
    <n v="360"/>
    <n v="360"/>
    <n v="556.41999999999996"/>
    <n v="556.41999999999996"/>
    <s v="Agosto del  2009"/>
    <s v="Indefinido"/>
    <s v="OGA20166827"/>
    <s v="Esta Vigente"/>
    <s v="No precisa"/>
    <s v="Laboral"/>
    <d v="1986-04-02T00:00:00"/>
    <s v="CUBANA"/>
    <s v="TECNICO"/>
    <s v="No registra"/>
  </r>
  <r>
    <n v="555"/>
    <x v="2"/>
    <s v="AMÉRICA LATINA"/>
    <s v="CUBA"/>
    <x v="100"/>
    <s v="CANCILLERÍA"/>
    <s v="ACTIVO"/>
    <s v="Nelson"/>
    <s v="Gonzáles Mariño "/>
    <s v="Indefinido"/>
    <s v="Jardinero"/>
    <s v="US$"/>
    <n v="280"/>
    <n v="280"/>
    <n v="447.72"/>
    <n v="447.72"/>
    <d v="2016-10-21T00:00:00"/>
    <s v="Indefinido"/>
    <s v="OGA20166827"/>
    <s v="Esta Vigente"/>
    <s v="No precisa"/>
    <s v="Laboral"/>
    <d v="1972-03-12T00:00:00"/>
    <s v="CUBANA"/>
    <s v="TECNICO"/>
    <s v="No registra"/>
  </r>
  <r>
    <n v="556"/>
    <x v="2"/>
    <s v="AMÉRICA LATINA"/>
    <s v="CUBA"/>
    <x v="100"/>
    <s v="CANCILLERÍA"/>
    <s v="ACTIVO"/>
    <s v="Alejandro "/>
    <s v="Uranga Rodríguez"/>
    <s v="Indefinido"/>
    <s v="Recepcionista- Conserje"/>
    <s v="US$"/>
    <n v="180"/>
    <n v="180"/>
    <n v="347.72"/>
    <n v="347.72"/>
    <s v="01 de setiembre de 2017"/>
    <s v="Indefinido"/>
    <s v="OGA20174251"/>
    <s v="Esta Vigente"/>
    <s v="No precisa"/>
    <s v="Laboral"/>
    <d v="1996-09-22T00:00:00"/>
    <s v="CUBANA"/>
    <s v="TECNICO"/>
    <s v="No registra"/>
  </r>
  <r>
    <n v="557"/>
    <x v="2"/>
    <s v="AMÉRICA LATINA"/>
    <s v="CUBA"/>
    <x v="100"/>
    <s v="RESIDENCIA"/>
    <s v="ACTIVO"/>
    <s v="Adriana"/>
    <s v="Mendoza Huaman"/>
    <s v="Indefinido"/>
    <s v="Cocinera"/>
    <s v="US$"/>
    <n v="600"/>
    <n v="600"/>
    <n v="600"/>
    <n v="600"/>
    <s v="01 de junio de 2016"/>
    <s v="Indefinido"/>
    <s v="OGA20166827"/>
    <s v="Esta Vigente"/>
    <s v="No precisa"/>
    <s v="Laboral"/>
    <s v="NO PRECISA"/>
    <s v="PERUANA"/>
    <s v="NO PRECISA"/>
    <s v="No registra"/>
  </r>
  <r>
    <n v="558"/>
    <x v="2"/>
    <s v="AMÉRICA LATINA"/>
    <s v="CUBA"/>
    <x v="100"/>
    <s v="RESIDENCIA"/>
    <s v="ACTIVO"/>
    <s v="Jorge"/>
    <s v="Nuñez Camejo"/>
    <s v="Indefinido"/>
    <s v="Mayordomo"/>
    <s v="US$"/>
    <n v="280"/>
    <n v="280"/>
    <n v="462.33000000000004"/>
    <n v="462.33000000000004"/>
    <s v="10 de mayo de 2015"/>
    <s v="Indefinido"/>
    <s v="OGA20166827"/>
    <s v="Esta Vigente"/>
    <s v="No precisa"/>
    <s v="Laboral"/>
    <d v="1989-09-27T00:00:00"/>
    <s v="CUBANA"/>
    <s v="SECUNDARIA"/>
    <s v="No registra"/>
  </r>
  <r>
    <n v="559"/>
    <x v="2"/>
    <s v="EUROPA"/>
    <s v="PAISES BAJOS"/>
    <x v="101"/>
    <s v="CANCILLERÍA"/>
    <s v="ACTIVO"/>
    <s v="Sandy Rossana"/>
    <s v="Amaya"/>
    <s v="01 de enero al 31 de diciembre de 2018"/>
    <s v="Secretaria Recepcionista"/>
    <s v="EUR"/>
    <n v="2450"/>
    <n v="2866.5"/>
    <m/>
    <n v="0"/>
    <s v="16 de febrero de 2017"/>
    <s v="Definido"/>
    <s v="OGA20176907"/>
    <s v="Esta Vigente"/>
    <s v="No precisa"/>
    <s v="Laboral"/>
    <s v="NO PRECISA"/>
    <s v="PERUANA"/>
    <s v="TECNICO"/>
    <s v="entra por la Plaza dejada por Jessica Kreuknet"/>
  </r>
  <r>
    <n v="560"/>
    <x v="2"/>
    <s v="EUROPA"/>
    <s v="PAISES BAJOS"/>
    <x v="101"/>
    <s v="RESIDENCIA"/>
    <s v="ACTIVO"/>
    <s v="José Alberto "/>
    <s v="Lara Eldredge"/>
    <s v="Indefinido"/>
    <s v="Cocinero"/>
    <s v="EUR"/>
    <n v="1750.15"/>
    <n v="2047.6755000000001"/>
    <n v="1762.28"/>
    <n v="2061.8676"/>
    <s v="15 de diciembre 2015"/>
    <s v="Indefinido"/>
    <s v="OGA20176907"/>
    <s v="Esta Vigente"/>
    <s v="No precisa"/>
    <s v="Laboral"/>
    <n v="1982"/>
    <s v="PERUANA"/>
    <s v="TECNICO"/>
    <m/>
  </r>
  <r>
    <n v="561"/>
    <x v="2"/>
    <s v="EUROPA"/>
    <s v="PAISES BAJOS"/>
    <x v="101"/>
    <s v="CANCILLERÍA"/>
    <s v="ACTIVO"/>
    <s v="Claudio Pedro"/>
    <s v=" Frutuoso Nobre"/>
    <s v="01 de enero al 31 de diciembre de 2018"/>
    <s v="Chofer y Conserje"/>
    <s v="EUR"/>
    <n v="2300"/>
    <n v="2691"/>
    <n v="2912.95"/>
    <n v="3408.1514999999995"/>
    <s v="01 de enero de 2006"/>
    <s v="Indefinido"/>
    <s v="OGA20176907"/>
    <s v="Esta Vigente"/>
    <s v="No precisa"/>
    <s v="Laboral"/>
    <n v="1972"/>
    <s v="PORTUGUESA"/>
    <s v="SECUNDARIA"/>
    <m/>
  </r>
  <r>
    <n v="562"/>
    <x v="2"/>
    <s v="EUROPA"/>
    <s v="PAISES BAJOS"/>
    <x v="101"/>
    <s v="CANCILLERÍA"/>
    <s v="ACTIVO"/>
    <s v="Johana "/>
    <s v="Murcia Valderrama"/>
    <s v="01 de marzo al 31 de diciembre de 2018"/>
    <s v="Secretaria"/>
    <s v="EUR"/>
    <n v="2200"/>
    <n v="2574"/>
    <n v="2788.3"/>
    <n v="3262.3110000000001"/>
    <s v="01 de marzo de 2018"/>
    <s v="Definido"/>
    <s v="OGA20181153"/>
    <s v="Esta Vigente"/>
    <s v="No precisa"/>
    <s v="Laboral"/>
    <s v="NO PRECISA"/>
    <m/>
    <s v="NO PRECISA"/>
    <s v="Entra en reemplazo de la funciones de Iris "/>
  </r>
  <r>
    <n v="563"/>
    <x v="2"/>
    <s v="EUROPA"/>
    <s v="PAISES BAJOS"/>
    <x v="101"/>
    <s v="RESIDENCIA"/>
    <s v="ACTIVO"/>
    <s v="Henri"/>
    <s v=" Torres Pezo"/>
    <s v="Indefinido"/>
    <s v="Mayordomo "/>
    <s v="EUR"/>
    <n v="1737.87"/>
    <n v="2033.3078999999998"/>
    <n v="1747.8"/>
    <n v="2044.9259999999999"/>
    <s v="01 de abril de 2008"/>
    <s v="Indefinido"/>
    <s v="OGA20176907"/>
    <s v="Esta Vigente"/>
    <s v="No precisa"/>
    <s v="Laboral"/>
    <n v="1983"/>
    <s v="PERUANA"/>
    <s v="SECUNDARIA"/>
    <s v="Prestará servicios soló hasta la llegada del nuevo Jefe de Misión"/>
  </r>
  <r>
    <n v="564"/>
    <x v="2"/>
    <s v="EUROPA"/>
    <s v="PAISES BAJOS"/>
    <x v="101"/>
    <s v="RESIDENCIA"/>
    <s v="ACTIVO"/>
    <s v="Catalina"/>
    <s v="Pampa Incaluque"/>
    <s v="Indefinido"/>
    <s v="Mucama"/>
    <s v="EUR"/>
    <n v="1551.6"/>
    <n v="1815.3719999999998"/>
    <n v="1682.31"/>
    <n v="1968.3026999999997"/>
    <s v="15 de diciembre de 2014"/>
    <s v="Indefinido"/>
    <s v="OGA20176907"/>
    <s v="Esta Vigente"/>
    <s v="No precisa"/>
    <s v="Laboral"/>
    <n v="1956"/>
    <s v="PERUANA"/>
    <s v="PRIMARIA"/>
    <m/>
  </r>
  <r>
    <n v="565"/>
    <x v="2"/>
    <s v="AMÉRICA LATINA"/>
    <s v="BOLIVIA"/>
    <x v="102"/>
    <s v="CANCILLERÍA"/>
    <s v="ACTIVO"/>
    <s v=" María Elna"/>
    <s v="Ancajima de Mogollón"/>
    <s v="Indefinido"/>
    <s v="Secretaria "/>
    <s v="US$"/>
    <n v="2566.5848905109488"/>
    <n v="2566.5848905109488"/>
    <n v="3259"/>
    <n v="3259"/>
    <s v="01 de octubre de 1991"/>
    <s v="Indefinido"/>
    <s v="OGA20170298"/>
    <s v="Esta Vigente"/>
    <s v="No precisa"/>
    <s v="Laboral"/>
    <n v="1955"/>
    <s v="PERUANA"/>
    <s v="TECNICO"/>
    <m/>
  </r>
  <r>
    <n v="566"/>
    <x v="2"/>
    <s v="AMÉRICA LATINA"/>
    <s v="BOLIVIA"/>
    <x v="102"/>
    <s v="CANCILLERÍA"/>
    <s v="ACTIVO"/>
    <s v="Raul Jaime"/>
    <s v="Quispe Huaygua"/>
    <s v="Indefinido"/>
    <s v="Portero - Mensajero"/>
    <s v="US$"/>
    <n v="701.08416058394164"/>
    <n v="701.08416058394164"/>
    <n v="891"/>
    <n v="891"/>
    <s v="20 de octubre de 2008 ."/>
    <s v="Indefinido"/>
    <s v="OGA20170298"/>
    <s v="Esta Vigente"/>
    <s v="No precisa"/>
    <s v="Laboral"/>
    <n v="1968"/>
    <s v="BOLIVIANA"/>
    <s v="PRIMARIA"/>
    <m/>
  </r>
  <r>
    <n v="567"/>
    <x v="2"/>
    <s v="AMÉRICA LATINA"/>
    <s v="BOLIVIA"/>
    <x v="102"/>
    <s v="CANCILLERÍA"/>
    <s v="ACTIVO"/>
    <s v="Fernando Walter"/>
    <s v="Carvajal Vargas"/>
    <s v="Indefinido"/>
    <s v="Portero - Mensajero"/>
    <s v="US$"/>
    <n v="701.08416058394164"/>
    <n v="701.08416058394164"/>
    <n v="891"/>
    <n v="891"/>
    <s v="20 de octubre de 2008"/>
    <s v="Indefinido"/>
    <s v="OGA20170298"/>
    <s v="Esta Vigente"/>
    <s v="No precisa"/>
    <s v="Laboral"/>
    <n v="1967"/>
    <s v="BOLIVIANA"/>
    <s v="SECUNDARIA"/>
    <m/>
  </r>
  <r>
    <n v="568"/>
    <x v="2"/>
    <s v="AMÉRICA LATINA"/>
    <s v="BOLIVIA"/>
    <x v="102"/>
    <s v="CANCILLERÍA"/>
    <s v="ACTIVO"/>
    <s v=" Nestor Gavino"/>
    <s v="Blanco Velarde"/>
    <s v="Indefinido"/>
    <s v="Chofer"/>
    <s v="US$"/>
    <n v="1695.5048905109491"/>
    <n v="1695.5048905109491"/>
    <n v="2157"/>
    <n v="2157"/>
    <s v="01 de abril de 1990"/>
    <s v="Indefinido"/>
    <s v="OGA20170298"/>
    <s v="Esta Vigente"/>
    <s v="No precisa"/>
    <s v="Laboral"/>
    <n v="1964"/>
    <s v="BOLIVIANA"/>
    <s v="SECUNDARIA"/>
    <m/>
  </r>
  <r>
    <n v="569"/>
    <x v="2"/>
    <s v="AMÉRICA LATINA"/>
    <s v="BOLIVIA"/>
    <x v="102"/>
    <s v="CANCILLERÍA"/>
    <s v="ACTIVO"/>
    <s v="Wilfredo"/>
    <s v="Miranda Arregui"/>
    <s v="Indefinido"/>
    <s v="Técnico informático"/>
    <s v="US$"/>
    <n v="1603.0594890510949"/>
    <n v="1603.0594890510949"/>
    <n v="2026"/>
    <n v="2026"/>
    <s v="01 de Julio de 2010"/>
    <s v="Indefinido"/>
    <s v="OGA20170298"/>
    <s v="Esta Vigente"/>
    <s v="No precisa"/>
    <s v="No Laboral"/>
    <n v="1969"/>
    <s v="PERUANA"/>
    <s v="PROFESIONAL"/>
    <s v="Leempnozado por el Bo. Sembu Kutti"/>
  </r>
  <r>
    <n v="570"/>
    <x v="2"/>
    <s v="AMÉRICA LATINA"/>
    <s v="BOLIVIA"/>
    <x v="102"/>
    <s v="CANCILLERÍA"/>
    <s v="ACTIVO"/>
    <s v="Lia "/>
    <s v="Libán  Rodríguez"/>
    <s v="Indefinido"/>
    <s v="Secretaria Recepcionista"/>
    <s v="US$"/>
    <n v="685.27948905109486"/>
    <n v="685.27948905109486"/>
    <n v="867"/>
    <n v="867"/>
    <s v="26 de marzo de 2015"/>
    <s v="Indefinido"/>
    <s v="OGA20170298"/>
    <s v="Esta Vigente"/>
    <s v="No precisa"/>
    <s v="Laboral"/>
    <s v="NO PRECISA"/>
    <m/>
    <s v="NO PRECISA"/>
    <s v="Entra od Leemplazo de Lacha Ezzeddine"/>
  </r>
  <r>
    <n v="571"/>
    <x v="2"/>
    <s v="AMÉRICA LATINA"/>
    <s v="BOLIVIA"/>
    <x v="102"/>
    <s v="RESIDENCIA"/>
    <s v="ACTIVO"/>
    <s v=" Zacarias"/>
    <s v="Mamani Mamani"/>
    <s v="Indefinido"/>
    <s v="Mayordomo "/>
    <s v="US$"/>
    <n v="1695.5048905109491"/>
    <n v="1695.5048905109491"/>
    <n v="2157"/>
    <n v="2157"/>
    <s v="15 junio de 1990"/>
    <s v="Indefinido"/>
    <s v="OGA20170298"/>
    <s v="Esta Vigente"/>
    <s v="No precisa"/>
    <s v="Laboral"/>
    <n v="1956"/>
    <s v="BOLIVIANA"/>
    <s v="SECUNDARIA"/>
    <m/>
  </r>
  <r>
    <n v="572"/>
    <x v="2"/>
    <s v="AMÉRICA LATINA"/>
    <s v="BOLIVIA"/>
    <x v="102"/>
    <s v="RESIDENCIA"/>
    <s v="ACTIVO"/>
    <s v=" Willson"/>
    <s v="Quispe Tapia"/>
    <s v="Indefinido"/>
    <s v="Jardinero "/>
    <s v="US$"/>
    <n v="780.81452554744521"/>
    <n v="780.81452554744521"/>
    <n v="902"/>
    <n v="902"/>
    <s v="01 de enero de 2003 ( según mensaje L-LAPAZ20101043)"/>
    <s v="Indefinido"/>
    <s v="OGA20170298"/>
    <s v="Esta Vigente"/>
    <s v="No precisa"/>
    <s v="Laboral"/>
    <n v="1974"/>
    <s v="BOLIVIANA"/>
    <s v="SECUNDARIA"/>
    <m/>
  </r>
  <r>
    <n v="573"/>
    <x v="2"/>
    <s v="AMÉRICA LATINA"/>
    <s v="BOLIVIA"/>
    <x v="102"/>
    <s v="RESIDENCIA"/>
    <s v="ACTIVO"/>
    <s v=" Julia"/>
    <s v="Ticona Ramos"/>
    <s v="Indefinido"/>
    <s v="Mucama"/>
    <s v="US$"/>
    <n v="1125.5597080291971"/>
    <n v="1125.5597080291971"/>
    <n v="1433"/>
    <n v="1433"/>
    <s v="18 de agosto de 1997"/>
    <s v="Indefinido"/>
    <s v="OGA20170298"/>
    <s v="Esta Vigente"/>
    <s v="No precisa"/>
    <s v="Laboral"/>
    <n v="1971"/>
    <s v="BOLIVIANA"/>
    <s v="SECUNDARIA"/>
    <m/>
  </r>
  <r>
    <n v="574"/>
    <x v="2"/>
    <s v="AMÉRICA LATINA"/>
    <s v="BOLIVIA"/>
    <x v="102"/>
    <s v="RESIDENCIA"/>
    <s v="ACTIVO"/>
    <s v="Andres"/>
    <s v="Maldonado"/>
    <s v="Indefinido"/>
    <s v="Cocinero"/>
    <s v="US$"/>
    <n v="739.12948905109488"/>
    <n v="739.12948905109488"/>
    <n v="935"/>
    <n v="935"/>
    <s v="22 de noviembre de 2014"/>
    <s v="Indefinido"/>
    <s v="OGA20170298"/>
    <s v="Esta Vigente"/>
    <s v="No precisa"/>
    <s v="Laboral"/>
    <s v="NO PRECISA"/>
    <m/>
    <s v="NO PRECISA"/>
    <s v="Entra en reemplazo del sr. León Cornelio"/>
  </r>
  <r>
    <n v="575"/>
    <x v="2"/>
    <s v="AMÉRICA LATINA"/>
    <s v="BOLIVIA"/>
    <x v="102"/>
    <s v="CANCILLERÍA"/>
    <s v="ACTIVO"/>
    <s v="Patricia Carol"/>
    <s v="Durán Molina"/>
    <s v="Indefinido"/>
    <s v="Secretaria "/>
    <s v="US$"/>
    <n v="948.42"/>
    <n v="948.42"/>
    <n v="1193.1400000000001"/>
    <n v="1193.1400000000001"/>
    <s v="04 de junio de 2010  "/>
    <s v="Indefinido"/>
    <s v="OGA20140142"/>
    <s v="Esta Vigente"/>
    <m/>
    <s v="Laboral"/>
    <n v="1983"/>
    <s v="BOLIVIANA"/>
    <s v="PROFESIONAL"/>
    <s v="reemplazadfa por susan ortiz"/>
  </r>
  <r>
    <n v="576"/>
    <x v="2"/>
    <s v="AMÉRICA LATINA"/>
    <s v="BOLIVIA"/>
    <x v="102"/>
    <s v="CANCILLERÍA"/>
    <s v="ACTIVO"/>
    <s v="Alison Milenka"/>
    <s v="Cruz Aruquipa"/>
    <s v="Indefinido"/>
    <s v="Secretaria "/>
    <s v="US$"/>
    <n v="3000"/>
    <n v="3000"/>
    <n v="3000"/>
    <n v="3000"/>
    <s v="08  de junio de 2018"/>
    <s v="Indefinido"/>
    <s v="OGA20183405"/>
    <s v="Esta Vigente"/>
    <s v="No precisa"/>
    <s v="Laboral"/>
    <n v="1986"/>
    <s v="BOLIVIANA"/>
    <s v="PROFESIONAL"/>
    <s v="Entra en reemplazo de Susana Ortiz"/>
  </r>
  <r>
    <n v="577"/>
    <x v="2"/>
    <s v="EUROPA"/>
    <s v="PORTUGAL"/>
    <x v="103"/>
    <s v="CANCILLERÍA"/>
    <s v="ACTIVO"/>
    <s v="Teresa Paula"/>
    <s v="Alves Da Conceicao Franco "/>
    <s v="Indefinido"/>
    <s v="Conserje"/>
    <s v="EUR"/>
    <n v="600"/>
    <n v="702"/>
    <n v="865.1"/>
    <n v="1012.1669999999999"/>
    <s v="01 de junio de 1994"/>
    <s v="Indefinido"/>
    <s v="OGA20180064"/>
    <s v="Esta Vigente"/>
    <s v="No precisa"/>
    <s v="Laboral"/>
    <n v="1967"/>
    <s v="PORTUGUESA"/>
    <s v="SECUNDARIA"/>
    <m/>
  </r>
  <r>
    <n v="578"/>
    <x v="2"/>
    <s v="EUROPA"/>
    <s v="PORTUGAL"/>
    <x v="103"/>
    <s v="SECCIÓN CONSULAR"/>
    <s v="ACTIVO"/>
    <s v="Cristina"/>
    <s v="Pérez de Cuellar de Sousa"/>
    <s v="Indefinido"/>
    <s v="Personal Administrativo"/>
    <s v="EUR"/>
    <n v="2850"/>
    <n v="3334.5"/>
    <s v="Licencia sin Goce de haber"/>
    <s v="-"/>
    <s v="febrero de 1980"/>
    <s v="Indefinido"/>
    <s v="OGA20157249"/>
    <s v="Esta Vigente"/>
    <s v="No precisa"/>
    <s v="Laboral"/>
    <n v="1955"/>
    <s v="PERUANA"/>
    <s v="PROFESIONAL"/>
    <s v="Con licencia sin goce de haber"/>
  </r>
  <r>
    <n v="579"/>
    <x v="2"/>
    <s v="EUROPA"/>
    <s v="PORTUGAL"/>
    <x v="103"/>
    <s v="CANCILLERÍA"/>
    <s v="ACTIVO"/>
    <s v="Pedro Manuel"/>
    <s v="Vilaca de Almeida"/>
    <s v="Indefinido"/>
    <s v="Chofer y Conserje"/>
    <s v="EUR"/>
    <n v="1465"/>
    <n v="1714.05"/>
    <n v="2062.1099999999997"/>
    <n v="2412.6686999999993"/>
    <s v="01 de julio de 2010"/>
    <s v="Definido"/>
    <s v="OGA20180064"/>
    <s v="Esta Vigente"/>
    <s v="No precisa"/>
    <s v="Laboral"/>
    <n v="1982"/>
    <s v="PORTUGUES"/>
    <s v="SECUNDARIA"/>
    <s v="Entra en reemplazo de la señora Jutta "/>
  </r>
  <r>
    <n v="580"/>
    <x v="2"/>
    <s v="EUROPA"/>
    <s v="PORTUGAL"/>
    <x v="103"/>
    <s v="RESIDENCIA"/>
    <s v="ACTIVO"/>
    <s v="Braulia Cristovao"/>
    <s v="Domingod Taborda"/>
    <s v="01 de enero al 31 de diciembre de 2018"/>
    <s v="Mucama"/>
    <s v="EUR"/>
    <n v="1300"/>
    <n v="1521"/>
    <m/>
    <n v="0"/>
    <s v="07 de noviembre 2017"/>
    <s v="Definido"/>
    <s v="OGA20180064"/>
    <s v="Esta Vigente"/>
    <s v="No precisa"/>
    <s v="Laboral"/>
    <d v="1972-06-10T00:00:00"/>
    <s v="PORTUGUESA"/>
    <s v="TECNICO"/>
    <s v="Entra por Bethzabe Paredes"/>
  </r>
  <r>
    <n v="581"/>
    <x v="2"/>
    <s v="EUROPA"/>
    <s v="PORTUGAL"/>
    <x v="103"/>
    <s v="CANCILLERÍA"/>
    <s v="ACTIVO"/>
    <s v="Joana"/>
    <s v="Antunes"/>
    <s v="Indefinido"/>
    <s v="Secretaria"/>
    <s v="EUR"/>
    <n v="1150"/>
    <n v="1345.5"/>
    <n v="1661.62"/>
    <n v="1944.0953999999997"/>
    <s v="15 de mayo de 2016"/>
    <s v="Indefinido"/>
    <s v="OGA20180064"/>
    <s v="Esta Vigente"/>
    <s v="No precisa"/>
    <s v="Laboral"/>
    <d v="1985-04-08T00:00:00"/>
    <s v="PORTUGUESA"/>
    <s v="TECNICO"/>
    <s v="Entra en reemplazo de Isabel Rodríguez"/>
  </r>
  <r>
    <n v="582"/>
    <x v="2"/>
    <s v="EUROPA"/>
    <s v="PORTUGAL"/>
    <x v="103"/>
    <s v="CANCILLERÍA"/>
    <s v="ACTIVO"/>
    <s v="Camila "/>
    <s v="Quiñones Ribeiro"/>
    <s v="01 de enero al 31 de diciembre de 2018"/>
    <s v="Secretaria"/>
    <s v="EUR"/>
    <n v="900"/>
    <n v="1053"/>
    <m/>
    <n v="0"/>
    <s v="O1 de enero de 2016"/>
    <s v="Definido"/>
    <s v="OGA20180064"/>
    <s v="Esta Vigente"/>
    <s v="No precisa"/>
    <s v="Laboral"/>
    <s v="NO PRECISA"/>
    <s v="PORTUGUESA"/>
    <s v="PROFESIONAL"/>
    <s v="Entra en reemplazo de Isabel Rodríguez"/>
  </r>
  <r>
    <n v="583"/>
    <x v="2"/>
    <s v="EUROPA"/>
    <s v="PORTUGAL"/>
    <x v="103"/>
    <s v="RESIDENCIA"/>
    <s v="ACTIVO"/>
    <s v="Diedo Armando "/>
    <s v="Flores Cusipuma"/>
    <s v="01 de enero al 31 de diciembre de 2018"/>
    <s v="Cocinero"/>
    <s v="EUR"/>
    <n v="1500"/>
    <n v="1755"/>
    <m/>
    <n v="0"/>
    <s v="16 de noviembre de 2017"/>
    <s v="Definido"/>
    <s v="OGA20180064"/>
    <s v="Esta Vigente"/>
    <s v="No precisa"/>
    <s v="Laboral"/>
    <d v="1984-08-19T00:00:00"/>
    <s v="PERUANA"/>
    <s v="TECNICO"/>
    <s v="Entra por Américo Arriaran"/>
  </r>
  <r>
    <n v="584"/>
    <x v="2"/>
    <s v="EUROPA"/>
    <s v="INGLATERRA"/>
    <x v="104"/>
    <s v="CANCILLERÍA"/>
    <s v="ACTIVO"/>
    <s v="Fernando"/>
    <s v="Rudolfh Anthony "/>
    <s v="Indefinido"/>
    <s v="Chofer"/>
    <s v="GBP"/>
    <n v="2500"/>
    <n v="3325"/>
    <n v="2813.73"/>
    <n v="3742.2609000000002"/>
    <s v="01 de mayo  de 1982"/>
    <s v="Indefinido"/>
    <s v="OGA20180043"/>
    <s v="Esta Vigente"/>
    <s v="No precisa"/>
    <s v="Laboral"/>
    <d v="1957-12-23T00:00:00"/>
    <s v="SRI LANKA"/>
    <s v="UNIVERSIDAD INCOMPLETA"/>
    <s v="será reemplazada temporalmente por la sra. Hanae Tiquabo del 23 may. Ao 22 de enero 2015 (por vacaciones)"/>
  </r>
  <r>
    <n v="585"/>
    <x v="2"/>
    <s v="EUROPA"/>
    <s v="INGLATERRA"/>
    <x v="104"/>
    <s v="CANCILLERÍA"/>
    <s v="ACTIVO"/>
    <s v="Marcela"/>
    <s v=" Llosa de Orbegozo "/>
    <s v="Indefinido"/>
    <s v="Secretaria  Ejecutiva Bilingüe"/>
    <s v="GBP"/>
    <n v="1966"/>
    <n v="2614.7800000000002"/>
    <n v="2780.81"/>
    <n v="3698.4773"/>
    <s v="01 de julio de 1988"/>
    <s v="Indefinido"/>
    <s v="OGA20180043"/>
    <s v="Esta Vigente"/>
    <s v="No precisa"/>
    <s v="Laboral"/>
    <d v="1954-04-13T00:00:00"/>
    <s v="PERUANA"/>
    <s v="PROFESIONAL"/>
    <m/>
  </r>
  <r>
    <n v="586"/>
    <x v="2"/>
    <s v="EUROPA"/>
    <s v="INGLATERRA"/>
    <x v="104"/>
    <s v="CANCILLERÍA"/>
    <s v="ACTIVO"/>
    <s v="Vicky Betty"/>
    <s v=" North Seminario"/>
    <s v="Indefinido"/>
    <s v="Secretaria Ejecutiva Bilingüe y  Recepcionista"/>
    <s v="GBP"/>
    <n v="1866.48"/>
    <n v="2482.4184"/>
    <n v="2641.92"/>
    <n v="3513.7536000000005"/>
    <s v="01 de mayo de 1994"/>
    <s v="Indefinido"/>
    <s v="OGA20180043"/>
    <s v="Esta Vigente"/>
    <s v="No precisa"/>
    <s v="Laboral"/>
    <d v="1955-04-11T00:00:00"/>
    <s v="PERUANA - BRITANICA"/>
    <s v="TECNICO"/>
    <m/>
  </r>
  <r>
    <n v="587"/>
    <x v="2"/>
    <s v="EUROPA"/>
    <s v="INGLATERRA"/>
    <x v="104"/>
    <s v="CANCILLERÍA"/>
    <s v="ACTIVO"/>
    <s v="Rocio Ivonne "/>
    <s v="Sotero Lagos"/>
    <s v="01-01-18 AL 31-12-18"/>
    <s v="Limpieza"/>
    <s v="GBP"/>
    <n v="550"/>
    <n v="731.5"/>
    <n v="550"/>
    <n v="731.5"/>
    <s v="01 de enero de 2015"/>
    <s v="Definido"/>
    <s v="OGA20180043"/>
    <s v="Esta Vigente"/>
    <s v="No precisa"/>
    <s v="Laboral"/>
    <d v="1977-08-13T00:00:00"/>
    <s v="PERUANA - BRITANICA"/>
    <s v="TECNICO"/>
    <s v="entra en reemplazo de Serapio Santos"/>
  </r>
  <r>
    <n v="588"/>
    <x v="2"/>
    <s v="EUROPA"/>
    <s v="INGLATERRA"/>
    <x v="104"/>
    <s v="CANCILLERÍA"/>
    <s v="ACTIVO"/>
    <s v="Mirtha Fanny "/>
    <s v="North de Tedesco"/>
    <s v="Indefinido"/>
    <s v="Secretaria Ejecutiva Bilingüe,  Recepcionista y Asistente Personal del Jefe de Misión "/>
    <s v="GBP"/>
    <n v="2162.9"/>
    <n v="2876.6570000000002"/>
    <n v="2805.32"/>
    <n v="3731.0756000000006"/>
    <s v="01 de diciembre de 2006"/>
    <s v="Indefinido"/>
    <s v="OGA20180043"/>
    <s v="Esta Vigente"/>
    <s v="No precisa"/>
    <s v="Laboral"/>
    <d v="1962-03-31T00:00:00"/>
    <s v="PERUANA"/>
    <s v="TECNICO"/>
    <m/>
  </r>
  <r>
    <n v="589"/>
    <x v="2"/>
    <s v="EUROPA"/>
    <s v="INGLATERRA"/>
    <x v="104"/>
    <s v="CANCILLERÍA"/>
    <s v="ACTIVO"/>
    <s v="Javier"/>
    <s v="Lastanao Bermejo"/>
    <s v="01-01-18 AL 31-12-18"/>
    <s v="Administrativo"/>
    <s v="GBP"/>
    <n v="2700"/>
    <n v="3591"/>
    <n v="2700"/>
    <n v="3591"/>
    <s v="01 de mayo de 2016"/>
    <s v="Definido"/>
    <s v="OGA20180043"/>
    <s v="Esta Vigente"/>
    <d v="2018-06-30T00:00:00"/>
    <s v="No Laboral"/>
    <s v="NO PRECISA"/>
    <m/>
    <s v="NO PRECISA"/>
    <s v="Entra en reemplazo de sra, Rommy Gibu temporalmente"/>
  </r>
  <r>
    <n v="590"/>
    <x v="2"/>
    <s v="EUROPA"/>
    <s v="INGLATERRA"/>
    <x v="104"/>
    <s v="RESIDENCIA"/>
    <s v="ACTIVO"/>
    <s v="Walter Isidro"/>
    <s v="Castillo Corro"/>
    <s v="Indefinido"/>
    <s v="Mayordomo "/>
    <s v="GBP"/>
    <n v="1500"/>
    <n v="1995"/>
    <n v="1826.1399999999999"/>
    <n v="2428.7662"/>
    <s v="16 de octubre de 2017"/>
    <s v="Definido"/>
    <s v="OGA20180043"/>
    <s v="Esta Vigente"/>
    <s v="No precisa"/>
    <s v="Laboral"/>
    <n v="1974"/>
    <s v="PERUANA"/>
    <s v="SECUNDARIA"/>
    <s v="Se le volvió a contratar"/>
  </r>
  <r>
    <n v="591"/>
    <x v="2"/>
    <s v="EUROPA"/>
    <s v="INGLATERRA"/>
    <x v="104"/>
    <s v="RESIDENCIA"/>
    <s v="ACTIVO"/>
    <s v="Jhimy Sandro"/>
    <s v="Vega Rivera"/>
    <s v="29-10-17 AL  29-10-18"/>
    <s v="Cocinero"/>
    <s v="GBP"/>
    <n v="1500"/>
    <n v="1995"/>
    <n v="1826.1399999999999"/>
    <n v="2428.7662"/>
    <s v="29 de Octubre de 2017"/>
    <s v="Definido"/>
    <s v="OGA20180043"/>
    <s v="Esta Vigente"/>
    <s v="No precisa"/>
    <s v="Laboral"/>
    <d v="1905-06-09T00:00:00"/>
    <s v="PERUANA"/>
    <s v="TECNICO"/>
    <s v="Entra por Oscar Cluzmam"/>
  </r>
  <r>
    <n v="592"/>
    <x v="2"/>
    <s v="EUROPA"/>
    <s v="INGLATERRA"/>
    <x v="104"/>
    <s v="RESIDENCIA"/>
    <s v="ACTIVO"/>
    <s v="Flor Amelia"/>
    <s v="Chumbiauca Sosa"/>
    <s v="29-10-17 AL  29-10-18"/>
    <s v="Mucama"/>
    <s v="GBP"/>
    <n v="1200"/>
    <n v="1596"/>
    <n v="1500"/>
    <n v="1995"/>
    <s v="29 de Octubre de 2017"/>
    <s v="Definido"/>
    <s v="OGA20180043"/>
    <s v="Esta Vigente"/>
    <s v="No precisa"/>
    <s v="Laboral"/>
    <d v="1963-12-08T00:00:00"/>
    <s v="PERUANA"/>
    <s v="SECUNDARIA"/>
    <s v="Entra por Yolanda Paredes"/>
  </r>
  <r>
    <n v="593"/>
    <x v="2"/>
    <s v="EUROPA"/>
    <s v="ESPAÑA"/>
    <x v="105"/>
    <s v="CANCILLERÍA"/>
    <s v="ACTIVO"/>
    <s v="Madeleine Maribel"/>
    <s v=" Herrera Soto "/>
    <s v="Indefinido"/>
    <s v=" Secretaria "/>
    <s v="EUR"/>
    <n v="1911.55"/>
    <n v="2236.5135"/>
    <n v="2502.2199999999998"/>
    <n v="2927.5973999999997"/>
    <s v="18 de abril de 2007"/>
    <s v="Indefinido"/>
    <s v="OGA20180068"/>
    <s v="Esta Vigente"/>
    <s v="No precisa"/>
    <s v="Laboral"/>
    <n v="1978"/>
    <s v="PERUANA"/>
    <s v="TECNICO"/>
    <m/>
  </r>
  <r>
    <n v="594"/>
    <x v="2"/>
    <s v="EUROPA"/>
    <s v="ESPAÑA"/>
    <x v="105"/>
    <s v="RESIDENCIA"/>
    <s v="ACTIVO"/>
    <s v="Huber Flavio"/>
    <s v="Mendoza Granados"/>
    <s v="Indefinido"/>
    <s v="Cocinero"/>
    <s v="EUR"/>
    <n v="2086.5"/>
    <n v="2441.2049999999999"/>
    <n v="2731.23"/>
    <n v="3195.5391"/>
    <s v="01 de noviembre de 2017"/>
    <s v="Indefinido"/>
    <s v="OGA20180068"/>
    <s v="Esta Vigente"/>
    <s v="No precisa"/>
    <s v="Laboral"/>
    <d v="1975-05-07T00:00:00"/>
    <s v="PERUANA"/>
    <s v="TECNICO"/>
    <m/>
  </r>
  <r>
    <n v="595"/>
    <x v="2"/>
    <s v="EUROPA"/>
    <s v="ESPAÑA"/>
    <x v="105"/>
    <s v="RESIDENCIA"/>
    <s v="ACTIVO"/>
    <s v="Gonzalina"/>
    <s v="Montoya Mallma"/>
    <s v="Indefinido"/>
    <s v="Empleada de Hogar"/>
    <s v="EUR"/>
    <n v="800"/>
    <n v="936"/>
    <n v="1038.94"/>
    <n v="1215.5598"/>
    <s v="19 de junio de 2013"/>
    <s v="Indefinido"/>
    <s v="OGA20180068"/>
    <s v="Esta Vigente"/>
    <d v="2016-07-15T00:00:00"/>
    <s v="Laboral"/>
    <n v="1966"/>
    <s v="PERUANA"/>
    <s v="SECUNDARIA"/>
    <s v="El presente contratao terminará a la llegada del nuevo Jefe de Misión"/>
  </r>
  <r>
    <n v="596"/>
    <x v="2"/>
    <s v="EUROPA"/>
    <s v="ESPAÑA"/>
    <x v="105"/>
    <s v="CANCILLERÍA"/>
    <s v="ACTIVO"/>
    <s v="Ricardo"/>
    <s v=" Flores Ruíz"/>
    <s v="Indefinido"/>
    <s v="Chofer"/>
    <s v="EUR"/>
    <n v="2478.21"/>
    <n v="2899.5056999999997"/>
    <n v="3219.24"/>
    <n v="3766.5107999999996"/>
    <s v="01 de enero de 1993"/>
    <s v="Indefinido"/>
    <s v="OGA20180068"/>
    <s v="Esta Vigente"/>
    <s v="No precisa"/>
    <s v="Laboral"/>
    <n v="1955"/>
    <s v="PERUANA"/>
    <s v="TECNICO"/>
    <m/>
  </r>
  <r>
    <n v="597"/>
    <x v="2"/>
    <s v="EUROPA"/>
    <s v="ESPAÑA"/>
    <x v="105"/>
    <s v="CANCILLERÍA"/>
    <s v="ACTIVO"/>
    <s v="Gustavo "/>
    <s v="Sardá Medina "/>
    <s v="Indefinido"/>
    <s v="Asistente Administrativo"/>
    <s v="EUR"/>
    <n v="2441.9699999999998"/>
    <n v="2857.1048999999998"/>
    <n v="3196.54"/>
    <n v="3739.9517999999998"/>
    <s v="01 de junio de 1999"/>
    <s v="Indefinido"/>
    <s v="OGA20180068"/>
    <s v="Esta Vigente"/>
    <s v="No precisa"/>
    <s v="Laboral"/>
    <n v="1960"/>
    <s v="PERUANA"/>
    <s v="PROFESIONAL"/>
    <m/>
  </r>
  <r>
    <n v="598"/>
    <x v="2"/>
    <s v="EUROPA"/>
    <s v="ESPAÑA"/>
    <x v="105"/>
    <s v="CANCILLERÍA"/>
    <s v="ACTIVO"/>
    <s v="Sara"/>
    <s v="Franco Zapata"/>
    <s v="Indefinido"/>
    <s v="Personal Administrativo"/>
    <s v="EUR"/>
    <n v="1287.5999999999999"/>
    <n v="1506.4919999999997"/>
    <n v="1685.47"/>
    <n v="1971.9999"/>
    <s v="16 de Diciembre de 2013"/>
    <s v="Indefinido"/>
    <s v="OGA20180068"/>
    <s v="Esta Vigente"/>
    <s v="No precisa"/>
    <s v="Laboral"/>
    <n v="1978"/>
    <s v="PERUANA"/>
    <s v="TECNICO"/>
    <s v="Entra en reemplazo de sra. Karla Vallenas"/>
  </r>
  <r>
    <n v="599"/>
    <x v="2"/>
    <s v="EUROPA"/>
    <s v="ESPAÑA"/>
    <x v="105"/>
    <s v="SECCIÓN CONSULAR"/>
    <s v="ACTIVO"/>
    <s v="Cinthya "/>
    <s v="Elias Buenaño"/>
    <s v="Indefinido"/>
    <s v="Empleada Administrativa "/>
    <s v="EUR"/>
    <n v="1466.48"/>
    <n v="1715.7816"/>
    <n v="1919.62"/>
    <n v="2245.9553999999998"/>
    <s v="15 de mayo de 2014"/>
    <s v="Indefinido"/>
    <s v="OGA20180068"/>
    <s v="Esta Vigente"/>
    <s v="No precisa"/>
    <s v="Laboral"/>
    <n v="1981"/>
    <s v="PERUANA"/>
    <s v="PROFESIONAL"/>
    <s v="Entra en reemplazo de Claudia Arteada su continuidad depende de eso"/>
  </r>
  <r>
    <n v="600"/>
    <x v="2"/>
    <s v="AMÉRICA CENTRAL"/>
    <s v="NICARAGUA"/>
    <x v="106"/>
    <s v="CANCILLERÍA"/>
    <s v="ACTIVO"/>
    <s v="Marvín Ismael"/>
    <s v="Ramírez Centeno"/>
    <s v="Indefinido"/>
    <s v="Administrador y Contador"/>
    <s v="US$"/>
    <n v="660"/>
    <n v="660"/>
    <n v="908.2"/>
    <n v="908.2"/>
    <s v="01 de Febrero de 2010"/>
    <s v="Definido"/>
    <s v="OGA20180066"/>
    <s v="Esta Vigente"/>
    <s v="No precisa"/>
    <s v="Laboral"/>
    <d v="1982-03-09T00:00:00"/>
    <s v="NICARAGUENSE"/>
    <s v="PROFESIONAL"/>
    <m/>
  </r>
  <r>
    <n v="601"/>
    <x v="2"/>
    <s v="AMÉRICA CENTRAL"/>
    <s v="NICARAGUA"/>
    <x v="106"/>
    <s v="CANCILLERÍA"/>
    <s v="ACTIVO"/>
    <s v="Juan Bautista"/>
    <s v="Madriz López"/>
    <s v="Indefinido"/>
    <s v="Chofer"/>
    <s v="US$"/>
    <n v="284.98"/>
    <n v="284.98"/>
    <n v="391.83000000000004"/>
    <n v="391.83000000000004"/>
    <s v="01 defebrero de 2011"/>
    <s v="Definido"/>
    <s v="OGA20180066"/>
    <s v="Esta Vigente"/>
    <s v="No precisa"/>
    <s v="Laboral"/>
    <d v="1972-10-17T00:00:00"/>
    <s v="NICARAGUENSE"/>
    <s v="PROFESIONAL"/>
    <m/>
  </r>
  <r>
    <n v="602"/>
    <x v="2"/>
    <s v="AMÉRICA CENTRAL"/>
    <s v="NICARAGUA"/>
    <x v="106"/>
    <s v="SECCIÓN CONSULAR"/>
    <s v="ACTIVO"/>
    <s v="Hasel del Carmen"/>
    <s v="Pérez Osorio"/>
    <s v="Indefinido"/>
    <s v="Secretaria de la Sección Consular"/>
    <s v="US$"/>
    <n v="341.97"/>
    <n v="341.97"/>
    <n v="470.78000000000003"/>
    <n v="470.78000000000003"/>
    <s v="06 de abril de 2015"/>
    <s v="Definido"/>
    <s v="OGA20180066"/>
    <s v="Esta Vigente"/>
    <s v="No precisa"/>
    <s v="Laboral"/>
    <d v="1988-05-19T00:00:00"/>
    <s v="NICARAGUENSE"/>
    <s v="PROFESIONAL"/>
    <s v="Entro por Arlette Pineda Sevilla"/>
  </r>
  <r>
    <n v="603"/>
    <x v="2"/>
    <s v="AMÉRICA CENTRAL"/>
    <s v="NICARAGUA"/>
    <x v="106"/>
    <s v="CANCILLERÍA"/>
    <s v="ACTIVO"/>
    <s v="Mareling "/>
    <s v="Gutierrez Alanis"/>
    <s v="Indefinido"/>
    <s v="Asistente Ejecutiva"/>
    <s v="US$"/>
    <n v="455.95"/>
    <n v="455.95"/>
    <n v="627.70000000000005"/>
    <n v="627.70000000000005"/>
    <s v="01 de Abril de 2014"/>
    <s v="Definido"/>
    <s v="OGA20180066"/>
    <s v="Esta Vigente"/>
    <s v="No precisa"/>
    <s v="Laboral"/>
    <d v="1991-02-02T00:00:00"/>
    <s v="NICARAGUENSE"/>
    <s v="PROFESIONAL"/>
    <m/>
  </r>
  <r>
    <n v="604"/>
    <x v="2"/>
    <s v="AMÉRICA CENTRAL"/>
    <s v="NICARAGUA"/>
    <x v="106"/>
    <s v="RESIDENCIA"/>
    <s v="ACTIVO"/>
    <s v="Javier "/>
    <s v="Mallqui Tacuchi"/>
    <s v="01-01-18 AL 31-12-18"/>
    <s v="Cocinero "/>
    <s v="US$"/>
    <n v="825"/>
    <n v="825"/>
    <n v="928.13"/>
    <n v="928.13"/>
    <s v="01 de marzo del 2015 "/>
    <s v="Definido"/>
    <s v="OGA20180066"/>
    <s v="Esta Vigente"/>
    <s v="No precisa"/>
    <s v="Laboral"/>
    <d v="1964-07-18T00:00:00"/>
    <s v="PERUANA"/>
    <s v="PROFESIONAL"/>
    <m/>
  </r>
  <r>
    <n v="605"/>
    <x v="2"/>
    <s v="AMÉRICA CENTRAL"/>
    <s v="NICARAGUA"/>
    <x v="106"/>
    <s v="RESIDENCIA"/>
    <s v="ACTIVO"/>
    <s v="Ada Cruz"/>
    <s v="Ortega Suarez"/>
    <s v="Indefinido"/>
    <s v="Mucama"/>
    <s v="US$"/>
    <n v="244.93"/>
    <n v="244.93"/>
    <m/>
    <n v="0"/>
    <s v="01 de febrero de 2018"/>
    <s v="Definido"/>
    <s v="OGA20180783"/>
    <s v="Esta Vigente"/>
    <s v="No precisa"/>
    <s v="Laboral"/>
    <d v="1997-05-03T00:00:00"/>
    <s v="NICARAGUENSE"/>
    <s v="PRIMARIA"/>
    <s v="Entra Lissete Orozco manzanares"/>
  </r>
  <r>
    <n v="606"/>
    <x v="2"/>
    <s v="AMÉRICA CENTRAL"/>
    <s v="NICARAGUA"/>
    <x v="106"/>
    <s v="CANCILLERÍA"/>
    <s v="ACTIVO"/>
    <s v="Aracely Nicolsa"/>
    <s v="López Centeno"/>
    <s v="Indefinido"/>
    <s v="Limpieza"/>
    <s v="US$"/>
    <n v="237.6"/>
    <n v="237.6"/>
    <n v="327.49"/>
    <n v="327.49"/>
    <s v="01 de febrero de 2015"/>
    <s v="Definido"/>
    <s v="OGA20180066"/>
    <s v="Esta Vigente"/>
    <s v="No precisa"/>
    <s v="Laboral"/>
    <d v="1983-09-17T00:00:00"/>
    <s v="NICARAGUENSE"/>
    <s v="TECNICO"/>
    <s v="Entra en reemplazo de Catalina López"/>
  </r>
  <r>
    <n v="607"/>
    <x v="2"/>
    <s v="AMÉRICA CENTRAL"/>
    <s v="NICARAGUA"/>
    <x v="106"/>
    <s v="RESIDENCIA"/>
    <s v="ACTIVO"/>
    <s v="Rolando Concepción"/>
    <s v="Rivas Ortiz"/>
    <s v="Indefinido"/>
    <s v="Mantenimiento y jardinería"/>
    <s v="US$"/>
    <n v="244.93"/>
    <n v="244.93"/>
    <n v="321.89"/>
    <n v="321.89"/>
    <s v="15 de diciembre"/>
    <s v="Definido"/>
    <s v="OGA20170088"/>
    <s v="Esta Vigente"/>
    <s v="No precisa"/>
    <s v="Laboral"/>
    <n v="1971"/>
    <s v="NICARAGUENSE"/>
    <s v="PROFESIONAL"/>
    <s v="Entra en reemplazo del señor Guido Jose"/>
  </r>
  <r>
    <n v="608"/>
    <x v="2"/>
    <s v="AMÉRICA DEL NORTE"/>
    <s v="MÉXICO"/>
    <x v="107"/>
    <s v="CANCILLERÍA"/>
    <s v="ACTIVO"/>
    <s v="Guadalupe"/>
    <s v="Rosas Belmonte"/>
    <s v="01-01-18 AL 31-12-18"/>
    <s v="Secretaria  del Jefe de Misión "/>
    <s v="MXN"/>
    <n v="18500"/>
    <n v="925"/>
    <n v="22124.28"/>
    <n v="1106.2139999999999"/>
    <s v="01 de enero de 2017"/>
    <s v="Definido"/>
    <s v="OGA20177340"/>
    <s v="Esta Vigente"/>
    <s v="No precisa"/>
    <s v="Laboral"/>
    <d v="1985-09-12T00:00:00"/>
    <s v="MEXICANA"/>
    <s v="TECNICO"/>
    <s v="Entra por Azucena Angulo"/>
  </r>
  <r>
    <n v="609"/>
    <x v="2"/>
    <s v="AMÉRICA DEL NORTE"/>
    <s v="MÉXICO"/>
    <x v="107"/>
    <s v="CANCILLERÍA"/>
    <s v="ACTIVO"/>
    <s v="Olga Ángelica"/>
    <s v="Cadena Vargas"/>
    <s v="01-09-17 AL 31-12-18"/>
    <s v=" Recepcionista y Secretaria "/>
    <s v="MXN"/>
    <n v="13500"/>
    <n v="675"/>
    <n v="16245.45"/>
    <n v="812.27250000000004"/>
    <s v="01 de setiembre de 2017"/>
    <s v="Definido"/>
    <s v="OGA20177340"/>
    <s v="Esta Vigente"/>
    <s v="No precisa"/>
    <s v="Laboral"/>
    <d v="1982-05-21T00:00:00"/>
    <s v="PERUANA"/>
    <s v="UNIVERSIDAD INCOMPLETA"/>
    <s v="Entra por Nancy Cossio"/>
  </r>
  <r>
    <n v="610"/>
    <x v="2"/>
    <s v="AMÉRICA DEL NORTE"/>
    <s v="MÉXICO"/>
    <x v="107"/>
    <s v="CANCILLERÍA"/>
    <s v="ACTIVO"/>
    <s v=" María Luz"/>
    <s v="Samamé Vergara"/>
    <s v="01-01-18 AL 31-12-18"/>
    <s v="Secretaria  del Jefe de Misión "/>
    <s v="MXN"/>
    <n v="19480"/>
    <n v="974"/>
    <n v="23322.29"/>
    <n v="1166.1145000000001"/>
    <s v="01 de Noviembre de 1997"/>
    <s v="Definido"/>
    <s v="OGA20177340"/>
    <s v="Esta Vigente"/>
    <s v="No precisa"/>
    <s v="Laboral"/>
    <d v="1957-09-08T00:00:00"/>
    <s v="PERUANA"/>
    <s v="SECUNDARIA"/>
    <m/>
  </r>
  <r>
    <n v="611"/>
    <x v="2"/>
    <s v="AMÉRICA DEL NORTE"/>
    <s v="MÉXICO"/>
    <x v="107"/>
    <s v="CANCILLERÍA"/>
    <s v="ACTIVO"/>
    <s v=" Marcelino"/>
    <s v="Villanueva Serrano"/>
    <s v="01-01-18 AL 31-12-18"/>
    <s v="Asistente Administrativo"/>
    <s v="MXN"/>
    <n v="9487.5"/>
    <n v="474.375"/>
    <n v="11561.880000000001"/>
    <n v="578.09400000000005"/>
    <s v="11 de Junio de 2001"/>
    <s v="Definido"/>
    <s v="OGA20177340"/>
    <s v="Esta Vigente"/>
    <s v="No precisa"/>
    <s v="Laboral"/>
    <d v="1978-03-29T00:00:00"/>
    <s v="MEXICANA"/>
    <s v="UNIVERSIDAD INCOMPLETA"/>
    <m/>
  </r>
  <r>
    <n v="612"/>
    <x v="2"/>
    <s v="AMÉRICA DEL NORTE"/>
    <s v="MÉXICO"/>
    <x v="107"/>
    <s v="CANCILLERÍA"/>
    <s v="ACTIVO"/>
    <s v="Gerardo"/>
    <s v="Mendoza Maqueda"/>
    <s v="01-01-18 AL 31-12-18"/>
    <s v="Chofer y Conserje"/>
    <s v="MXN"/>
    <n v="9062"/>
    <n v="453.1"/>
    <n v="11057.22"/>
    <n v="552.86099999999999"/>
    <s v="23 de Enero de 2008"/>
    <s v="Definido"/>
    <s v="OGA20177340"/>
    <s v="Esta Vigente"/>
    <s v="No precisa"/>
    <s v="Laboral"/>
    <d v="1973-05-05T00:00:00"/>
    <s v="MEXICANA"/>
    <s v="UNIVERSIDAD INCOMPLETA"/>
    <m/>
  </r>
  <r>
    <n v="613"/>
    <x v="2"/>
    <s v="AMÉRICA DEL NORTE"/>
    <s v="MÉXICO"/>
    <x v="107"/>
    <s v="CANCILLERÍA"/>
    <s v="ACTIVO"/>
    <s v="Luis Felipe"/>
    <s v="Castillo Calvillo"/>
    <s v="01-01-18 AL 31-12-18"/>
    <s v="Chofer"/>
    <s v="MXN"/>
    <n v="12075"/>
    <n v="603.75"/>
    <n v="14600.529999999999"/>
    <n v="730.02649999999994"/>
    <s v="15 de Octubre de 2008"/>
    <s v="Definido"/>
    <s v="OGA20177340"/>
    <s v="Esta Vigente"/>
    <s v="No precisa"/>
    <s v="Laboral"/>
    <d v="1976-09-15T00:00:00"/>
    <s v="MEXICANA"/>
    <s v="SECUNDARIA"/>
    <m/>
  </r>
  <r>
    <n v="614"/>
    <x v="2"/>
    <s v="AMÉRICA DEL NORTE"/>
    <s v="MÉXICO"/>
    <x v="107"/>
    <s v="RESIDENCIA"/>
    <s v="ACTIVO"/>
    <s v=" Francisco"/>
    <s v="Mendoza Bueno"/>
    <s v="01-01-18 AL 31-12-18"/>
    <s v="Mayordomo"/>
    <s v="MXN"/>
    <n v="9087"/>
    <n v="454.35"/>
    <n v="11090.32"/>
    <n v="554.51599999999996"/>
    <s v="11 de Mayo de 2002"/>
    <s v="Definido"/>
    <s v="OGA20177340"/>
    <s v="Esta Vigente"/>
    <s v="No precisa"/>
    <s v="Laboral"/>
    <d v="1964-02-04T00:00:00"/>
    <s v="PERUANA"/>
    <s v="PRIMARIA"/>
    <m/>
  </r>
  <r>
    <n v="615"/>
    <x v="2"/>
    <s v="AMÉRICA DEL NORTE"/>
    <s v="MÉXICO"/>
    <x v="107"/>
    <s v="RESIDENCIA"/>
    <s v="ACTIVO"/>
    <s v="Miriam"/>
    <s v="Chipana Ninamango"/>
    <s v="01-01-18 AL 31-12-18"/>
    <s v="Mucama"/>
    <s v="US$"/>
    <n v="900"/>
    <n v="900"/>
    <n v="900"/>
    <n v="900"/>
    <s v="15 de Setiembre de 2013"/>
    <s v="Definido"/>
    <s v="OGA20177340"/>
    <s v="Esta Vigente"/>
    <s v="No precisa"/>
    <s v="Laboral"/>
    <n v="1969"/>
    <s v="PERUANA"/>
    <s v="UNIVERSIDAD INCOMPLETA"/>
    <s v="Viene de L-Quito, por la sra. Higenia Ayamamani"/>
  </r>
  <r>
    <n v="616"/>
    <x v="2"/>
    <s v="AMÉRICA DEL NORTE"/>
    <s v="MÉXICO"/>
    <x v="107"/>
    <s v="RESIDENCIA"/>
    <s v="ACTIVO"/>
    <s v="Demetrio"/>
    <s v="Palacios Montes"/>
    <s v="01-01-18 AL 31-12-18"/>
    <s v="Mayordomo"/>
    <s v="US$"/>
    <n v="900"/>
    <n v="900"/>
    <n v="900"/>
    <n v="900"/>
    <s v="15 de Setiembre de 2013"/>
    <s v="Definido"/>
    <s v="OGA20177340"/>
    <s v="Esta Vigente"/>
    <s v="No precisa"/>
    <s v="Laboral"/>
    <n v="1967"/>
    <s v="PERUANA"/>
    <s v="SECUNDARIA"/>
    <s v=" Viene de L-Quito por la Sra. Neida Hernandez"/>
  </r>
  <r>
    <n v="617"/>
    <x v="2"/>
    <s v="AMÉRICA LATINA"/>
    <s v="URUGUAY"/>
    <x v="108"/>
    <s v="RESIDENCIA"/>
    <s v="ACTIVO"/>
    <s v="David "/>
    <s v="Chávez Tambo"/>
    <s v="Indefinido"/>
    <s v="Mayordomo"/>
    <s v="US$"/>
    <n v="1035"/>
    <n v="1035"/>
    <n v="1189.58"/>
    <n v="1189.58"/>
    <s v="01 de julio de 2017"/>
    <s v="Indefinido"/>
    <s v="OGA20172776"/>
    <s v="Esta Vigente"/>
    <m/>
    <s v="Laboral"/>
    <d v="1977-06-30T00:00:00"/>
    <s v="PERUANA"/>
    <s v="SECUNDARIA"/>
    <s v="Entrará a partir del 01 de julio en reemplazo del señor Alan Nombera"/>
  </r>
  <r>
    <n v="618"/>
    <x v="2"/>
    <s v="AMÉRICA LATINA"/>
    <s v="URUGUAY"/>
    <x v="108"/>
    <s v="CANCILLERÍA"/>
    <s v="ACTIVO"/>
    <s v="Silvia Marcela"/>
    <s v="Moris Davyt"/>
    <s v="Indefinido"/>
    <s v="Secretaria"/>
    <s v="US$"/>
    <n v="1613"/>
    <n v="1613"/>
    <n v="1675.33"/>
    <n v="1675.33"/>
    <s v="16 de marzo de 2015"/>
    <s v="Definido"/>
    <s v="OGA20166896"/>
    <s v="Esta Vigente"/>
    <s v="No precisa"/>
    <s v="Laboral"/>
    <d v="1968-06-03T00:00:00"/>
    <s v="URUGUAYA"/>
    <s v="TECNICO"/>
    <m/>
  </r>
  <r>
    <n v="619"/>
    <x v="2"/>
    <s v="AMÉRICA LATINA"/>
    <s v="URUGUAY"/>
    <x v="108"/>
    <s v="CANCILLERÍA"/>
    <s v="ACTIVO"/>
    <s v="Leticia Paola"/>
    <s v="Fontana Bustos"/>
    <s v="Indefinido"/>
    <s v="Secretaria"/>
    <s v="US$"/>
    <n v="1212"/>
    <n v="1212"/>
    <n v="1194.6400000000001"/>
    <n v="1194.6400000000001"/>
    <s v="15 de abril de 2016"/>
    <s v="Indefinido"/>
    <s v="OGA20166896"/>
    <s v="Esta Vigente"/>
    <s v="No precisa"/>
    <s v="Laboral"/>
    <n v="1986"/>
    <s v="URUGUAYA"/>
    <s v="TECNICO"/>
    <m/>
  </r>
  <r>
    <n v="620"/>
    <x v="2"/>
    <s v="AMÉRICA LATINA"/>
    <s v="URUGUAY"/>
    <x v="108"/>
    <s v="CANCILLERÍA"/>
    <s v="ACTIVO"/>
    <s v=" Isa"/>
    <s v="Nowinski Morteo"/>
    <s v="Indefinido"/>
    <s v="Secretaria "/>
    <s v="US$"/>
    <n v="2559"/>
    <n v="2559"/>
    <n v="2645.71"/>
    <n v="2645.71"/>
    <s v="01 de setiembre de 1992"/>
    <s v="Indefinido"/>
    <s v="OGA20166896"/>
    <s v="Esta Vigente"/>
    <s v="No precisa"/>
    <s v="Laboral"/>
    <d v="1965-12-27T00:00:00"/>
    <s v="URUGUAYA"/>
    <s v="TECNICO"/>
    <m/>
  </r>
  <r>
    <n v="621"/>
    <x v="2"/>
    <s v="AMÉRICA LATINA"/>
    <s v="URUGUAY"/>
    <x v="108"/>
    <s v="CANCILLERÍA"/>
    <s v="ACTIVO"/>
    <s v=" Jesús Augusto"/>
    <s v="Príncipe Brígido"/>
    <s v="Indefinido"/>
    <s v="Chofer y Mantenimiento "/>
    <s v="US$"/>
    <n v="1176"/>
    <n v="1176"/>
    <n v="1652.16"/>
    <n v="1652.16"/>
    <s v="23 de enero de 1998"/>
    <s v="Indefinido"/>
    <s v="OGA20166896"/>
    <s v="Esta Vigente"/>
    <s v="No precisa"/>
    <s v="Laboral"/>
    <d v="1963-12-25T00:00:00"/>
    <s v="PERUANA"/>
    <s v="TECNICO"/>
    <m/>
  </r>
  <r>
    <n v="622"/>
    <x v="2"/>
    <s v="AMÉRICA LATINA"/>
    <s v="URUGUAY"/>
    <x v="108"/>
    <s v="SECCIÓN CONSULAR"/>
    <s v="ACTIVO"/>
    <s v="Monica Grethel"/>
    <s v="Prentice Hernandez"/>
    <s v="Indefinido"/>
    <s v="Secretaria "/>
    <s v="US$"/>
    <n v="1670"/>
    <n v="1670"/>
    <n v="1603.68"/>
    <n v="1603.68"/>
    <s v="01 de Setiembre de 2008"/>
    <s v="Indefinido"/>
    <s v="OGA20166896"/>
    <s v="Esta Vigente"/>
    <s v="No precisa"/>
    <s v="Laboral"/>
    <d v="1965-06-14T00:00:00"/>
    <s v="PERUANA"/>
    <s v="TECNICO"/>
    <m/>
  </r>
  <r>
    <n v="623"/>
    <x v="2"/>
    <s v="AMÉRICA LATINA"/>
    <s v="URUGUAY"/>
    <x v="108"/>
    <s v="RESIDENCIA"/>
    <s v="ACTIVO"/>
    <s v="María"/>
    <s v="Chonate"/>
    <s v="Indefinido"/>
    <s v="Cocinera"/>
    <s v="US$"/>
    <n v="1135"/>
    <n v="1135"/>
    <n v="1316.75"/>
    <n v="1316.75"/>
    <s v="16 de Mayo de2015"/>
    <s v="Indefinido"/>
    <s v="OGA20166896"/>
    <s v="Esta Vigente"/>
    <s v="No precisa"/>
    <s v="Laboral"/>
    <d v="1962-03-12T00:00:00"/>
    <s v="PERUANA"/>
    <s v="SECUNDARIA"/>
    <m/>
  </r>
  <r>
    <n v="624"/>
    <x v="2"/>
    <s v="AMÉRICA LATINA"/>
    <s v="URUGUAY"/>
    <x v="108"/>
    <s v="RESIDENCIA"/>
    <s v="ACTIVO"/>
    <s v="María del Carmen"/>
    <s v="Aguiar Silvera"/>
    <s v="Indefinido"/>
    <s v="Empleada de hogar"/>
    <s v="US$"/>
    <n v="604"/>
    <n v="604"/>
    <n v="639.85"/>
    <n v="639.85"/>
    <s v="01 de febrero de 2014"/>
    <s v="Indefinido"/>
    <s v="OGA20166896"/>
    <s v="Esta Vigente"/>
    <s v="No precisa"/>
    <s v="Laboral"/>
    <d v="1959-11-18T00:00:00"/>
    <s v="URUGUAYA"/>
    <s v="SECUNDARIA"/>
    <m/>
  </r>
  <r>
    <n v="625"/>
    <x v="2"/>
    <s v="AMÉRICA LATINA"/>
    <s v="URUGUAY"/>
    <x v="108"/>
    <s v="CANCILLERÍA"/>
    <s v="ACTIVO"/>
    <s v="Bruno"/>
    <s v="Podesta Arialdi"/>
    <s v="Indefinido"/>
    <s v="Especialista en temas culturales"/>
    <s v="US$"/>
    <n v="3366"/>
    <n v="3366"/>
    <n v="3759"/>
    <n v="3759"/>
    <s v="17 de noviembre de 2016"/>
    <s v="Indefinido"/>
    <s v="OGA20166596"/>
    <s v="Esta Vigente"/>
    <s v="No precisa"/>
    <s v="Laboral"/>
    <d v="1946-11-04T00:00:00"/>
    <s v="PERUANA"/>
    <s v="PROFESIONAL"/>
    <m/>
  </r>
  <r>
    <n v="626"/>
    <x v="2"/>
    <s v="EUROPA"/>
    <s v="RUSIA"/>
    <x v="109"/>
    <s v="RESIDENCIA"/>
    <s v="ACTIVO"/>
    <s v="Agustín"/>
    <s v=" Contreras Aguilar"/>
    <s v="01 de enero al 31 de diciembre de 2018"/>
    <s v="Conserje y Mensajero"/>
    <s v="US$"/>
    <n v="1000"/>
    <n v="1000"/>
    <n v="1304"/>
    <n v="1304"/>
    <s v="19 de octubre de 2009"/>
    <s v="Definido"/>
    <s v="OGA201877348"/>
    <s v="Esta Vigente"/>
    <s v="No precisa"/>
    <s v="Laboral"/>
    <n v="1960"/>
    <s v="PERUANA"/>
    <s v="TECNICO"/>
    <s v="Entra en reemplazo de la plaza dejada por Ruth"/>
  </r>
  <r>
    <n v="627"/>
    <x v="2"/>
    <s v="EUROPA"/>
    <s v="RUSIA"/>
    <x v="109"/>
    <s v="CANCILLERÍA"/>
    <s v="ACTIVO"/>
    <s v="Ekaterina"/>
    <s v="Tonkovid"/>
    <s v="01 de enero al 31 de diciembre de 2018"/>
    <s v="Secretaria"/>
    <s v="US$"/>
    <n v="1500"/>
    <n v="1500"/>
    <n v="1956"/>
    <n v="1956"/>
    <s v="22 de octubre de 2015"/>
    <s v="Definido"/>
    <s v="OGA20177348"/>
    <s v="Esta Vigente"/>
    <s v="No precisa"/>
    <s v="Laboral"/>
    <n v="1989"/>
    <s v="RUSA"/>
    <s v="PROFESIONAL"/>
    <s v="Entra en reemplazo de la plaza dejada por Ruth "/>
  </r>
  <r>
    <n v="628"/>
    <x v="2"/>
    <s v="EUROPA"/>
    <s v="RUSIA"/>
    <x v="109"/>
    <s v="CANCILLERÍA"/>
    <s v="ACTIVO"/>
    <s v="Victoria"/>
    <s v="Kolpakova"/>
    <s v="01 de enero al 31 de diciembre de 2018"/>
    <s v="Secretaria"/>
    <s v="US$"/>
    <n v="1800"/>
    <n v="1800"/>
    <n v="2347.1999999999998"/>
    <n v="2347.1999999999998"/>
    <s v="08 de setiembre del 2015"/>
    <s v="Definido"/>
    <s v="OGA20177348"/>
    <s v="Esta Vigente"/>
    <s v="No precisa"/>
    <s v="Laboral"/>
    <n v="1988"/>
    <s v="Rusa"/>
    <s v="PROFESIONAL"/>
    <s v="Entra en reemplazo de la señorita Natalia Mashinistova"/>
  </r>
  <r>
    <n v="629"/>
    <x v="2"/>
    <s v="EUROPA"/>
    <s v="RUSIA"/>
    <x v="109"/>
    <s v="SECCIÓN CONSULAR"/>
    <s v="ACTIVO"/>
    <s v="Okulik Silvia"/>
    <s v="Dmitrievna"/>
    <s v="11 de enero al 31 d diciembre de 2018"/>
    <s v="Asistente Consular"/>
    <s v="US$"/>
    <n v="1500"/>
    <n v="1500"/>
    <n v="1956"/>
    <n v="1956"/>
    <s v="11 de enero de 2017"/>
    <s v="Definido"/>
    <s v="OGA20177348"/>
    <s v="Esta Vigente"/>
    <m/>
    <s v="Laboral"/>
    <n v="1970"/>
    <s v="Bielorusa"/>
    <s v="PROFESIONAL"/>
    <s v="Entra por Ekaterina Drozhzhina"/>
  </r>
  <r>
    <n v="630"/>
    <x v="2"/>
    <s v="EUROPA"/>
    <s v="RUSIA"/>
    <x v="109"/>
    <s v="CANCILLERÍA"/>
    <s v="ACTIVO"/>
    <s v="Nadezda"/>
    <s v="Plakhova"/>
    <s v="01 de enero al 31 de diciembre de 2018"/>
    <s v="Secretaria de la Embajada"/>
    <s v="US$"/>
    <n v="2150"/>
    <n v="2150"/>
    <n v="2803.6"/>
    <n v="2803.6"/>
    <s v="15 de julio de 2015"/>
    <s v="Definido"/>
    <s v="OGA20177348"/>
    <s v="Esta Vigente"/>
    <s v="No precisa"/>
    <s v="Laboral"/>
    <n v="1991"/>
    <s v="RUSA"/>
    <s v="PROFESIONAL"/>
    <s v="Reeemplazo de Anna Osipova"/>
  </r>
  <r>
    <n v="631"/>
    <x v="2"/>
    <s v="EUROPA"/>
    <s v="RUSIA"/>
    <x v="109"/>
    <s v="CANCILLERÍA"/>
    <s v="ACTIVO"/>
    <s v="Llya"/>
    <s v="Mikhailovich Fomin"/>
    <s v="05 de febrero al 31 de diciembre de 2018"/>
    <s v="Chofer"/>
    <s v="US$"/>
    <n v="1300"/>
    <n v="1300"/>
    <n v="1564.8"/>
    <n v="1564.8"/>
    <s v="01 de febrero de 2018"/>
    <s v="Definido"/>
    <s v="OGA20180778"/>
    <s v="Esta Vigente"/>
    <s v="No precisa"/>
    <s v="Laboral"/>
    <s v="NO PRECISA"/>
    <m/>
    <s v="NO PRECISA"/>
    <s v="Entra por Victor Baranov"/>
  </r>
  <r>
    <n v="632"/>
    <x v="2"/>
    <s v="ASIA Y OCEANÍA"/>
    <s v="LA INDIA"/>
    <x v="110"/>
    <s v="CANCILLERÍA"/>
    <s v="ACTIVO"/>
    <s v="Ramesh"/>
    <s v=" Kumar Rana "/>
    <s v="Indefinido"/>
    <s v="Chofer"/>
    <s v="INR"/>
    <n v="41633"/>
    <n v="624.495"/>
    <n v="56204.56"/>
    <n v="843.06839999999988"/>
    <s v="01 de noviembre de 2009"/>
    <s v="Indefinido"/>
    <s v="OGA20177136"/>
    <s v="Esta Vigente"/>
    <s v="No precisa"/>
    <s v="Laboral"/>
    <s v="NO PRECISA"/>
    <m/>
    <s v="TECNICO"/>
    <m/>
  </r>
  <r>
    <n v="633"/>
    <x v="2"/>
    <s v="ASIA Y OCEANÍA"/>
    <s v="LA INDIA"/>
    <x v="110"/>
    <s v="RESIDENCIA"/>
    <s v="ACTIVO"/>
    <s v="Pramod"/>
    <s v=" Kumar"/>
    <s v="Indefinido"/>
    <s v="Limpieza"/>
    <s v="INR"/>
    <n v="21365"/>
    <n v="320.47499999999997"/>
    <n v="28842.760000000002"/>
    <n v="432.64140000000003"/>
    <s v="16 de febrero de 2009"/>
    <s v="Indefinido"/>
    <s v="OGA20177136"/>
    <s v="Esta Vigente"/>
    <s v="No precisa"/>
    <s v="Laboral"/>
    <s v="NO PRECISA"/>
    <m/>
    <s v="TECNICO"/>
    <m/>
  </r>
  <r>
    <n v="634"/>
    <x v="2"/>
    <s v="ASIA Y OCEANÍA"/>
    <s v="LA INDIA"/>
    <x v="110"/>
    <s v="RESIDENCIA"/>
    <s v="ACTIVO"/>
    <s v="Pinku"/>
    <s v=" Kumar"/>
    <s v="Indefinido"/>
    <s v="Mayordomo "/>
    <s v="INR"/>
    <n v="24479"/>
    <n v="367.185"/>
    <n v="33046.660000000003"/>
    <n v="495.69990000000001"/>
    <s v="16 de febrero de 2009"/>
    <s v="Indefinido"/>
    <s v="OGA20177136"/>
    <s v="Esta Vigente"/>
    <s v="No precisa"/>
    <s v="Laboral"/>
    <s v="NO PRECISA"/>
    <s v="PERUANA"/>
    <s v="TECNICO"/>
    <m/>
  </r>
  <r>
    <n v="635"/>
    <x v="2"/>
    <s v="ASIA Y OCEANÍA"/>
    <s v="LA INDIA"/>
    <x v="110"/>
    <s v="RESIDENCIA"/>
    <s v="ACTIVO"/>
    <s v="Satish"/>
    <s v="Thapa"/>
    <s v="Indefinido"/>
    <s v="Cocinero"/>
    <s v="INR"/>
    <n v="30387"/>
    <n v="455.80500000000001"/>
    <n v="41022.449999999997"/>
    <n v="615.33674999999994"/>
    <s v="01 de noviembre de 2009"/>
    <s v="Indefinido"/>
    <s v="OGA20177136"/>
    <s v="Esta Vigente"/>
    <s v="No precisa"/>
    <s v="Laboral"/>
    <s v="NO PRECISA"/>
    <m/>
    <s v="NO PRECISA"/>
    <m/>
  </r>
  <r>
    <n v="636"/>
    <x v="2"/>
    <s v="ASIA Y OCEANÍA"/>
    <s v="LA INDIA"/>
    <x v="110"/>
    <s v="CANCILLERÍA"/>
    <s v="ACTIVO"/>
    <s v="Raj "/>
    <s v="Kumar Shrestha"/>
    <s v="Indefinido"/>
    <s v="Guardián"/>
    <s v="INR"/>
    <n v="19186"/>
    <n v="287.78999999999996"/>
    <n v="25901.09"/>
    <n v="388.51634999999999"/>
    <s v="01 de noviembre de 2009"/>
    <s v="Indefinido"/>
    <s v="OGA20177136"/>
    <s v="Esta Vigente"/>
    <s v="No precisa"/>
    <s v="Laboral"/>
    <s v="NO PRECISA"/>
    <m/>
    <s v="TECNICO"/>
    <m/>
  </r>
  <r>
    <n v="637"/>
    <x v="2"/>
    <s v="ASIA Y OCEANÍA"/>
    <s v="LA INDIA"/>
    <x v="110"/>
    <s v="CANCILLERÍA"/>
    <s v="ACTIVO"/>
    <s v="Bir"/>
    <s v=" Bahadur Thapa "/>
    <s v="Indefinido"/>
    <s v="Guardián "/>
    <s v="INR"/>
    <n v="25039"/>
    <n v="375.58499999999998"/>
    <n v="33802.639999999999"/>
    <n v="507.03959999999995"/>
    <s v="diciembre de 1996, pero tiene contrato desde enero de 1997_x000a_"/>
    <s v="Indefinido"/>
    <s v="OGA20177136"/>
    <s v="Esta Vigente"/>
    <s v="No precisa"/>
    <s v="Laboral"/>
    <s v="NO PRECISA"/>
    <m/>
    <s v="TECNICO"/>
    <m/>
  </r>
  <r>
    <n v="638"/>
    <x v="2"/>
    <s v="ASIA Y OCEANÍA"/>
    <s v="LA INDIA"/>
    <x v="110"/>
    <s v="CANCILLERÍA"/>
    <s v="ACTIVO"/>
    <s v="Ranjeet"/>
    <s v="Kumar "/>
    <s v="Indefinido"/>
    <s v="Mensajero"/>
    <s v="INR"/>
    <n v="27084"/>
    <n v="406.26"/>
    <n v="36563.4"/>
    <n v="548.45100000000002"/>
    <s v="07 de noviembre de 2011"/>
    <s v="Indefinido"/>
    <s v="OGA20177136"/>
    <s v="Esta Vigente"/>
    <s v="No precisa"/>
    <s v="Laboral"/>
    <s v="NO PRECISA"/>
    <m/>
    <s v="UNIVERSIDAD INCOMPLETA"/>
    <m/>
  </r>
  <r>
    <n v="639"/>
    <x v="2"/>
    <s v="ASIA Y OCEANÍA"/>
    <s v="LA INDIA"/>
    <x v="110"/>
    <s v="CANCILLERÍA"/>
    <s v="ACTIVO"/>
    <s v="Latika"/>
    <s v=" Khatri"/>
    <s v="Indefinido"/>
    <s v="Asistente Administrativo"/>
    <s v="INR"/>
    <n v="85266"/>
    <n v="1278.99"/>
    <n v="115109.1"/>
    <n v="1726.6365000000001"/>
    <s v=" 01 de enero de 2009"/>
    <s v="Indefinido"/>
    <s v="OGA20177136"/>
    <s v="Esta Vigente"/>
    <s v="No precisa"/>
    <s v="Laboral"/>
    <s v="NO PRECISA"/>
    <m/>
    <s v="PROFESIONAL"/>
    <m/>
  </r>
  <r>
    <n v="640"/>
    <x v="2"/>
    <s v="ASIA Y OCEANÍA"/>
    <s v="LA INDIA"/>
    <x v="110"/>
    <s v="CANCILLERÍA"/>
    <s v="ACTIVO"/>
    <s v="Mithun"/>
    <s v="Kumar"/>
    <s v="Indefinido"/>
    <s v="Guardian"/>
    <s v="INR"/>
    <n v="16250"/>
    <n v="243.75"/>
    <n v="21937.510000000002"/>
    <n v="329.06265000000002"/>
    <s v="01 de junio de 2015"/>
    <s v="Definido"/>
    <s v="OGA20177136"/>
    <s v="Esta Vigente"/>
    <s v="30 de setiembre de 2015"/>
    <s v="Laboral"/>
    <s v="NO PRECISA"/>
    <m/>
    <s v="NO PRECISA"/>
    <m/>
  </r>
  <r>
    <n v="641"/>
    <x v="2"/>
    <s v="ASIA Y OCEANÍA"/>
    <s v="LA INDIA"/>
    <x v="110"/>
    <s v="SECCIÓN CONSULAR"/>
    <s v="ACTIVO"/>
    <s v="Geeta"/>
    <s v="Bistch"/>
    <s v="Indefinido"/>
    <s v="Asistente Consular"/>
    <s v="INR"/>
    <n v="57554"/>
    <n v="863.31"/>
    <n v="77697.91"/>
    <n v="1165.46865"/>
    <s v="1 de enero de 2011"/>
    <s v="Indefinido"/>
    <s v="OGA20177136"/>
    <s v="Esta Vigente"/>
    <s v="No precisa"/>
    <s v="Laboral"/>
    <s v="NO PRECISA"/>
    <m/>
    <s v="PROFESIONAL"/>
    <m/>
  </r>
  <r>
    <n v="642"/>
    <x v="2"/>
    <s v="ASIA Y OCEANÍA"/>
    <s v="LA INDIA"/>
    <x v="110"/>
    <s v="SECCIÓN CONSULAR"/>
    <s v="ACTIVO"/>
    <s v="Munna B."/>
    <s v=" Singh"/>
    <s v="Indefinido"/>
    <s v="Guardián y conserje "/>
    <s v="INR"/>
    <n v="33855"/>
    <n v="507.82499999999999"/>
    <n v="45704.25"/>
    <n v="685.56375000000003"/>
    <s v="01 de agosto de 1993, _x000a_pero contrato desde 1997"/>
    <s v="Indefinido"/>
    <s v="OGA20177136"/>
    <s v="Esta Vigente"/>
    <s v="No precisa"/>
    <s v="Laboral"/>
    <s v="NO PRECISA"/>
    <m/>
    <s v="TECNICO"/>
    <m/>
  </r>
  <r>
    <n v="643"/>
    <x v="2"/>
    <s v="ASIA Y OCEANÍA"/>
    <s v="LA INDIA"/>
    <x v="110"/>
    <s v="CANCILLERÍA"/>
    <s v="ACTIVO"/>
    <s v="Raj "/>
    <s v="Ram"/>
    <s v="Indefinido"/>
    <s v="Limpieza"/>
    <s v="INR"/>
    <n v="17037"/>
    <n v="255.55499999999998"/>
    <n v="22999.95"/>
    <n v="344.99925000000002"/>
    <s v="01 de enero de 2013"/>
    <s v="Indefinido"/>
    <s v="OGA20177136"/>
    <s v="Esta Vigente"/>
    <s v="No precisa"/>
    <s v="Laboral"/>
    <n v="1970"/>
    <s v="INDU"/>
    <s v="SECUNDARIA"/>
    <m/>
  </r>
  <r>
    <n v="644"/>
    <x v="2"/>
    <s v="ASIA Y OCEANÍA"/>
    <s v="LA INDIA"/>
    <x v="110"/>
    <s v="SECCIÓN CONSULAR"/>
    <s v="ACTIVO"/>
    <s v="Kavita"/>
    <s v="Malhotra"/>
    <s v="Indefinido"/>
    <s v="Asistente Administrativo"/>
    <s v="INR"/>
    <n v="41891"/>
    <n v="628.36500000000001"/>
    <n v="56552.86"/>
    <n v="848.29290000000003"/>
    <s v="01 de enero de 2013"/>
    <s v="Indefinido"/>
    <s v="OGA20177136"/>
    <s v="Esta Vigente"/>
    <s v="No precisa"/>
    <s v="Laboral"/>
    <s v="NO PRECISA"/>
    <m/>
    <s v="TECNICO"/>
    <m/>
  </r>
  <r>
    <n v="645"/>
    <x v="2"/>
    <s v="ASIA Y OCEANÍA"/>
    <s v="LA INDIA"/>
    <x v="110"/>
    <s v="SECCIÓN CONSULAR"/>
    <s v="ACTIVO"/>
    <s v="Mallika"/>
    <s v="Anand"/>
    <s v="Indefinido"/>
    <s v="Asistente Administrativo"/>
    <s v="INR"/>
    <n v="30000"/>
    <n v="450"/>
    <n v="40500"/>
    <n v="607.5"/>
    <s v="01 de octubre de 2017"/>
    <s v="Indefinido"/>
    <s v="OGA20177136"/>
    <s v="Esta Vigente"/>
    <s v="No precisa"/>
    <s v="Laboral"/>
    <d v="1996-03-05T00:00:00"/>
    <s v="INDU"/>
    <s v="PROFESIONAL"/>
    <s v="Entra por la sra., Chetna"/>
  </r>
  <r>
    <n v="646"/>
    <x v="2"/>
    <s v="ASIA Y OCEANÍA"/>
    <s v="LA INDIA"/>
    <x v="110"/>
    <s v="CANCILLERÍA"/>
    <s v="ACTIVO"/>
    <s v="Sailee"/>
    <s v="Rangole"/>
    <s v="Indefinido"/>
    <s v="Asistente Cultural y Recepcionista"/>
    <s v="INR"/>
    <n v="32100"/>
    <n v="481.5"/>
    <n v="43335"/>
    <n v="650.02499999999998"/>
    <s v="01 de abril de 2017"/>
    <s v="Indefinido"/>
    <s v="OGA20177136"/>
    <s v="Esta Vigente"/>
    <s v="No precisa"/>
    <s v="Laboral"/>
    <d v="1990-12-23T00:00:00"/>
    <s v="INDU"/>
    <s v="PROFESIONAL"/>
    <m/>
  </r>
  <r>
    <n v="647"/>
    <x v="2"/>
    <s v="ASIA Y OCEANÍA"/>
    <s v="LA INDIA"/>
    <x v="110"/>
    <s v="CANCILLERÍA"/>
    <s v="ACTIVO"/>
    <s v="Meena "/>
    <s v="Thakur "/>
    <s v="Indefinido"/>
    <s v="Secretaria "/>
    <s v="INR"/>
    <n v="111273"/>
    <n v="1669.095"/>
    <n v="150218.54999999999"/>
    <n v="2253.2782499999998"/>
    <s v="06 de setiembre de 2004"/>
    <s v="Indefinido"/>
    <s v="OGA20177136"/>
    <s v="Esta Vigente"/>
    <s v="No precisa"/>
    <s v="Laboral"/>
    <s v="NO PRECISA"/>
    <m/>
    <s v="PROFESIONAL"/>
    <m/>
  </r>
  <r>
    <n v="648"/>
    <x v="2"/>
    <s v="EUROPA"/>
    <s v="NORUEGA"/>
    <x v="111"/>
    <s v="CANCILLERÍA"/>
    <s v="ACTIVO"/>
    <s v="Jose  Rodrigo"/>
    <s v="Reyes"/>
    <s v="del 06 al 31 de diciembre de 2017"/>
    <s v="Administradpr"/>
    <s v="NOK"/>
    <n v="26862"/>
    <n v="3357.75"/>
    <n v="34410.22"/>
    <n v="4301.2775000000001"/>
    <s v="06 de diciembre de 2017"/>
    <s v="Definido"/>
    <s v="OGA20177347"/>
    <s v="Esta Vigente"/>
    <m/>
    <m/>
    <s v="NO PRECISA"/>
    <m/>
    <s v="NO PRECISA"/>
    <m/>
  </r>
  <r>
    <n v="649"/>
    <x v="2"/>
    <s v="EUROPA"/>
    <s v="NORUEGA"/>
    <x v="111"/>
    <s v="CANCILLERÍA"/>
    <s v="ACTIVO"/>
    <s v="Deisy Katherine "/>
    <s v="Cabezas Pillaca"/>
    <s v="del 06 al 31 de diciembre de 2017"/>
    <s v="Analista Administratova"/>
    <s v="NOK"/>
    <n v="26862"/>
    <n v="3357.75"/>
    <n v="34410.22"/>
    <n v="4301.2775000000001"/>
    <s v="06 de diciembre de 2017"/>
    <s v="Definido"/>
    <s v="OGA20177347"/>
    <s v="Esta Vigente"/>
    <m/>
    <m/>
    <s v="NO PRECISA"/>
    <m/>
    <s v="NO PRECISA"/>
    <m/>
  </r>
  <r>
    <n v="650"/>
    <x v="2"/>
    <s v="EUROPA"/>
    <s v="NORUEGA"/>
    <x v="111"/>
    <s v="CANCILLERÍA"/>
    <s v="ACTIVO"/>
    <s v="Bendik"/>
    <s v="Vandvik Askhus"/>
    <s v="del 15 al 31 de diciembre de 2017"/>
    <s v="Asesor "/>
    <s v="NOK"/>
    <n v="24500"/>
    <n v="3062.5"/>
    <n v="31384.5"/>
    <n v="3923.0625"/>
    <s v="15 de diciembre de 2017"/>
    <s v="Definido"/>
    <s v="OGA20177347"/>
    <s v="Esta Vigente"/>
    <m/>
    <m/>
    <s v="NO PRECISA"/>
    <m/>
    <s v="NO PRECISA"/>
    <m/>
  </r>
  <r>
    <n v="651"/>
    <x v="2"/>
    <s v="AMÉRICA DEL NORTE"/>
    <s v="CANADA"/>
    <x v="112"/>
    <s v="CANCILLERÍA"/>
    <s v="ACTIVO"/>
    <s v="María Clementina"/>
    <s v="Rodríguez Ignacio"/>
    <s v="01 de enero al 31 de diciembre de 2018"/>
    <s v="Técnica Administrativa"/>
    <s v="CAD"/>
    <n v="4050"/>
    <n v="3078"/>
    <n v="4330.16"/>
    <n v="3290.9216000000001"/>
    <s v="02 de enero de 1999"/>
    <s v="Definido"/>
    <s v="OGA20177346"/>
    <s v="Esta Vigente"/>
    <s v="No precisa"/>
    <s v="Laboral"/>
    <d v="1953-11-14T00:00:00"/>
    <s v="PERUANA"/>
    <s v="TECNICO"/>
    <m/>
  </r>
  <r>
    <n v="652"/>
    <x v="2"/>
    <s v="AMÉRICA DEL NORTE"/>
    <s v="CANADA"/>
    <x v="112"/>
    <s v="SECCIÓN CONSULAR"/>
    <s v="ACTIVO"/>
    <s v="Lucía Cristina"/>
    <s v="Van Oordt Warner"/>
    <s v="01 de enero al 31 de diciembre de 2018"/>
    <s v="Asistente de la Sección Consular"/>
    <s v="CAD"/>
    <n v="4000"/>
    <n v="3040"/>
    <n v="4093.44"/>
    <n v="3111.0144"/>
    <s v=" 01 de noviembre de 1997"/>
    <s v="Definido"/>
    <s v="OGA20177346"/>
    <s v="Esta Vigente"/>
    <s v="No precisa"/>
    <s v="Laboral"/>
    <d v="1947-12-10T00:00:00"/>
    <s v="PERUANA"/>
    <s v="TECNICO"/>
    <m/>
  </r>
  <r>
    <n v="653"/>
    <x v="2"/>
    <s v="AMÉRICA DEL NORTE"/>
    <s v="CANADA"/>
    <x v="112"/>
    <s v="RESIDENCIA"/>
    <s v="ACTIVO"/>
    <s v="Ricardo  Lino"/>
    <s v="Quispe Camacho "/>
    <s v="01 de enero al 31 de diciembre de 2018"/>
    <s v="Mayordomo"/>
    <s v="CAD"/>
    <n v="2000"/>
    <n v="1520"/>
    <m/>
    <n v="0"/>
    <s v="01 de enero de 2018"/>
    <s v="Definido"/>
    <s v="OGA20176576"/>
    <s v="Esta Vigente"/>
    <s v="No precisa"/>
    <s v="Laboral"/>
    <d v="1985-12-07T00:00:00"/>
    <s v="PERUANA"/>
    <s v="TECNICO"/>
    <s v="Entra por Edwiin Zegarra"/>
  </r>
  <r>
    <n v="654"/>
    <x v="2"/>
    <s v="AMÉRICA DEL NORTE"/>
    <s v="CANADA"/>
    <x v="112"/>
    <s v="RESIDENCIA"/>
    <s v="ACTIVO"/>
    <s v="Paul F."/>
    <s v="Edwards"/>
    <s v="01 de enero al 31 de diciembre de 2018"/>
    <s v="Cocinero"/>
    <s v="CAD"/>
    <n v="3100"/>
    <n v="2356"/>
    <n v="3311.05"/>
    <n v="2516.3980000000001"/>
    <s v="01 de julio de 2016"/>
    <s v="Definido"/>
    <s v="OGA20177346"/>
    <s v="Esta Vigente"/>
    <s v="No precisa"/>
    <s v="Laboral"/>
    <s v="NO PRECISA"/>
    <s v="PERUANA"/>
    <s v="NO PRECISA"/>
    <s v="Entra por Lizardo becerra"/>
  </r>
  <r>
    <n v="655"/>
    <x v="2"/>
    <s v="AMÉRICA DEL NORTE"/>
    <s v="CANADA"/>
    <x v="112"/>
    <s v="RESIDENCIA"/>
    <s v="ACTIVO"/>
    <s v="Mabel "/>
    <s v="Marina Aceval"/>
    <s v="01 de enero al 31 de diciembre de 2018"/>
    <s v="Mucama"/>
    <s v="CAD"/>
    <n v="2200"/>
    <n v="1672"/>
    <m/>
    <n v="0"/>
    <s v="01 de diciembre de 2017"/>
    <s v="Definido"/>
    <s v="OGA20177346"/>
    <s v="Esta Vigente"/>
    <s v="No precisa"/>
    <s v="Laboral"/>
    <d v="1960-07-27T00:00:00"/>
    <s v="PERUANA"/>
    <s v="SECUNDARIA"/>
    <s v="Entra por Carmen Päyta"/>
  </r>
  <r>
    <n v="656"/>
    <x v="2"/>
    <s v="AMÉRICA DEL NORTE"/>
    <s v="CANADA"/>
    <x v="112"/>
    <s v="CANCILLERÍA"/>
    <s v="ACTIVO"/>
    <s v="Natalia "/>
    <s v="Santanilla"/>
    <s v="01 de enero al 31 de diciembre de 2018"/>
    <s v="Secretaria "/>
    <s v="CAD"/>
    <n v="4850"/>
    <n v="3686"/>
    <n v="5188.3500000000004"/>
    <n v="3943.1460000000002"/>
    <s v="01 de abril 2016"/>
    <s v="Definido"/>
    <s v="OGA20177346"/>
    <s v="Esta Vigente"/>
    <s v="No precisa"/>
    <s v="Laboral"/>
    <s v="NO PRECISA"/>
    <s v="PERUANA"/>
    <s v="PROFESIONAL"/>
    <s v="Entra en reemplazo temporalmente hasta que se contrate definitivamente a la próxima secretaria"/>
  </r>
  <r>
    <n v="657"/>
    <x v="2"/>
    <s v="AMÉRICA DEL NORTE"/>
    <s v="CANADA"/>
    <x v="112"/>
    <s v="CANCILLERÍA"/>
    <s v="ACTIVO"/>
    <s v="Julio "/>
    <s v="Romero Montoya"/>
    <s v="01 de julio al 31 de diciembre de 2018"/>
    <s v="Chofer mensajero"/>
    <s v="CAD"/>
    <n v="3200"/>
    <n v="2432"/>
    <m/>
    <n v="0"/>
    <s v="01 de julio de 2018"/>
    <s v="Definido"/>
    <s v="ÖGA20184029"/>
    <s v="Esta Vigente"/>
    <s v="No precisa"/>
    <s v="Laboral"/>
    <s v="NO PRECISA"/>
    <s v="CANADIENSE"/>
    <s v="NO PRECISA"/>
    <s v="Entra por Minier"/>
  </r>
  <r>
    <n v="658"/>
    <x v="2"/>
    <s v="AMÉRICA CENTRAL"/>
    <s v="PANAMA"/>
    <x v="113"/>
    <s v="CANCILLERÍA"/>
    <s v="ACTIVO"/>
    <s v="Aryenis Arlette"/>
    <s v="Ríos Adams"/>
    <s v="05-07-17 AL 05-07-18"/>
    <s v="Asistente Ejecutiva"/>
    <s v="US$"/>
    <n v="900"/>
    <n v="900"/>
    <n v="1759.17"/>
    <n v="1759.17"/>
    <s v="04 de julio de 2017"/>
    <s v="Definido"/>
    <s v="OGA20180073"/>
    <s v="Esta Vigente"/>
    <s v="No precisa"/>
    <s v="Laboral"/>
    <n v="1192"/>
    <s v="PERUANA"/>
    <s v="PROFESIONAL"/>
    <m/>
  </r>
  <r>
    <n v="659"/>
    <x v="2"/>
    <s v="AMÉRICA CENTRAL"/>
    <s v="PANAMA"/>
    <x v="113"/>
    <s v="CANCILLERÍA"/>
    <s v="ACTIVO"/>
    <s v="César"/>
    <s v="Monteza Carbajal"/>
    <s v="Indefinido"/>
    <s v="Chofer"/>
    <s v="US$"/>
    <n v="1135"/>
    <n v="1135"/>
    <n v="1759.17"/>
    <n v="1759.17"/>
    <s v="13 de enero de 2012"/>
    <s v="Indefinido"/>
    <s v="OGA20180073"/>
    <s v="Esta Vigente"/>
    <s v="No precisa"/>
    <s v="Laboral"/>
    <d v="1972-04-17T00:00:00"/>
    <s v="PERUANA"/>
    <s v="SECUNDARIA"/>
    <m/>
  </r>
  <r>
    <n v="660"/>
    <x v="2"/>
    <s v="AMÉRICA CENTRAL"/>
    <s v="PANAMA"/>
    <x v="113"/>
    <s v="CANCILLERÍA"/>
    <s v="ACTIVO"/>
    <s v=" Martha Beatriz"/>
    <s v="Ochoa de Mazulis"/>
    <s v="Indefinido"/>
    <s v="Secretaria "/>
    <s v="US$"/>
    <n v="1401"/>
    <n v="1401"/>
    <n v="1719.5"/>
    <n v="1719.5"/>
    <s v="01 de Octubre de 1999"/>
    <s v="Indefinido"/>
    <s v="OGA20180073"/>
    <s v="Esta Vigente"/>
    <s v="No precisa"/>
    <s v="Laboral"/>
    <d v="1960-07-14T00:00:00"/>
    <s v="PERUANA"/>
    <s v="TECNICO"/>
    <m/>
  </r>
  <r>
    <n v="661"/>
    <x v="2"/>
    <s v="AMÉRICA CENTRAL"/>
    <s v="PANAMA"/>
    <x v="113"/>
    <s v="CANCILLERÍA"/>
    <s v="ACTIVO"/>
    <s v="Luis Carlos"/>
    <s v="Zavala Gomez"/>
    <s v="01-01-18 AL 31-12-18"/>
    <s v="Informático"/>
    <s v="US$"/>
    <n v="900"/>
    <n v="900"/>
    <n v="900"/>
    <n v="900"/>
    <s v="01 e enero de 2015"/>
    <s v="Definido"/>
    <s v="OGA20180073"/>
    <s v="Esta Vigente"/>
    <s v="No precisa"/>
    <s v="No Laboral"/>
    <s v="NO PRECISA"/>
    <s v="PERUANA"/>
    <s v="TECNICO"/>
    <s v="No genera plaza "/>
  </r>
  <r>
    <n v="662"/>
    <x v="2"/>
    <s v="AMÉRICA CENTRAL"/>
    <s v="PANAMA"/>
    <x v="113"/>
    <s v="RESIDENCIA"/>
    <s v="ACTIVO"/>
    <s v="Ronny"/>
    <s v="Reyes Salazar"/>
    <s v="01-01-18 AL 31-12-18"/>
    <s v="Empleado de hogar"/>
    <s v="US$"/>
    <n v="280"/>
    <n v="280"/>
    <n v="1759.17"/>
    <n v="1759.17"/>
    <s v="11 de febrero de 2017"/>
    <s v="Definido"/>
    <s v="OGA20180073"/>
    <s v="Esta Vigente"/>
    <s v="No precisa"/>
    <s v="Laboral"/>
    <s v="NO PRECISA"/>
    <s v="PERUANA"/>
    <s v="SECUNDARIA"/>
    <m/>
  </r>
  <r>
    <n v="663"/>
    <x v="2"/>
    <s v="AMÉRICA CENTRAL"/>
    <s v="PANAMA"/>
    <x v="113"/>
    <s v="RESIDENCIA"/>
    <s v="ACTIVO"/>
    <s v="María Rosario"/>
    <s v="Aguillón"/>
    <s v="01-01-18 AL 31-12-18"/>
    <s v="Mucama"/>
    <s v="US$"/>
    <s v="600.00"/>
    <n v="600"/>
    <n v="700"/>
    <n v="700"/>
    <s v="01 de nero de 2015"/>
    <s v="Definido"/>
    <s v="OGA20180073"/>
    <s v="Esta Vigente"/>
    <s v="No precisa"/>
    <s v="Laboral"/>
    <s v="NO PRECISA"/>
    <s v="SALVADOREÑA"/>
    <s v="NO PRECISA"/>
    <s v="Entra en reemplazo de la sra, Delsy Cabrero"/>
  </r>
  <r>
    <n v="664"/>
    <x v="2"/>
    <s v="EUROPA"/>
    <s v="FRANCIA"/>
    <x v="114"/>
    <s v="CANCILLERÍA"/>
    <s v="ACTIVO"/>
    <s v="Miguel"/>
    <s v="Santa Cruz Santa Cruz"/>
    <s v="Indefinido"/>
    <s v="Recepcionista"/>
    <s v="EUR"/>
    <n v="1768.13"/>
    <n v="2068.7121000000002"/>
    <n v="2417.9300000000003"/>
    <n v="2828.9781000000003"/>
    <s v="23 de julio de 2012"/>
    <s v="Indefinido"/>
    <s v="OGA20180095"/>
    <s v="Esta Vigente"/>
    <s v="Esta Vigente"/>
    <s v="Laboral"/>
    <d v="1971-09-28T00:00:00"/>
    <s v="PERUANA"/>
    <s v="TECNICO"/>
    <m/>
  </r>
  <r>
    <n v="665"/>
    <x v="2"/>
    <s v="EUROPA"/>
    <s v="FRANCIA"/>
    <x v="114"/>
    <s v="RESIDENCIA"/>
    <s v="ACTIVO"/>
    <s v="Liner Vladimir"/>
    <s v="Vega Huamani"/>
    <s v="01-01-18 AL 31-12-18"/>
    <s v="Cocinero"/>
    <s v="EUR"/>
    <n v="2000"/>
    <n v="2340"/>
    <n v="2419.42"/>
    <n v="2830.7213999999999"/>
    <s v="16 de abril de 2017"/>
    <s v="Definido"/>
    <s v="OGA20180095"/>
    <s v="Esta Vigente"/>
    <s v="No precisa"/>
    <s v="Laboral"/>
    <d v="1986-07-10T00:00:00"/>
    <s v="PERUANA"/>
    <s v="TECNICO"/>
    <s v="Entra por Adel Vilcahuaman"/>
  </r>
  <r>
    <n v="666"/>
    <x v="2"/>
    <s v="EUROPA"/>
    <s v="FRANCIA"/>
    <x v="114"/>
    <s v="RESIDENCIA"/>
    <s v="ACTIVO"/>
    <s v="Gustavo Alberto"/>
    <s v="Meza Päredes"/>
    <s v="01-01-18 AL 31-12-18"/>
    <s v="Mayordomo"/>
    <s v="EUR"/>
    <n v="1500"/>
    <n v="1755"/>
    <n v="1835.42"/>
    <n v="2147.4414000000002"/>
    <s v="15 de abril de 2015"/>
    <s v="Definido"/>
    <s v="OGA20180095"/>
    <s v="Esta Vigente"/>
    <s v="Esta Vigente"/>
    <s v="Laboral"/>
    <d v="1990-09-20T00:00:00"/>
    <s v="PERUANA"/>
    <s v="TECNICO"/>
    <s v="Entra en reemplazo de Noe Capcha"/>
  </r>
  <r>
    <n v="667"/>
    <x v="2"/>
    <s v="EUROPA"/>
    <s v="FRANCIA"/>
    <x v="114"/>
    <s v="RESIDENCIA"/>
    <s v="ACTIVO"/>
    <s v="Carmen María"/>
    <s v="Delgado Chávez"/>
    <s v="01-01-18 AL 31-12-18"/>
    <s v="Mucama"/>
    <s v="EUR"/>
    <n v="1100"/>
    <n v="1287"/>
    <n v="1368.42"/>
    <n v="1601.0514000000001"/>
    <s v="01 de mayo de 2017"/>
    <s v="Definido"/>
    <s v="OGA20180095"/>
    <s v="Esta Vigente"/>
    <s v="Esta Vigente"/>
    <s v="Laboral"/>
    <d v="1962-07-18T00:00:00"/>
    <s v="PERUANA"/>
    <s v="SECUNDARIA"/>
    <m/>
  </r>
  <r>
    <n v="668"/>
    <x v="2"/>
    <s v="EUROPA"/>
    <s v="FRANCIA"/>
    <x v="114"/>
    <s v="CANCILLERÍA"/>
    <s v="ACTIVO"/>
    <s v="Joselin "/>
    <s v="Pozzi Escot"/>
    <s v="Indefinido"/>
    <s v="Secretaria "/>
    <s v="EUR"/>
    <n v="3801.71"/>
    <n v="4448.0006999999996"/>
    <n v="5364.87"/>
    <n v="6276.8978999999999"/>
    <s v="año 1996"/>
    <s v="Indefinido"/>
    <s v="OGA20180095"/>
    <s v="Esta Vigente"/>
    <s v="No precisa"/>
    <s v="Laboral"/>
    <d v="1954-07-03T00:00:00"/>
    <s v="PERUANA"/>
    <s v="TECNICO"/>
    <m/>
  </r>
  <r>
    <n v="669"/>
    <x v="2"/>
    <s v="EUROPA"/>
    <s v="FRANCIA"/>
    <x v="114"/>
    <s v="CANCILLERÍA"/>
    <s v="ACTIVO"/>
    <s v="Jorge "/>
    <s v="Ayala Gonzales"/>
    <s v="01-01-18 AL 31-12-18"/>
    <s v="Chofer"/>
    <s v="EUR"/>
    <n v="2000"/>
    <n v="2340"/>
    <n v="2765"/>
    <n v="3235.0499999999997"/>
    <s v="24 de Abril de 2017"/>
    <s v="Definido"/>
    <s v="OGA20180095"/>
    <s v="Esta Vigente"/>
    <s v="No precisa"/>
    <s v="Laboral"/>
    <s v="NO PRECISA"/>
    <s v="PERUANA"/>
    <s v="SECUNDARIA"/>
    <m/>
  </r>
  <r>
    <n v="670"/>
    <x v="2"/>
    <s v="ASIA Y OCEANÍA"/>
    <s v="CHINA"/>
    <x v="115"/>
    <s v="RESIDENCIA"/>
    <s v="ACTIVO"/>
    <s v="Ding "/>
    <s v="Shoufeng"/>
    <s v="Indefinido"/>
    <s v="Cocinero"/>
    <s v="CNY"/>
    <n v="4990"/>
    <n v="748.5"/>
    <n v="7735.9"/>
    <n v="1160.385"/>
    <d v="2015-02-04T00:00:00"/>
    <m/>
    <s v="OGA20180129"/>
    <s v="Esta Vigente"/>
    <s v="No precisa"/>
    <s v="Laboral"/>
    <s v="NO PRECISA"/>
    <s v="CHINA"/>
    <s v="TECNICO"/>
    <s v="Ingresó por el señor Xiao Shang"/>
  </r>
  <r>
    <n v="671"/>
    <x v="2"/>
    <s v="ASIA Y OCEANÍA"/>
    <s v="CHINA"/>
    <x v="115"/>
    <s v="RESIDENCIA"/>
    <s v="ACTIVO"/>
    <s v="Huang"/>
    <s v=" Wei"/>
    <s v="Indefinido"/>
    <s v="Mayordomo"/>
    <s v="CNY"/>
    <n v="5739"/>
    <n v="860.85"/>
    <n v="8544.7800000000007"/>
    <n v="1281.7170000000001"/>
    <s v="01 de febrero de 2010"/>
    <m/>
    <s v="OGA20180129"/>
    <s v="Esta Vigente"/>
    <s v="No precisa"/>
    <s v="Laboral"/>
    <n v="1964"/>
    <s v="CHINA"/>
    <s v="SECUNDARIA"/>
    <m/>
  </r>
  <r>
    <n v="672"/>
    <x v="2"/>
    <s v="ASIA Y OCEANÍA"/>
    <s v="CHINA"/>
    <x v="115"/>
    <s v="RESIDENCIA"/>
    <s v="ACTIVO"/>
    <s v="Wang"/>
    <s v="Xiun Xiang"/>
    <s v="Indefinido"/>
    <s v="Mucama"/>
    <s v="CNY"/>
    <n v="5620.1"/>
    <n v="843.01499999999999"/>
    <m/>
    <n v="0"/>
    <s v="26 de enero de 2017"/>
    <m/>
    <s v="OGA20180129"/>
    <s v="Esta Vigente"/>
    <m/>
    <m/>
    <s v="NO PRECISA"/>
    <s v="CHINA"/>
    <s v="SECUNDARIA"/>
    <s v="Entra por Zhao Guoping"/>
  </r>
  <r>
    <n v="673"/>
    <x v="2"/>
    <s v="ASIA Y OCEANÍA"/>
    <s v="CHINA"/>
    <x v="115"/>
    <s v="RESIDENCIA"/>
    <s v="ACTIVO"/>
    <s v="Cira Emelda "/>
    <s v="Barón Cojal"/>
    <s v="01 de mayo al 31 de diciembre de 2018"/>
    <s v="Mucama y cocinera"/>
    <s v="US$"/>
    <n v="2000"/>
    <n v="2000"/>
    <n v="2000"/>
    <n v="2000"/>
    <s v="01 de mayo de2018"/>
    <m/>
    <s v="OGA20182097"/>
    <s v="Esta Vigente"/>
    <s v="No precisa"/>
    <s v="Laboral"/>
    <d v="1959-01-02T00:00:00"/>
    <s v="PERUANA"/>
    <s v="SECUNDARIA"/>
    <s v="entra en reemplazo de Zhao Yonn Gli"/>
  </r>
  <r>
    <n v="674"/>
    <x v="2"/>
    <s v="ASIA Y OCEANÍA"/>
    <s v="CHINA"/>
    <x v="115"/>
    <s v="CANCILLERÍA"/>
    <s v="ACTIVO"/>
    <s v="Yuejun"/>
    <s v="Qi "/>
    <s v="Indefinido"/>
    <s v="Chofer"/>
    <s v="CNY"/>
    <n v="6254"/>
    <n v="938.09999999999991"/>
    <n v="9258.0300000000007"/>
    <n v="1388.7045000000001"/>
    <s v="2 de octubre de 2000"/>
    <m/>
    <s v="OGA20180129"/>
    <s v="Esta Vigente"/>
    <s v="No precisa"/>
    <s v="Laboral"/>
    <n v="1972"/>
    <s v="CHINA"/>
    <s v="SECUNDARIA"/>
    <m/>
  </r>
  <r>
    <n v="675"/>
    <x v="2"/>
    <s v="ASIA Y OCEANÍA"/>
    <s v="CHINA"/>
    <x v="115"/>
    <s v="CANCILLERÍA"/>
    <s v="ACTIVO"/>
    <s v="Shaohua _x000a_"/>
    <s v="Wu"/>
    <s v="Indefinido"/>
    <s v="Chofer"/>
    <s v="CNY"/>
    <n v="5739"/>
    <n v="860.85"/>
    <n v="8807.09"/>
    <n v="1321.0635"/>
    <s v="12 de diciembre de 2005"/>
    <m/>
    <s v="OGA20180129"/>
    <s v="Esta Vigente"/>
    <s v="No precisa"/>
    <s v="Laboral"/>
    <n v="1966"/>
    <s v="CHINA"/>
    <s v="SECUNDARIA"/>
    <m/>
  </r>
  <r>
    <n v="676"/>
    <x v="2"/>
    <s v="ASIA Y OCEANÍA"/>
    <s v="CHINA"/>
    <x v="115"/>
    <s v="SECCIÓN CONSULAR"/>
    <s v="ACTIVO"/>
    <s v="Mei"/>
    <s v="Bai "/>
    <s v="Indefinido"/>
    <s v="Secretaria "/>
    <s v="CNY"/>
    <n v="9430"/>
    <n v="1414.5"/>
    <n v="14085.3"/>
    <n v="2112.7949999999996"/>
    <s v="02 de enero de 2008"/>
    <m/>
    <s v="OGA20180129"/>
    <s v="Esta Vigente"/>
    <s v="No precisa"/>
    <s v="Laboral"/>
    <n v="1985"/>
    <s v="CHINA"/>
    <s v="PROFESIONAL"/>
    <m/>
  </r>
  <r>
    <n v="677"/>
    <x v="2"/>
    <s v="ASIA Y OCEANÍA"/>
    <s v="CHINA"/>
    <x v="115"/>
    <s v="CANCILLERÍA"/>
    <s v="ACTIVO"/>
    <s v="Lili _x000a_(nombre en español)"/>
    <s v="Liu Yanli"/>
    <s v="Indefinido"/>
    <s v="Interprete"/>
    <s v="CNY"/>
    <n v="13800"/>
    <n v="2070"/>
    <n v="20334"/>
    <n v="3050.1"/>
    <s v="02 de enero de 2009"/>
    <m/>
    <s v="OGA20180129"/>
    <s v="Esta Vigente"/>
    <s v="No precisa"/>
    <s v="Laboral"/>
    <n v="1981"/>
    <s v="CHINA"/>
    <s v="PROFESIONAL"/>
    <m/>
  </r>
  <r>
    <n v="678"/>
    <x v="2"/>
    <s v="ASIA Y OCEANÍA"/>
    <s v="CHINA"/>
    <x v="115"/>
    <s v="CANCILLERÍA"/>
    <s v="ACTIVO"/>
    <s v="Lu"/>
    <s v="Zhang "/>
    <s v="Indefinido"/>
    <s v="Interprete"/>
    <s v="CNY"/>
    <n v="8740"/>
    <n v="1311"/>
    <n v="13089.66"/>
    <n v="1963.4489999999998"/>
    <s v="08 de agosto de 2012"/>
    <m/>
    <s v="OGA20180129"/>
    <s v="Esta Vigente"/>
    <s v="No precisa"/>
    <s v="Laboral"/>
    <n v="1984"/>
    <s v="CHINA"/>
    <s v="PROFESIONAL"/>
    <m/>
  </r>
  <r>
    <n v="679"/>
    <x v="2"/>
    <s v="ASIA Y OCEANÍA"/>
    <s v="CHINA"/>
    <x v="115"/>
    <s v="CANCILLERÍA"/>
    <s v="ACTIVO"/>
    <s v="Liu"/>
    <s v="Jia"/>
    <s v="Indefinido"/>
    <s v="Interprete"/>
    <s v="CNY"/>
    <n v="6506"/>
    <n v="975.9"/>
    <n v="9903.86"/>
    <n v="1485.579"/>
    <s v="22 de noviembre de 2016"/>
    <m/>
    <s v="OGA20180129"/>
    <s v="Esta Vigente"/>
    <s v="No precisa"/>
    <s v="Laboral"/>
    <n v="1988"/>
    <s v="CHINA"/>
    <s v="PROFESIONAL"/>
    <s v="Entra por Li Ni"/>
  </r>
  <r>
    <n v="680"/>
    <x v="2"/>
    <s v="ASIA Y OCEANÍA"/>
    <s v="CHINA"/>
    <x v="115"/>
    <s v="CANCILLERÍA"/>
    <s v="ACTIVO"/>
    <s v="Shasha"/>
    <s v="Meng"/>
    <s v="Indefinido"/>
    <s v="Interprete"/>
    <s v="CNY"/>
    <n v="8510"/>
    <n v="1276.5"/>
    <n v="12769.1"/>
    <n v="1915.365"/>
    <s v="5 de enero de 2011"/>
    <m/>
    <s v="OGA20180129"/>
    <s v="Esta Vigente"/>
    <s v="No precisa"/>
    <s v="Laboral"/>
    <n v="1985"/>
    <s v="CHINA"/>
    <s v="PROFESIONAL"/>
    <m/>
  </r>
  <r>
    <n v="681"/>
    <x v="2"/>
    <s v="ASIA Y OCEANÍA"/>
    <s v="CHINA"/>
    <x v="115"/>
    <s v="CANCILLERÍA"/>
    <s v="ACTIVO"/>
    <s v="Bowen"/>
    <s v="Du "/>
    <s v="Indefinido"/>
    <s v="Interprete"/>
    <s v="CNY"/>
    <n v="6506"/>
    <n v="975.9"/>
    <n v="9903.86"/>
    <n v="1485.579"/>
    <s v="06 de enero de 2012"/>
    <m/>
    <s v="OGA20180129"/>
    <s v="Esta Vigente"/>
    <s v="No precisa"/>
    <s v="Laboral"/>
    <n v="1989"/>
    <s v="CHINA"/>
    <s v="UNIVERSIDAD INCOMPLETA"/>
    <m/>
  </r>
  <r>
    <n v="682"/>
    <x v="2"/>
    <s v="ASIA Y OCEANÍA"/>
    <s v="CHINA"/>
    <x v="115"/>
    <s v="CANCILLERÍA"/>
    <s v="ACTIVO"/>
    <s v="Zho"/>
    <s v="Yahuan"/>
    <s v="Indefinido"/>
    <s v="Secretaria "/>
    <s v="CNY"/>
    <n v="7482"/>
    <n v="1122.3"/>
    <n v="11299.43"/>
    <n v="1694.9145000000001"/>
    <s v="01 de noviembre de 2012"/>
    <m/>
    <s v="OGA20180129"/>
    <s v="Esta Vigente"/>
    <s v="No precisa"/>
    <s v="Laboral"/>
    <n v="1989"/>
    <s v="CHINA"/>
    <s v="PROFESIONAL"/>
    <s v="Entra en reemplazo de sra. Li Chunli"/>
  </r>
  <r>
    <n v="683"/>
    <x v="2"/>
    <s v="EUROPA"/>
    <s v="REPÚBLICA CHECA"/>
    <x v="116"/>
    <s v="CANCILLERÍA"/>
    <s v="ACTIVO"/>
    <s v="Ivana"/>
    <s v="Del Castillová"/>
    <s v="Indefinido"/>
    <s v="Secretaria "/>
    <s v="CZK"/>
    <n v="39614"/>
    <n v="1782.6299999999999"/>
    <n v="45517"/>
    <n v="2048.2649999999999"/>
    <s v="01 de noviembre de 2010"/>
    <s v="Indefinido"/>
    <s v="OGA20166863"/>
    <s v="Esta Vigente"/>
    <s v="No precisa"/>
    <s v="Laboral"/>
    <d v="1957-03-03T00:00:00"/>
    <s v="CHECA"/>
    <s v="PROFESIONAL"/>
    <s v="El contrato parea el año 2014 constituirá el tercero entre las partes con lo cual la relación laboral adquiere carácter indefinido de acuerdo con la legislación laboral checa"/>
  </r>
  <r>
    <n v="684"/>
    <x v="2"/>
    <s v="EUROPA"/>
    <s v="REPÚBLICA CHECA"/>
    <x v="116"/>
    <s v="CANCILLERÍA"/>
    <s v="LICENCIA POR MATERNIDAD 3 AÑOS"/>
    <s v="Martina"/>
    <s v=" Hrdlicková"/>
    <s v="Indefinido"/>
    <s v="Secretaria del Embajador"/>
    <s v="CZK"/>
    <n v="34614"/>
    <n v="1557.6299999999999"/>
    <n v="45517"/>
    <n v="2048.2649999999999"/>
    <s v="01 de febrero de  2008"/>
    <s v="Indefinido"/>
    <s v="OGA20157049"/>
    <s v="Esta Vigente"/>
    <d v="2016-09-30T00:00:00"/>
    <s v="Laboral"/>
    <d v="1982-08-15T00:00:00"/>
    <s v="CHECA"/>
    <s v="PROFESIONAL"/>
    <s v="Esta con licencia por maternidad de 03 años, hasta el 01 de marzo de 2019 y su salario viene siendo subsidiado por el Estado local Ver Mensaje L-PRAGA20160065 punto tercero"/>
  </r>
  <r>
    <n v="685"/>
    <x v="2"/>
    <s v="EUROPA"/>
    <s v="REPÚBLICA CHECA"/>
    <x v="116"/>
    <s v="CANCILLERÍA"/>
    <s v="ACTIVO"/>
    <s v="Terezie"/>
    <s v="Silhava"/>
    <s v="01 de octubre de 2016 al 31 de diciembre de 2017"/>
    <s v="Secretaria del Embajador"/>
    <s v="CZK"/>
    <n v="30000"/>
    <n v="1350"/>
    <n v="33868"/>
    <n v="1524.06"/>
    <s v="01 de octubre de 2016"/>
    <s v="Definido"/>
    <s v="OGA20165763"/>
    <s v="Esta Vigente"/>
    <s v="No precisa"/>
    <s v="Laboral"/>
    <d v="1990-04-03T00:00:00"/>
    <s v="CHECA"/>
    <s v="PROFESIONAL"/>
    <s v="Ha entrado en reemplazo temporal de sra. Martina Hirdlickova, quien esta con licencia por maternidad"/>
  </r>
  <r>
    <n v="686"/>
    <x v="2"/>
    <s v="EUROPA"/>
    <s v="REPÚBLICA CHECA"/>
    <x v="116"/>
    <s v="CANCILLERÍA"/>
    <s v="ACTIVO"/>
    <s v="María Victoria"/>
    <s v="Palomo Silverio"/>
    <s v="19  de aabril de2017"/>
    <s v="Cocinera"/>
    <s v="US$"/>
    <n v="1400"/>
    <n v="1400"/>
    <m/>
    <n v="0"/>
    <s v="19 de abril al 31 de diciembre de 2017"/>
    <s v="Definido"/>
    <s v="OGA20170149"/>
    <s v="Esta Vigente"/>
    <m/>
    <s v="Laboral"/>
    <s v="NO PRECISA"/>
    <s v="PERUANA"/>
    <s v="SECUNDARIA"/>
    <s v="Entra por Silvia Laura Surco"/>
  </r>
  <r>
    <n v="687"/>
    <x v="2"/>
    <s v="EUROPA"/>
    <s v="REPÚBLICA CHECA"/>
    <x v="116"/>
    <s v="CANCILLERÍA"/>
    <s v="ACTIVO"/>
    <s v="Regina"/>
    <s v="Jimenez Condore"/>
    <s v="19 de abril de 2017"/>
    <s v="Mucama y Limpieza"/>
    <s v="US$"/>
    <n v="1200"/>
    <n v="1200"/>
    <m/>
    <n v="0"/>
    <s v="19 de abril al 31 de diciembre de 2017"/>
    <s v="Definido"/>
    <s v="OGA20170149"/>
    <s v="Esta Vigente"/>
    <m/>
    <s v="Laboral"/>
    <s v="NO PRECISA"/>
    <s v="PERUANA"/>
    <s v="SECUNDARIA"/>
    <s v="Entra por Augusto Laura Surco"/>
  </r>
  <r>
    <n v="688"/>
    <x v="2"/>
    <s v="AFRICA Y M.O."/>
    <s v="SUDAFRICA"/>
    <x v="117"/>
    <s v="RESIDENCIA"/>
    <s v="ACTIVO"/>
    <s v="Blandini "/>
    <s v="Phiri"/>
    <s v="15 de enero al 31 de diciembre de 2018"/>
    <s v="Mucama"/>
    <s v="ZAR"/>
    <n v="5000"/>
    <n v="375"/>
    <n v="6341.33"/>
    <n v="475.59974999999997"/>
    <s v="15 de enero de 2018"/>
    <s v="Definido"/>
    <s v="OGA20180436"/>
    <s v="Esta Vigente"/>
    <s v="No precisa"/>
    <s v="Laboral"/>
    <d v="1969-04-18T00:00:00"/>
    <s v="ZIMBAWE"/>
    <s v="PRIMARIA"/>
    <s v="Entra pro Almira Matlule"/>
  </r>
  <r>
    <n v="689"/>
    <x v="2"/>
    <s v="AFRICA Y M.O."/>
    <s v="SUDAFRICA"/>
    <x v="117"/>
    <s v="SECCIÓN CONSULAR"/>
    <s v="ACTIVO"/>
    <s v="Carlos Eduardo"/>
    <s v="Guevara Doods"/>
    <s v="01-01-18 AL 31-12-18"/>
    <s v="Recepcionista y apoyo en la Sección Consular"/>
    <s v="ZAR"/>
    <n v="15000"/>
    <n v="1125"/>
    <n v="18337.25"/>
    <n v="1375.29375"/>
    <s v="02 de noviembre de 2009, _x000a_nuevas funciones a partir de _x000a_16 de febrero de 2012"/>
    <s v="Definido"/>
    <s v="OGA20180130"/>
    <s v="Esta Vigente"/>
    <s v="No precisa"/>
    <s v="Laboral"/>
    <d v="1977-09-30T00:00:00"/>
    <s v="PERUANA"/>
    <s v="TECNICO"/>
    <m/>
  </r>
  <r>
    <n v="690"/>
    <x v="2"/>
    <s v="AFRICA Y M.O."/>
    <s v="SUDAFRICA"/>
    <x v="117"/>
    <s v="CANCILLERÍA"/>
    <s v="ACTIVO"/>
    <s v="Esmé"/>
    <s v="Heyman"/>
    <s v="01-01-18 AL 31-12-18"/>
    <s v="Secretaria del Jefe de Misión"/>
    <s v="ZAR"/>
    <n v="12000"/>
    <n v="900"/>
    <n v="15416"/>
    <n v="1156.2"/>
    <s v="14 de Julio de 2015"/>
    <s v="Definido"/>
    <s v="OGA20180130"/>
    <s v="Esta Vigente"/>
    <s v="No precisa"/>
    <s v="Laboral"/>
    <d v="1962-12-11T00:00:00"/>
    <s v="SUDAFRICANA"/>
    <s v="SECUNDARIA"/>
    <s v="Entra en reemplazo de Elsje De Villers"/>
  </r>
  <r>
    <n v="691"/>
    <x v="2"/>
    <s v="AFRICA Y M.O."/>
    <s v="SUDAFRICA"/>
    <x v="117"/>
    <s v="CANCILLERÍA"/>
    <s v="ACTIVO"/>
    <s v="Mushumba Iñutu "/>
    <s v="Kamuwanga"/>
    <s v="01-01-18 AL 31-12-18"/>
    <s v="Auxiliar Administrativo"/>
    <s v="ZAR"/>
    <n v="13000"/>
    <n v="975"/>
    <n v="16462.25"/>
    <n v="1234.66875"/>
    <s v="01 de enero de 2008"/>
    <s v="Definido"/>
    <s v="OGA20180130"/>
    <s v="Esta Vigente"/>
    <s v="No precisa"/>
    <s v="Laboral"/>
    <d v="1967-12-31T00:00:00"/>
    <s v="ZAMBIA"/>
    <s v="PROFESIONAL"/>
    <m/>
  </r>
  <r>
    <n v="692"/>
    <x v="2"/>
    <s v="AFRICA Y M.O."/>
    <s v="SUDAFRICA"/>
    <x v="117"/>
    <s v="CANCILLERÍA"/>
    <s v="ACTIVO"/>
    <s v="Emily "/>
    <s v="Sane Disebo "/>
    <s v="01-01-18 AL 31-12-18"/>
    <s v="Limpieza"/>
    <s v="ZAR"/>
    <n v="6000"/>
    <n v="450"/>
    <n v="7443"/>
    <n v="558.22500000000002"/>
    <s v="01 de octubre de 2005"/>
    <s v="Definido"/>
    <s v="OGA20180130"/>
    <s v="Esta Vigente"/>
    <s v="No precisa"/>
    <s v="Laboral"/>
    <d v="1974-02-24T00:00:00"/>
    <s v="SUDAFRICANA"/>
    <s v="SECUNDARIA"/>
    <m/>
  </r>
  <r>
    <n v="693"/>
    <x v="2"/>
    <s v="AFRICA Y M.O."/>
    <s v="SUDAFRICA"/>
    <x v="117"/>
    <s v="CANCILLERÍA"/>
    <s v="ACTIVO"/>
    <s v="Jonathan Francisco"/>
    <s v="Ubillus Puentes"/>
    <s v="01-01-18 AL 31-12-18"/>
    <s v="Asistente Administraivo"/>
    <s v="ZAR"/>
    <n v="15000"/>
    <n v="1125"/>
    <n v="18337.669999999998"/>
    <n v="1375.3252499999999"/>
    <s v="01 de febrero de 2017"/>
    <s v="Definido"/>
    <s v="OGA20180130"/>
    <s v="Esta Vigente"/>
    <s v="No precisa"/>
    <s v="Laboral"/>
    <d v="1989-11-20T00:00:00"/>
    <s v="PERUANA"/>
    <s v="TECNICO"/>
    <s v="Entra por Nelida Pedernera"/>
  </r>
  <r>
    <n v="694"/>
    <x v="2"/>
    <s v="AFRICA Y M.O."/>
    <s v="SUDAFRICA"/>
    <x v="117"/>
    <s v="CANCILLERÍA"/>
    <s v="ACTIVO"/>
    <s v="Daniel"/>
    <s v="Molefe Magopa"/>
    <s v="01 de enero de2018 al 31 de diciembre de 2018"/>
    <s v="Chofer"/>
    <s v="ZAR"/>
    <n v="5500"/>
    <n v="412.5"/>
    <n v="6917.17"/>
    <n v="518.78774999999996"/>
    <s v="01 de enero de 2018"/>
    <s v="Definido"/>
    <m/>
    <s v="Esta Vigente"/>
    <s v="No precisa"/>
    <s v="Laboral"/>
    <d v="1983-04-10T00:00:00"/>
    <s v="SUDAFRICANA"/>
    <s v="TECNICO"/>
    <s v="Entra por Paulos Decembers"/>
  </r>
  <r>
    <n v="695"/>
    <x v="2"/>
    <s v="AFRICA Y M.O."/>
    <s v="SUDAFRICA"/>
    <x v="117"/>
    <s v="CANCILLERÍA"/>
    <s v="ACTIVO"/>
    <s v="Ian"/>
    <s v="Ticharwa"/>
    <s v="01-01-18 AL 31-12-18"/>
    <s v="Jardinero y seguridad"/>
    <s v="ZAR"/>
    <n v="4500"/>
    <n v="337.5"/>
    <n v="5820"/>
    <n v="436.5"/>
    <s v="13 de febrero de 2017"/>
    <s v="Definido"/>
    <s v="OGA20180130"/>
    <s v="Esta Vigente"/>
    <s v="No precisa"/>
    <s v="Laboral"/>
    <d v="1982-03-21T00:00:00"/>
    <s v="ZIMBAGUANO"/>
    <s v="SECUNDARIA"/>
    <s v="Entra por Alexandri Magaia"/>
  </r>
  <r>
    <n v="696"/>
    <x v="2"/>
    <s v="AFRICA Y M.O."/>
    <s v="SUDAFRICA"/>
    <x v="117"/>
    <s v="RESIDENCIA"/>
    <s v="ACTIVO"/>
    <s v="Ismahel"/>
    <s v="Muzilawembi"/>
    <s v="01 de nero al 31 de diciembre de 2018"/>
    <s v="Jardinero "/>
    <s v="ZAR"/>
    <n v="5500"/>
    <n v="412.5"/>
    <n v="6862.17"/>
    <n v="514.66274999999996"/>
    <m/>
    <s v="Definido"/>
    <m/>
    <s v="Esta Vigente"/>
    <s v="No precisa"/>
    <s v="Laboral"/>
    <d v="1985-04-09T00:00:00"/>
    <s v="ZIMBAGUANO"/>
    <s v="SECUNDARIA"/>
    <s v="Entra por Sadwll"/>
  </r>
  <r>
    <n v="697"/>
    <x v="2"/>
    <s v="AMÉRICA CENTRAL"/>
    <s v="TRINIDAD Y TOBAGO"/>
    <x v="118"/>
    <s v="CANCILLERÍA"/>
    <s v="ACTIVO"/>
    <s v="Dafneli"/>
    <s v="Fuentes Bradshaw"/>
    <s v="01 de enero al 31 de diciembre de 2018"/>
    <s v="Administrativa"/>
    <s v="US$"/>
    <n v="1450"/>
    <n v="1450"/>
    <n v="1543.01"/>
    <n v="1543.01"/>
    <s v="01 de octubre de 2016"/>
    <s v="Definido"/>
    <s v="OGA20180094"/>
    <s v="Esta Vigente"/>
    <s v="No precisa"/>
    <s v="Laboral"/>
    <n v="1976"/>
    <s v="VENEZOLANA"/>
    <s v="PROFESIONAL"/>
    <s v="Entra por Daynia"/>
  </r>
  <r>
    <n v="698"/>
    <x v="2"/>
    <s v="AMÉRICA CENTRAL"/>
    <s v="TRINIDAD Y TOBAGO"/>
    <x v="118"/>
    <s v="CANCILLERÍA"/>
    <s v="ACTIVO"/>
    <s v="Megan"/>
    <s v="Nurse"/>
    <s v="01 de enero al 31 de diciembre de 2018"/>
    <s v="Asistente Consular"/>
    <s v="US$"/>
    <n v="1280"/>
    <n v="1280"/>
    <n v="1373.01"/>
    <n v="1373.01"/>
    <s v="02 de agosto de 2017"/>
    <s v="Definido"/>
    <s v="OGA20180094"/>
    <s v="Esta Vigente"/>
    <s v="No precisa"/>
    <s v="Laboral"/>
    <s v="NO PRECISA"/>
    <s v="TRINITEÑA"/>
    <s v="PROFESIONAL"/>
    <s v="Entra Por Zamara Hospedales"/>
  </r>
  <r>
    <n v="699"/>
    <x v="2"/>
    <s v="AMÉRICA CENTRAL"/>
    <s v="TRINIDAD Y TOBAGO"/>
    <x v="118"/>
    <s v="CANCILLERÍA"/>
    <s v="ACTIVO"/>
    <s v="María Dólores"/>
    <s v="Palomo"/>
    <s v="01 de enero al 31 de diciembre de 2018"/>
    <s v="Conserje"/>
    <s v="US$"/>
    <n v="650"/>
    <n v="650"/>
    <s v="sin Información"/>
    <s v="-"/>
    <s v="27 de agosto de 2015"/>
    <s v="Definido"/>
    <s v="OGA20180094"/>
    <s v="Esta Vigente"/>
    <s v="No precisa"/>
    <s v="Laboral"/>
    <n v="1967"/>
    <s v="COLOMBIANA"/>
    <s v="SECUNDARIA"/>
    <s v="Entra en reemplazo de la señora Jutta quien co contrato tambiSecundarios hasta diciembre y co divivSecundarios su sañrio"/>
  </r>
  <r>
    <n v="700"/>
    <x v="2"/>
    <s v="AMÉRICA CENTRAL"/>
    <s v="TRINIDAD Y TOBAGO"/>
    <x v="118"/>
    <s v="CANCILLERÍA"/>
    <s v="ACTIVO"/>
    <s v="Linda María"/>
    <s v="Vega Doria"/>
    <s v="01 de enero al 31 de diciembre de 2018"/>
    <s v="Asistente Administrativa"/>
    <s v="US$"/>
    <n v="1500"/>
    <n v="1500"/>
    <n v="1593.01"/>
    <n v="1593.01"/>
    <s v="13 de febrero de 2017"/>
    <s v="Definido"/>
    <s v="OGA20180094"/>
    <s v="Esta Vigente"/>
    <s v="No precisa"/>
    <s v="Laboral"/>
    <d v="1991-12-12T00:00:00"/>
    <s v="COLOMBIANA"/>
    <s v="PROFESIONAL"/>
    <s v="Entra por Anastacia Ramjag"/>
  </r>
  <r>
    <n v="701"/>
    <x v="2"/>
    <s v="AMÉRICA LATINA"/>
    <s v="ECUADOR"/>
    <x v="119"/>
    <s v="CANCILLERÍA"/>
    <s v="ACTIVO"/>
    <s v=" Jorge"/>
    <s v="Cáceres García"/>
    <s v="Indefinido"/>
    <s v="Conserje y Asistente de Administración"/>
    <s v="US$"/>
    <n v="750"/>
    <n v="750"/>
    <n v="988.13"/>
    <n v="988.13"/>
    <s v="01 de enero de 1998"/>
    <s v="Indefinido"/>
    <s v="OGA20170392"/>
    <s v="Esta Vigente"/>
    <s v="No precisa"/>
    <s v="Laboral"/>
    <d v="1973-04-24T00:00:00"/>
    <s v="PERUANA"/>
    <s v="PROFESIONAL"/>
    <m/>
  </r>
  <r>
    <n v="702"/>
    <x v="2"/>
    <s v="AMÉRICA LATINA"/>
    <s v="ECUADOR"/>
    <x v="119"/>
    <s v="CANCILLERÍA"/>
    <s v="ACTIVO"/>
    <s v=" Víctor"/>
    <s v="Cáceres García"/>
    <s v="Indefinido"/>
    <s v="Guardián y Manteniminto "/>
    <s v="US$"/>
    <n v="500"/>
    <n v="500"/>
    <n v="660.08"/>
    <n v="660.08"/>
    <s v="01 de agosto de 2003"/>
    <s v="Indefinido"/>
    <s v="OGA20170392"/>
    <s v="Esta Vigente"/>
    <s v="No precisa"/>
    <s v="Laboral"/>
    <d v="1964-10-31T00:00:00"/>
    <s v="PERUANA"/>
    <s v="SECUNDARIA"/>
    <m/>
  </r>
  <r>
    <n v="703"/>
    <x v="2"/>
    <s v="AMÉRICA LATINA"/>
    <s v="ECUADOR"/>
    <x v="119"/>
    <s v="CANCILLERÍA"/>
    <s v="ACTIVO"/>
    <s v="Enzo Noel"/>
    <s v="Espinoza Liviapoma"/>
    <s v="Indefinido"/>
    <s v="Personal de mantenimiento"/>
    <s v="US$"/>
    <n v="500"/>
    <n v="500"/>
    <n v="660.08"/>
    <n v="660.08"/>
    <s v="01 de setiembre de 2004"/>
    <s v="Indefinido"/>
    <s v="OGA20170392"/>
    <s v="Esta Vigente"/>
    <s v="No precisa"/>
    <s v="Laboral"/>
    <d v="1979-08-08T00:00:00"/>
    <s v="PERUANA"/>
    <s v="UNIVERSIDAD INCOMPLETA"/>
    <m/>
  </r>
  <r>
    <n v="704"/>
    <x v="2"/>
    <s v="AMÉRICA LATINA"/>
    <s v="ECUADOR"/>
    <x v="119"/>
    <s v="CANCILLERÍA"/>
    <s v="ACTIVO"/>
    <s v="Raúl"/>
    <s v="Vial Primo"/>
    <s v="Indefinido"/>
    <s v="Mantenimiento y Seguridad"/>
    <s v="US$"/>
    <n v="500"/>
    <n v="500"/>
    <n v="660.08"/>
    <n v="660.08"/>
    <s v="03 de marzo de 2010"/>
    <s v="Indefinido"/>
    <s v="OGA20170392"/>
    <s v="Esta Vigente"/>
    <s v="No precisa"/>
    <s v="Laboral"/>
    <d v="1980-02-16T00:00:00"/>
    <s v="PERUANA"/>
    <s v="UNIVERSIDAD INCOMPLETA"/>
    <m/>
  </r>
  <r>
    <n v="705"/>
    <x v="2"/>
    <s v="AMÉRICA LATINA"/>
    <s v="ECUADOR"/>
    <x v="119"/>
    <s v="CANCILLERÍA"/>
    <s v="ACTIVO"/>
    <s v="César"/>
    <s v="Peña Torres"/>
    <s v="Indefinido"/>
    <s v="Seguridad y Mantenimiento"/>
    <s v="US$"/>
    <n v="500"/>
    <n v="500"/>
    <n v="660.08"/>
    <n v="660.08"/>
    <s v="01 de enero de 2004"/>
    <s v="Indefinido"/>
    <s v="OGA20170392"/>
    <s v="Esta Vigente"/>
    <s v="No precisa"/>
    <s v="Laboral"/>
    <d v="1974-05-27T00:00:00"/>
    <s v="PERUANA"/>
    <s v="SECUNDARIA"/>
    <m/>
  </r>
  <r>
    <n v="706"/>
    <x v="2"/>
    <s v="AMÉRICA LATINA"/>
    <s v="ECUADOR"/>
    <x v="119"/>
    <s v="CANCILLERÍA"/>
    <s v="ACTIVO"/>
    <s v="César Juán"/>
    <s v="Rivas Mallma"/>
    <s v="Indefinido"/>
    <s v="Chofer"/>
    <s v="US$"/>
    <n v="900"/>
    <n v="900"/>
    <n v="1179.8499999999999"/>
    <n v="1179.8499999999999"/>
    <s v="01 de enero de 1996"/>
    <s v="Indefinido"/>
    <s v="OGA20170392"/>
    <s v="Esta Vigente"/>
    <s v="No precisa"/>
    <s v="Laboral"/>
    <d v="1953-11-01T00:00:00"/>
    <s v="PERUANA"/>
    <s v="UNIVERSIDAD INCOMPLETA"/>
    <m/>
  </r>
  <r>
    <n v="707"/>
    <x v="2"/>
    <s v="AMÉRICA LATINA"/>
    <s v="ECUADOR"/>
    <x v="119"/>
    <s v="CANCILLERÍA"/>
    <s v="ACTIVO"/>
    <s v="Patricia"/>
    <s v="Dyer Aguirre"/>
    <s v="Indefinido"/>
    <s v="Secretaria del Jefe de Misión "/>
    <s v="US$"/>
    <n v="1200"/>
    <n v="1200"/>
    <m/>
    <n v="0"/>
    <s v="15 de febrero de 2017"/>
    <s v="Indefinido"/>
    <s v="OGA20171022"/>
    <s v="Esta Vigente"/>
    <s v="No precisa"/>
    <s v="Laboral"/>
    <d v="1955-10-14T00:00:00"/>
    <s v="PERUANA"/>
    <s v="UNIVERSIDAD INCOMPLETA"/>
    <s v="entra por Rossana Alborcco"/>
  </r>
  <r>
    <n v="708"/>
    <x v="2"/>
    <s v="AMÉRICA LATINA"/>
    <s v="ECUADOR"/>
    <x v="119"/>
    <s v="RESIDENCIA"/>
    <s v="ACTIVO"/>
    <s v=" José Guillermo"/>
    <s v="Mueses Tulcán"/>
    <s v="Indefinido"/>
    <s v="Jardinero "/>
    <s v="US$"/>
    <n v="450"/>
    <n v="450"/>
    <n v="604.67999999999995"/>
    <n v="604.67999999999995"/>
    <s v="02 de enero de 2009"/>
    <s v="Indefinido"/>
    <s v="OGA20170392"/>
    <s v="Esta Vigente"/>
    <s v="No precisa"/>
    <s v="Laboral"/>
    <d v="1957-11-14T00:00:00"/>
    <s v="COLOMBIANA"/>
    <s v="SECUNDARIA"/>
    <m/>
  </r>
  <r>
    <n v="709"/>
    <x v="2"/>
    <s v="AMÉRICA LATINA"/>
    <s v="ECUADOR"/>
    <x v="119"/>
    <s v="RESIDENCIA"/>
    <s v="ACTIVO"/>
    <s v="María"/>
    <s v="Quintana Zurita"/>
    <s v="Indefinido"/>
    <s v="Mucama"/>
    <s v="US$"/>
    <n v="600"/>
    <n v="600"/>
    <m/>
    <n v="0"/>
    <s v="07 de febrero de 2017"/>
    <s v="Indefinido"/>
    <s v="OGA20170973"/>
    <s v="Esta Vigente"/>
    <m/>
    <s v="Laboral"/>
    <d v="1945-08-05T00:00:00"/>
    <s v="ECUATORIANA"/>
    <s v="SECUNDARIA"/>
    <m/>
  </r>
  <r>
    <n v="710"/>
    <x v="2"/>
    <s v="AMÉRICA LATINA"/>
    <s v="ECUADOR"/>
    <x v="119"/>
    <s v="RESIDENCIA"/>
    <s v="ACTIVO"/>
    <s v="Higinia Alejandrina"/>
    <s v="Ayamamani Calloapaza"/>
    <s v="16 de enero al 31 de diciembre de 2017"/>
    <s v="Cocinera"/>
    <s v="US$"/>
    <n v="800"/>
    <n v="800"/>
    <s v="sin Información"/>
    <s v="-"/>
    <s v="Setiembre de 2013"/>
    <s v="Definido"/>
    <s v="OGA20170392"/>
    <s v="Esta Vigente"/>
    <s v="No precisa"/>
    <s v="Laboral"/>
    <d v="1962-01-11T00:00:00"/>
    <s v="PERUANA"/>
    <s v="SECUNDARIA"/>
    <m/>
  </r>
  <r>
    <n v="711"/>
    <x v="2"/>
    <s v="AMÉRICA LATINA"/>
    <s v="ECUADOR"/>
    <x v="119"/>
    <s v="RESIDENCIA"/>
    <s v="ACTIVO"/>
    <s v="Gustavo Mauricio"/>
    <s v="Deza Sandovañ"/>
    <s v="01 de febrero al 31 de diciembre de 2018"/>
    <s v="Mayordomo"/>
    <s v="US$"/>
    <n v="850"/>
    <n v="850"/>
    <m/>
    <n v="0"/>
    <s v="01 de febrero de 2018"/>
    <s v="Definido"/>
    <s v="OGA20180435"/>
    <s v="Esta Vigente"/>
    <s v="No precisa"/>
    <s v="Laboral"/>
    <d v="1980-04-27T00:00:00"/>
    <s v="PERUANA"/>
    <s v="PROFESIONAL"/>
    <s v="Entra pro Ever Durant Rivas"/>
  </r>
  <r>
    <n v="712"/>
    <x v="2"/>
    <s v="AFRICA Y M.O."/>
    <s v="MARRUECOS"/>
    <x v="120"/>
    <s v="CANCILLERÍA"/>
    <s v="ACTIVO"/>
    <s v="Chama "/>
    <s v="Barhoumy"/>
    <s v="Indefinido"/>
    <s v="Limpieza "/>
    <s v="MAD"/>
    <n v="3402.26"/>
    <n v="374.24860000000001"/>
    <n v="4658.18"/>
    <n v="512.39980000000003"/>
    <s v="01 de diciembre de 2000"/>
    <s v="Indefinido"/>
    <s v="OGA20177345"/>
    <s v="Esta Vigente"/>
    <s v="No precisa"/>
    <s v="Laboral"/>
    <n v="1971"/>
    <s v="MARROQUI"/>
    <s v="SECUNDARIA"/>
    <m/>
  </r>
  <r>
    <n v="713"/>
    <x v="2"/>
    <s v="AFRICA Y M.O."/>
    <s v="MARRUECOS"/>
    <x v="120"/>
    <s v="SECCIÓN CONSULAR"/>
    <s v="ACTIVO"/>
    <s v="Alma Rosa"/>
    <s v=" Cisneros de Naimi"/>
    <s v="Indefinido"/>
    <s v="Secretaria "/>
    <s v="MAD"/>
    <n v="25825.1"/>
    <n v="2840.761"/>
    <n v="33470.71"/>
    <n v="3681.7781"/>
    <s v="02  de abril de 1986"/>
    <s v="Indefinido"/>
    <s v="OGA20177345"/>
    <s v="Esta Vigente"/>
    <s v="No precisa"/>
    <s v="Laboral"/>
    <n v="1960"/>
    <s v="PERUANA"/>
    <s v="TECNICO"/>
    <m/>
  </r>
  <r>
    <n v="714"/>
    <x v="2"/>
    <s v="AFRICA Y M.O."/>
    <s v="MARRUECOS"/>
    <x v="120"/>
    <s v="CANCILLERÍA"/>
    <s v="ACTIVO"/>
    <s v="Ahmed "/>
    <s v="Laasri "/>
    <s v="Indefinido"/>
    <s v="Conserje y Mensajero"/>
    <s v="MAD"/>
    <n v="7013.25"/>
    <n v="771.45749999999998"/>
    <n v="9595.91"/>
    <n v="1055.5500999999999"/>
    <s v="01 de febrero de 1991"/>
    <s v="Indefinido"/>
    <s v="OGA20177345"/>
    <s v="Esta Vigente"/>
    <s v="No precisa"/>
    <s v="Laboral"/>
    <n v="1964"/>
    <s v="MARROQUI"/>
    <s v="PRIMARIA"/>
    <m/>
  </r>
  <r>
    <n v="715"/>
    <x v="2"/>
    <s v="AFRICA Y M.O."/>
    <s v="MARRUECOS"/>
    <x v="120"/>
    <s v="CANCILLERÍA"/>
    <s v="ACTIVO"/>
    <s v="Yasmina"/>
    <s v="El Habachi"/>
    <s v="Indefinido"/>
    <s v="Asistente Administrativo"/>
    <s v="MAD"/>
    <n v="12409.74"/>
    <n v="1365.0714"/>
    <n v="15679.76"/>
    <n v="1724.7736"/>
    <s v="07 de agosto de 2013"/>
    <s v="Indefinido"/>
    <s v="OGA20177345"/>
    <s v="Esta Vigente"/>
    <s v="No precisa"/>
    <s v="Laboral"/>
    <n v="1983"/>
    <s v="MARROQUI"/>
    <s v="PROFESIONAL"/>
    <s v="Entra en reemplazo de la sra. Bennani Bouchra"/>
  </r>
  <r>
    <n v="716"/>
    <x v="2"/>
    <s v="AFRICA Y M.O."/>
    <s v="MARRUECOS"/>
    <x v="120"/>
    <s v="RESIDENCIA"/>
    <s v="ACTIVO"/>
    <s v="Julio Noé"/>
    <s v="Castillo Quispe"/>
    <s v="08 de junio al 31 de diciembre de 2017"/>
    <s v="Cocinero"/>
    <s v="US$"/>
    <n v="1100"/>
    <n v="1100"/>
    <n v="1184.81"/>
    <n v="1184.81"/>
    <s v="08 de junio de 2017"/>
    <s v="Definido"/>
    <s v="OGA20177345"/>
    <s v="Esta Vigente"/>
    <s v="No precisa"/>
    <s v="Laboral"/>
    <d v="1983-06-11T00:00:00"/>
    <s v="PERUANA"/>
    <s v="TECNICO"/>
    <s v="Entrará por Jorge Jules Guillen"/>
  </r>
  <r>
    <n v="717"/>
    <x v="2"/>
    <s v="AFRICA Y M.O."/>
    <s v="MARRUECOS"/>
    <x v="120"/>
    <s v="SECCIÓN CONSULAR"/>
    <s v="ACTIVO"/>
    <s v=" Amina"/>
    <s v="  Oumghari"/>
    <s v="Indefinido"/>
    <s v="Secretaria "/>
    <s v="MAD"/>
    <n v="16735.95"/>
    <n v="1840.9545000000001"/>
    <n v="21538.28"/>
    <n v="2369.2107999999998"/>
    <s v="11 de junio de 2003"/>
    <s v="Indefinido"/>
    <s v="OGA20177345"/>
    <s v="Esta Vigente"/>
    <s v="No precisa"/>
    <s v="Laboral"/>
    <n v="1967"/>
    <s v="MARROQUI"/>
    <s v="TECNICO"/>
    <m/>
  </r>
  <r>
    <n v="718"/>
    <x v="2"/>
    <s v="AFRICA Y M.O."/>
    <s v="MARRUECOS"/>
    <x v="120"/>
    <s v="RESIDENCIA"/>
    <s v="ACTIVO"/>
    <s v="Leila "/>
    <s v="Azeghoud"/>
    <s v="01 de enero al 31 de diciembre de 2017"/>
    <s v="Mucama"/>
    <s v="MAD"/>
    <n v="3247.61"/>
    <n v="357.2371"/>
    <n v="4320.6499999999996"/>
    <n v="475.27149999999995"/>
    <d v="2015-02-04T00:00:00"/>
    <s v="Definido"/>
    <s v="OGA20177345"/>
    <s v="Esta Vigente"/>
    <s v="No precisa"/>
    <s v="Laboral"/>
    <n v="1977"/>
    <s v="MARROQUI"/>
    <s v="NO PRECISA"/>
    <s v="Ingresó por plaza vacante que había en época anterior."/>
  </r>
  <r>
    <n v="719"/>
    <x v="2"/>
    <s v="AFRICA Y M.O."/>
    <s v="MARRUECOS"/>
    <x v="120"/>
    <s v="RESIDENCIA"/>
    <s v="ACTIVO"/>
    <s v="Nadia "/>
    <s v="Tikiout"/>
    <s v="Indefinido"/>
    <s v="Limpieza "/>
    <s v="MAD"/>
    <n v="4708.46"/>
    <n v="517.93060000000003"/>
    <n v="6401.2"/>
    <n v="704.13199999999995"/>
    <s v="09 de noviembre de 2002"/>
    <s v="Indefinido"/>
    <s v="OGA20177345"/>
    <s v="Esta Vigente"/>
    <s v="No precisa"/>
    <s v="Laboral"/>
    <n v="1975"/>
    <s v="MARROQUI"/>
    <s v="PRIMARIA"/>
    <m/>
  </r>
  <r>
    <n v="720"/>
    <x v="2"/>
    <s v="AFRICA Y M.O."/>
    <s v="ARABIA SAUDITA"/>
    <x v="121"/>
    <s v="CANCILLERÍA"/>
    <s v="ACTIVO"/>
    <s v="Brenda"/>
    <s v="Lacambra Folrece"/>
    <s v="Indefinido"/>
    <s v="Limpieza"/>
    <s v="SAR"/>
    <n v="3000"/>
    <n v="801"/>
    <n v="3439.79"/>
    <n v="918.42393000000004"/>
    <s v="01 de diciembre de 2012"/>
    <s v="Indefinido"/>
    <s v="OGA20166794"/>
    <s v="Esta Vigente"/>
    <s v="No precisa"/>
    <s v="Laboral"/>
    <n v="1961"/>
    <s v="FILIPINA"/>
    <s v="TECNICO"/>
    <s v="será reemplazada temporalmente por la sra. Hanae Tiquabo del 23 dic. Al 22 de enero 2015 (por vacaciones)"/>
  </r>
  <r>
    <n v="721"/>
    <x v="2"/>
    <s v="AFRICA Y M.O."/>
    <s v="ARABIA SAUDITA"/>
    <x v="121"/>
    <s v="CANCILLERÍA"/>
    <s v="ACTIVO"/>
    <s v="Diana Carol"/>
    <s v="Villaruel Farías"/>
    <s v="Indefinido"/>
    <s v="Asistente Administrativo"/>
    <s v="SAR"/>
    <n v="10710"/>
    <n v="2859.57"/>
    <n v="11322.92"/>
    <n v="3023.2196400000003"/>
    <s v="09 de marzo de 2012"/>
    <s v="Indefinido"/>
    <s v="OGA20166794"/>
    <s v="Esta Vigente"/>
    <s v="No precisa"/>
    <s v="Laboral"/>
    <n v="1975"/>
    <s v="PERUANA"/>
    <s v="PROFESIONAL"/>
    <m/>
  </r>
  <r>
    <n v="722"/>
    <x v="2"/>
    <s v="AFRICA Y M.O."/>
    <s v="ARABIA SAUDITA"/>
    <x v="121"/>
    <s v="CANCILLERÍA"/>
    <s v="ACTIVO"/>
    <s v="Jalal Salem Ibrahim"/>
    <s v="Obeldat"/>
    <s v="Indefinido"/>
    <s v="Traductor e Intérprete"/>
    <s v="SAR"/>
    <n v="16250"/>
    <n v="4338.75"/>
    <n v="17562.25"/>
    <n v="4689.12075"/>
    <s v="11 de octubre de 2012"/>
    <s v="Indefinido"/>
    <s v="OGA20166794"/>
    <s v="Esta Vigente"/>
    <s v="No precisa"/>
    <s v="Laboral"/>
    <n v="1974"/>
    <s v="JORDANA"/>
    <s v="PROFESIONAL"/>
    <m/>
  </r>
  <r>
    <n v="723"/>
    <x v="2"/>
    <s v="AFRICA Y M.O."/>
    <s v="ARABIA SAUDITA"/>
    <x v="121"/>
    <s v="RESIDENCIA"/>
    <s v="ACTIVO"/>
    <s v="Gabriel"/>
    <s v="Reyes Calonghe"/>
    <s v="Indefinido"/>
    <s v="Cocinero"/>
    <s v="SAR"/>
    <n v="4500"/>
    <n v="1201.5"/>
    <n v="5164.83"/>
    <n v="1379.0096100000001"/>
    <s v="01 de Ocrubre de 2015"/>
    <s v="Indefinido"/>
    <s v="OGA20166794"/>
    <s v="Esta Vigente"/>
    <s v="No precisa"/>
    <s v="Laboral"/>
    <n v="1960"/>
    <s v="PERUANA"/>
    <s v="SECUNDARIA"/>
    <s v="Emtra en reemplazo de la señora Sandra Sofia Rossi"/>
  </r>
  <r>
    <n v="724"/>
    <x v="2"/>
    <s v="AFRICA Y M.O."/>
    <s v="ARABIA SAUDITA"/>
    <x v="121"/>
    <s v="CANCILLERÍA"/>
    <s v="ACTIVO"/>
    <s v="Nahom"/>
    <s v="Salomon Malaki"/>
    <s v="Definido"/>
    <s v="Chofer"/>
    <s v="SAR"/>
    <n v="4300"/>
    <n v="1148.1000000000001"/>
    <n v="4674.42"/>
    <n v="1248.07014"/>
    <s v="18 de junio al 31 de diciembre de 2017"/>
    <s v="Definido"/>
    <s v="OGA20173383"/>
    <s v="Esta Vigente"/>
    <s v="No precisa"/>
    <s v="Laboral"/>
    <n v="1993"/>
    <s v="Eritrean"/>
    <s v="SECUNDARIA"/>
    <s v="Entra por Daniel Medhanie"/>
  </r>
  <r>
    <n v="725"/>
    <x v="2"/>
    <s v="AFRICA Y M.O."/>
    <s v="ARABIA SAUDITA"/>
    <x v="121"/>
    <s v="CANCILLERÍA"/>
    <s v="ACTIVO"/>
    <s v="Yaser"/>
    <s v="Al-Nubani"/>
    <s v="Indefinido"/>
    <s v="Traductor e Intérprete"/>
    <s v="SAR"/>
    <n v="10000"/>
    <n v="2670"/>
    <n v="10717.33"/>
    <n v="2861.52711"/>
    <s v="19 de abril de 2015"/>
    <s v="Indefinido"/>
    <s v="OGA20166794"/>
    <s v="Esta Vigente"/>
    <s v="No precisa"/>
    <s v="Laboral"/>
    <s v="NO PRECISA"/>
    <m/>
    <s v="NO PRECISA"/>
    <s v="Entra ub Reemplazo de Racha Ezzeddine"/>
  </r>
  <r>
    <n v="726"/>
    <x v="2"/>
    <s v="AFRICA Y M.O."/>
    <s v="ARABIA SAUDITA"/>
    <x v="121"/>
    <s v="RESIDENCIA"/>
    <s v="ACTIVO"/>
    <s v="Sembu Kutti"/>
    <s v="Aranchchige"/>
    <s v="Indefinido"/>
    <s v="Mayordomo"/>
    <s v="SAR"/>
    <n v="4500"/>
    <n v="1201.5"/>
    <n v="4864.92"/>
    <n v="1298.9336400000002"/>
    <s v="01 de Mayo de 2014"/>
    <s v="Indefinido"/>
    <s v="OGA20166794"/>
    <s v="Esta Vigente"/>
    <s v="No precisa"/>
    <s v="Laboral"/>
    <n v="1979"/>
    <m/>
    <s v="NO PRECISA"/>
    <s v="Entra en reemplazo de Felipe Caudilla"/>
  </r>
  <r>
    <n v="727"/>
    <x v="2"/>
    <s v="EUROPA"/>
    <s v="ITALIA"/>
    <x v="122"/>
    <s v="RESIDENCIA"/>
    <s v="ACTIVO"/>
    <s v="Ernesto Abelardo"/>
    <s v="Agüero Lepiani"/>
    <s v="Indefinido"/>
    <s v="Mayordomo"/>
    <s v="EUR"/>
    <n v="1100"/>
    <n v="1287"/>
    <n v="1531.82"/>
    <n v="1792.2293999999997"/>
    <s v="01 de diciembre de 2016"/>
    <s v="Indefinido"/>
    <s v="OGA20180186"/>
    <s v="Esta Vigente"/>
    <m/>
    <s v="Laboral"/>
    <d v="1956-04-20T00:00:00"/>
    <s v="PERUANA"/>
    <s v="TECNICO"/>
    <m/>
  </r>
  <r>
    <n v="728"/>
    <x v="2"/>
    <s v="EUROPA"/>
    <s v="ITALIA"/>
    <x v="122"/>
    <s v="CANCILLERÍA"/>
    <s v="ACTIVO"/>
    <s v="Dafne Merie"/>
    <s v="Eurlert Bello"/>
    <s v="Indefinido"/>
    <s v="Secretaria"/>
    <s v="EUR"/>
    <n v="1872.68"/>
    <n v="2191.0356000000002"/>
    <n v="3176.79"/>
    <n v="3716.8442999999997"/>
    <s v="03 de marzo de 2016"/>
    <s v="Indefinido"/>
    <s v="OGA20180186"/>
    <s v="Esta Vigente"/>
    <s v="No precisa"/>
    <s v="Laboral"/>
    <n v="1986"/>
    <s v="PERUANA"/>
    <s v="PROFESIONAL"/>
    <s v="Entra en reemplazo de Maria Sarpe Gutierrez"/>
  </r>
  <r>
    <n v="729"/>
    <x v="2"/>
    <s v="EUROPA"/>
    <s v="ITALIA"/>
    <x v="122"/>
    <s v="CANCILLERÍA"/>
    <s v="ACTIVO"/>
    <s v="Bárbara "/>
    <s v="Marcón"/>
    <s v="Indefinido"/>
    <s v="Personal Administrativo"/>
    <s v="EUR"/>
    <n v="2274.87"/>
    <n v="2661.5978999999998"/>
    <n v="3819.94"/>
    <n v="4469.3297999999995"/>
    <s v="01 de enero de 2004"/>
    <s v="Indefinido"/>
    <s v="OGA20180186"/>
    <s v="Esta Vigente"/>
    <s v="No precisa"/>
    <s v="Laboral"/>
    <n v="1972"/>
    <s v="ITALIANA"/>
    <s v="PROFESIONAL"/>
    <m/>
  </r>
  <r>
    <n v="730"/>
    <x v="2"/>
    <s v="EUROPA"/>
    <s v="ITALIA"/>
    <x v="122"/>
    <s v="CANCILLERÍA"/>
    <s v="ACTIVO"/>
    <s v="Katia "/>
    <s v="Maggiore"/>
    <s v="Indefinido"/>
    <s v="Personal Administrativo"/>
    <s v="EUR"/>
    <n v="1554"/>
    <n v="1818.1799999999998"/>
    <n v="2504.27"/>
    <n v="2929.9958999999999"/>
    <s v="01 de agosto de 2003"/>
    <s v="Indefinido"/>
    <s v="OGA20180186"/>
    <s v="Esta Vigente"/>
    <s v="No precisa"/>
    <s v="Laboral"/>
    <n v="1973"/>
    <s v="ITALIANA"/>
    <s v="PROFESIONAL"/>
    <m/>
  </r>
  <r>
    <n v="731"/>
    <x v="2"/>
    <s v="EUROPA"/>
    <s v="ITALIA"/>
    <x v="122"/>
    <s v="CANCILLERÍA"/>
    <s v="ACTIVO"/>
    <s v="Alfredo Juan"/>
    <s v=" Gózar Lavado"/>
    <s v="Indefinido"/>
    <s v="Personal Administrativo"/>
    <s v="EUR"/>
    <n v="2452.77"/>
    <n v="2869.7408999999998"/>
    <n v="4117.66"/>
    <n v="4817.6621999999998"/>
    <s v="26 de julio de 1999"/>
    <s v="Indefinido"/>
    <s v="OGA20180186"/>
    <s v="Esta Vigente"/>
    <s v="No precisa"/>
    <s v="Laboral"/>
    <n v="1958"/>
    <s v="ITALIANA"/>
    <s v="TECNICO"/>
    <m/>
  </r>
  <r>
    <n v="732"/>
    <x v="2"/>
    <s v="EUROPA"/>
    <s v="ITALIA"/>
    <x v="122"/>
    <s v="CANCILLERÍA"/>
    <s v="ACTIVO"/>
    <s v="Florencio"/>
    <s v=" Gallegos Estrada"/>
    <s v="Indefinido"/>
    <s v="Chofer"/>
    <s v="EUR"/>
    <n v="2038.09"/>
    <n v="2384.5652999999998"/>
    <n v="3437.56"/>
    <n v="4021.9451999999997"/>
    <s v="12 de junio de 1998"/>
    <s v="Indefinido"/>
    <s v="OGA20180186"/>
    <s v="Esta Vigente"/>
    <s v="No precisa"/>
    <s v="Laboral"/>
    <n v="1960"/>
    <s v="PERUANA"/>
    <s v="TECNICO"/>
    <m/>
  </r>
  <r>
    <n v="733"/>
    <x v="2"/>
    <s v="EUROPA"/>
    <s v="ITALIA"/>
    <x v="122"/>
    <s v="CANCILLERÍA"/>
    <s v="ACTIVO"/>
    <s v="Brayan Raúl"/>
    <s v="Vidal Verde"/>
    <s v="Indefinido"/>
    <s v="Limpieza"/>
    <s v="EUR"/>
    <n v="348.22"/>
    <n v="407.41739999999999"/>
    <n v="562.05999999999995"/>
    <n v="657.61019999999985"/>
    <s v="13 de Mayo de 2013"/>
    <s v="Indefinido"/>
    <s v="OGA20180186"/>
    <s v="Esta Vigente"/>
    <s v="No precisa"/>
    <s v="Laboral"/>
    <n v="1989"/>
    <s v="PERUANA"/>
    <s v="TECNICO"/>
    <s v="plaza dejada por sr. Jesus Merma Sedano"/>
  </r>
  <r>
    <n v="734"/>
    <x v="2"/>
    <s v="EUROPA"/>
    <s v="ITALIA"/>
    <x v="122"/>
    <s v="CANCILLERÍA"/>
    <s v="ACTIVO"/>
    <s v="Gloria"/>
    <s v=" Landa Altamirano "/>
    <s v="Indefinido"/>
    <s v="Personal Administrativo"/>
    <s v="EUR"/>
    <n v="2383.79"/>
    <n v="2789.0342999999998"/>
    <n v="3993.54"/>
    <n v="4672.4417999999996"/>
    <s v="01 de agosto de 2005"/>
    <s v="Indefinido"/>
    <s v="OGA20180186"/>
    <s v="Esta Vigente"/>
    <s v="No precisa"/>
    <s v="Laboral"/>
    <n v="1955"/>
    <s v="PERUANA"/>
    <s v="PROFESIONAL"/>
    <m/>
  </r>
  <r>
    <n v="735"/>
    <x v="2"/>
    <s v="EUROPA"/>
    <s v="ITALIA"/>
    <x v="122"/>
    <s v="RESIDENCIA"/>
    <s v="ACTIVO"/>
    <s v="Edwin"/>
    <s v="Florea"/>
    <s v="20 de junio al 30 de noviembre de 2018"/>
    <s v="Cocinero"/>
    <s v="EUR"/>
    <n v="1200"/>
    <n v="1404"/>
    <m/>
    <n v="0"/>
    <s v="20 dde junio de 2018"/>
    <s v="Definido"/>
    <s v="OGA20183789"/>
    <s v="Esta Vigente"/>
    <m/>
    <s v="Laboral"/>
    <d v="1976-06-01T00:00:00"/>
    <s v="PERUANA"/>
    <s v="NO PRECISA"/>
    <s v="Entra por Sandra Sofia Rossi"/>
  </r>
  <r>
    <n v="736"/>
    <x v="2"/>
    <s v="EUROPA"/>
    <s v="ITALIA"/>
    <x v="122"/>
    <s v="RESIDENCIA"/>
    <s v="ACTIVO"/>
    <s v="Abraham Daniel"/>
    <s v="Lévano Munayco"/>
    <s v="Indefinido"/>
    <s v="Mantenimiento"/>
    <s v="EUR"/>
    <n v="1100"/>
    <n v="1287"/>
    <m/>
    <n v="0"/>
    <s v="01 de febrero de 2017"/>
    <s v="Indefinido"/>
    <s v="OGA20180186"/>
    <s v="Esta Vigente"/>
    <s v="No precisa"/>
    <s v="Laboral"/>
    <d v="1964-05-29T00:00:00"/>
    <s v="PERUANA"/>
    <s v="TECNICO"/>
    <m/>
  </r>
  <r>
    <n v="737"/>
    <x v="2"/>
    <s v="AMÉRICA CENTRAL"/>
    <s v="COSTA RICA"/>
    <x v="123"/>
    <s v="SECCIÓN CONSULAR"/>
    <s v="ACTIVO"/>
    <s v="Henry "/>
    <s v="Gomez Salas"/>
    <s v="01 de Enero al 31 de Diciembre de 2017"/>
    <s v="Asistente Consular"/>
    <s v="CRC"/>
    <n v="750000"/>
    <n v="1500"/>
    <n v="913086.01"/>
    <n v="1826.17202"/>
    <s v="15 de mayo de 2014"/>
    <s v="Definido"/>
    <s v="OGA20166830"/>
    <s v="Esta Vigente"/>
    <s v="No precisa"/>
    <s v="Laboral"/>
    <d v="1967-01-02T00:00:00"/>
    <s v="COSTARISENCE"/>
    <s v="PROFESIONAL"/>
    <m/>
  </r>
  <r>
    <n v="738"/>
    <x v="2"/>
    <s v="AMÉRICA CENTRAL"/>
    <s v="COSTA RICA"/>
    <x v="123"/>
    <s v="SECCIÓN CONSULAR"/>
    <s v="ACTIVO"/>
    <s v="Alexander  "/>
    <s v="Piedrahita Solarte"/>
    <s v="01 de Enero al 31 de Diciembre de 2017"/>
    <s v="Asistente Administrativo"/>
    <s v="CRC"/>
    <n v="599550"/>
    <n v="1199.1000000000001"/>
    <n v="540093.05000000005"/>
    <n v="1080.1861000000001"/>
    <s v="01 de enero de 2014"/>
    <s v="Definido"/>
    <s v="OGA20166830"/>
    <s v="Esta Vigente"/>
    <s v="No precisa"/>
    <s v="Laboral"/>
    <d v="1971-10-24T00:00:00"/>
    <s v="COLOMBIANA"/>
    <s v="TECNICO"/>
    <s v="Entra en reemplazo del señor Demetrio Fong Vigil"/>
  </r>
  <r>
    <n v="739"/>
    <x v="2"/>
    <s v="AMÉRICA CENTRAL"/>
    <s v="COSTA RICA"/>
    <x v="123"/>
    <s v="CANCILLERÍA"/>
    <s v="ACTIVO"/>
    <s v="Jairo Alberto"/>
    <s v="Ortega"/>
    <s v="01 de Enero al 31 de Diciembre de 2017"/>
    <s v="Chofer"/>
    <s v="CRC"/>
    <n v="599550"/>
    <n v="1199.1000000000001"/>
    <n v="571766.29"/>
    <n v="1143.5325800000001"/>
    <s v="31 de diciembre del  2009"/>
    <s v="Definido"/>
    <s v="OGA20166830"/>
    <s v="Esta Vigente"/>
    <s v="No precisa"/>
    <s v="Laboral"/>
    <d v="1958-05-11T00:00:00"/>
    <s v="COLOMBIANA"/>
    <s v="SECUNDARIA"/>
    <m/>
  </r>
  <r>
    <n v="740"/>
    <x v="2"/>
    <s v="AMÉRICA CENTRAL"/>
    <s v="COSTA RICA"/>
    <x v="123"/>
    <s v="CANCILLERÍA"/>
    <s v="ACTIVO"/>
    <s v="Karen Lorena "/>
    <s v="Díaz Gutiérrez"/>
    <s v="01 de Enero al 31 de Diciembre de 2017"/>
    <s v="Asistente en Promoción comercial"/>
    <s v="CRC"/>
    <n v="750000"/>
    <n v="1500"/>
    <n v="913086.01"/>
    <n v="1826.17202"/>
    <s v="15 de  agosto de 2011"/>
    <s v="Definido"/>
    <s v="OGA20166830"/>
    <s v="Esta Vigente"/>
    <s v="No precisa"/>
    <s v="Laboral"/>
    <d v="1982-09-16T00:00:00"/>
    <s v="COSTARISENCE"/>
    <s v="PROFESIONAL"/>
    <m/>
  </r>
  <r>
    <n v="741"/>
    <x v="2"/>
    <s v="AMÉRICA CENTRAL"/>
    <s v="COSTA RICA"/>
    <x v="123"/>
    <s v="CANCILLERÍA"/>
    <s v="ACTIVO"/>
    <s v="Adriana Viginia "/>
    <s v="Mora Rodríguez"/>
    <s v="01 de abril al 31 de diciembre de 2017"/>
    <s v="Secretaria y Asistente Administrativa"/>
    <s v="CRC"/>
    <n v="750000"/>
    <n v="1500"/>
    <n v="913086.01"/>
    <n v="1826.17202"/>
    <s v="01 de abril de 2017"/>
    <s v="Definido"/>
    <s v="OGA20172139"/>
    <s v="Esta Vigente"/>
    <s v="No precisa"/>
    <s v="Laboral"/>
    <d v="1991-10-02T00:00:00"/>
    <s v="COSTARISENCE"/>
    <s v="PROFESIONAL"/>
    <s v="Entra por Monge"/>
  </r>
  <r>
    <n v="742"/>
    <x v="2"/>
    <s v="AMÉRICA CENTRAL"/>
    <s v="COSTA RICA"/>
    <x v="123"/>
    <s v="RESIDENCIA"/>
    <s v="ACTIVO"/>
    <s v="Lilia "/>
    <s v="Reyna Villalobos"/>
    <s v="01 de Enero al 31 de Diciembre de 2017"/>
    <s v="Cocinera"/>
    <s v="US$"/>
    <n v="700"/>
    <n v="700"/>
    <n v="787.5"/>
    <n v="787.5"/>
    <s v="12 de setiembre de 2016"/>
    <s v="Definido"/>
    <s v="OGA20166830"/>
    <s v="Esta Vigente"/>
    <s v="No precisa"/>
    <s v="Laboral"/>
    <d v="1999-11-04T00:00:00"/>
    <s v="PERUANA"/>
    <s v="PRIMARIA"/>
    <s v="Entra por Rosenda Salas"/>
  </r>
  <r>
    <n v="743"/>
    <x v="2"/>
    <s v="AMÉRICA CENTRAL"/>
    <s v="COSTA RICA"/>
    <x v="123"/>
    <s v="RESIDENCIA"/>
    <s v="ACTIVO"/>
    <s v="Yamileth"/>
    <s v="Villalobos Ovares"/>
    <s v="01 de Enero al 31 de Diciembre de 2017"/>
    <s v="Mucama"/>
    <s v="CRC"/>
    <n v="347241.45"/>
    <n v="694.48290000000009"/>
    <n v="462398.29"/>
    <n v="924.79657999999995"/>
    <s v="15 de abril de 2014"/>
    <s v="Definido"/>
    <s v="OGA20166830"/>
    <s v="Esta Vigente"/>
    <s v="No precisa"/>
    <s v="Laboral"/>
    <d v="1971-10-07T00:00:00"/>
    <s v="COSTARISENCE"/>
    <s v="SECUNDARIA"/>
    <m/>
  </r>
  <r>
    <n v="744"/>
    <x v="2"/>
    <s v="AMÉRICA CENTRAL"/>
    <s v="EL SALVADOR"/>
    <x v="124"/>
    <s v="CANCILLERÍA"/>
    <s v="ACTIVO"/>
    <s v="Laura Marcela"/>
    <s v="López Nuñez"/>
    <s v="Indefinido"/>
    <s v="Asistente Consular"/>
    <s v="US$"/>
    <n v="380"/>
    <n v="380"/>
    <n v="493.05"/>
    <n v="493.05"/>
    <s v="01 de febrero de 2018"/>
    <s v="Indefinido"/>
    <s v="OGA20180734"/>
    <s v="Esta Vigente"/>
    <s v="No precisa"/>
    <s v="Laboral"/>
    <d v="1994-11-07T00:00:00"/>
    <s v="SALVADOREÑA"/>
    <s v="UNIVERSIDAD INCOMPLETA"/>
    <m/>
  </r>
  <r>
    <n v="745"/>
    <x v="2"/>
    <s v="AMÉRICA CENTRAL"/>
    <s v="EL SALVADOR"/>
    <x v="124"/>
    <s v="RESIDENCIA"/>
    <s v="ACTIVO"/>
    <s v=" Paulo"/>
    <s v="Hernandez Mejía"/>
    <s v="Indefinido"/>
    <s v="Jardinero y mantenimiento"/>
    <s v="US$"/>
    <n v="380"/>
    <n v="380"/>
    <n v="437.95"/>
    <n v="437.95"/>
    <s v="01 de enero de 1998"/>
    <s v="Indefinido"/>
    <s v="OGA20166829"/>
    <s v="Esta Vigente"/>
    <s v="No precisa"/>
    <s v="Laboral"/>
    <d v="1952-06-07T00:00:00"/>
    <s v="SALVADOREÑA"/>
    <s v="UNIVERSIDAD INCOMPLETA"/>
    <m/>
  </r>
  <r>
    <n v="746"/>
    <x v="2"/>
    <s v="AMÉRICA CENTRAL"/>
    <s v="EL SALVADOR"/>
    <x v="124"/>
    <s v="CANCILLERÍA"/>
    <s v="ACTIVO"/>
    <s v=" Maristella"/>
    <s v="Lovo de Escobar"/>
    <s v="Indefinido"/>
    <s v="Asistente Administrativo"/>
    <s v="US$"/>
    <n v="1150"/>
    <n v="1150"/>
    <n v="1325.375"/>
    <n v="1325.375"/>
    <s v="01 de enero de 2011"/>
    <s v="Indefinido"/>
    <s v="OGA20166829"/>
    <s v="Esta Vigente"/>
    <s v="No precisa"/>
    <s v="Laboral"/>
    <d v="1959-07-04T00:00:00"/>
    <s v="SALVADOREÑA"/>
    <s v="TECNICO"/>
    <m/>
  </r>
  <r>
    <n v="747"/>
    <x v="2"/>
    <s v="AMÉRICA CENTRAL"/>
    <s v="EL SALVADOR"/>
    <x v="124"/>
    <s v="CANCILLERÍA"/>
    <s v="ACTIVO"/>
    <s v="Miriam Concepción"/>
    <s v="Gálvez Hernandez"/>
    <s v="Indefinido"/>
    <s v="Asistente Administrativo"/>
    <s v="US$"/>
    <n v="650"/>
    <n v="650"/>
    <n v="749.125"/>
    <n v="749.125"/>
    <s v="Diciembre de 2201"/>
    <s v="Indefinido"/>
    <s v="OGA20166829"/>
    <s v="Esta Vigente"/>
    <s v="No precisa"/>
    <s v="Laboral"/>
    <d v="1981-02-01T00:00:00"/>
    <s v="SALVADOREÑA"/>
    <s v="PROFESIONAL"/>
    <m/>
  </r>
  <r>
    <n v="748"/>
    <x v="2"/>
    <s v="AMÉRICA CENTRAL"/>
    <s v="EL SALVADOR"/>
    <x v="124"/>
    <s v="CANCILLERÍA"/>
    <s v="ACTIVO"/>
    <s v=" Mario Ernesto"/>
    <s v="Marroquín Alfaro"/>
    <s v="Indefinido"/>
    <s v="Chofer y Conserje"/>
    <s v="US$"/>
    <n v="480"/>
    <n v="480"/>
    <n v="553.20000000000005"/>
    <n v="553.20000000000005"/>
    <s v="15 de octubre de 2000"/>
    <s v="Indefinido"/>
    <s v="OGA20166829"/>
    <s v="Esta Vigente"/>
    <s v="No precisa"/>
    <s v="Laboral"/>
    <d v="1953-08-01T00:00:00"/>
    <s v="SALVADOREÑA"/>
    <s v="PROFESIONAL"/>
    <m/>
  </r>
  <r>
    <n v="749"/>
    <x v="2"/>
    <s v="AMÉRICA CENTRAL"/>
    <s v="EL SALVADOR"/>
    <x v="124"/>
    <s v="SECCIÓN CONSULAR"/>
    <s v="ACTIVO"/>
    <s v="Carlos"/>
    <s v="Figueroa Castillo"/>
    <s v="Indefinido"/>
    <s v="Secretario "/>
    <s v="US$"/>
    <n v="650"/>
    <n v="650"/>
    <n v="749.125"/>
    <n v="749.125"/>
    <s v="01 de agosto de 2011"/>
    <s v="Indefinido"/>
    <s v="OGA20166829"/>
    <s v="Esta Vigente"/>
    <s v="No precisa"/>
    <s v="Laboral"/>
    <d v="1988-03-02T00:00:00"/>
    <s v="SALVADOREÑA"/>
    <s v="UNIVERSIDAD INCOMPLETA"/>
    <m/>
  </r>
  <r>
    <n v="750"/>
    <x v="2"/>
    <s v="AMÉRICA CENTRAL"/>
    <s v="EL SALVADOR"/>
    <x v="124"/>
    <s v="RESIDENCIA"/>
    <s v="ACTIVO"/>
    <s v="Salbith "/>
    <s v="Torres Romayna"/>
    <s v="definido"/>
    <s v="Empleada del Hogar"/>
    <s v="US$"/>
    <n v="500"/>
    <n v="500"/>
    <n v="576.25"/>
    <n v="576.25"/>
    <s v="01 de noviembre de 2016"/>
    <s v="Indefinido"/>
    <s v="OGA20166829"/>
    <s v="Esta Vigente"/>
    <s v="No precisa"/>
    <s v="Laboral"/>
    <s v="NO PRECISA"/>
    <m/>
    <s v="NO PRECISA"/>
    <m/>
  </r>
  <r>
    <n v="751"/>
    <x v="2"/>
    <s v="AMÉRICA CENTRAL"/>
    <s v="EL SALVADOR"/>
    <x v="124"/>
    <s v="RESIDENCIA"/>
    <s v="ACTIVO"/>
    <s v="Ana Veronica"/>
    <s v="Orellana de Zepeda"/>
    <s v="Indefinido"/>
    <s v="Mucama"/>
    <s v="US$"/>
    <n v="350"/>
    <n v="350"/>
    <n v="403.375"/>
    <n v="403.375"/>
    <s v="16 de Junio de 2016"/>
    <s v="Indefinido"/>
    <s v="OGA20166829"/>
    <s v="Esta Vigente"/>
    <s v="No precisa"/>
    <s v="Laboral"/>
    <s v="NO PRECISA"/>
    <s v="SALVADOREÑA"/>
    <s v="NO PRECISA"/>
    <s v="Entra en reemplazo de Ericka Ayala"/>
  </r>
  <r>
    <n v="752"/>
    <x v="2"/>
    <s v="AMÉRICA CENTRAL"/>
    <s v="EL SALVADOR"/>
    <x v="124"/>
    <s v="CANCILLERÍA"/>
    <s v="ACTIVO"/>
    <s v="Germán"/>
    <s v="Pérez López"/>
    <s v="Indefinido"/>
    <s v="Limpieza"/>
    <s v="US$"/>
    <n v="300"/>
    <n v="300"/>
    <n v="345.75"/>
    <n v="345.75"/>
    <d v="2016-03-16T00:00:00"/>
    <s v="Indefinido"/>
    <s v="OGA20166829"/>
    <s v="Esta Vigente"/>
    <s v="No precisa"/>
    <s v="Laboral"/>
    <n v="1943"/>
    <s v="SALVADOREÑA"/>
    <s v="PRIMARIA"/>
    <m/>
  </r>
  <r>
    <n v="753"/>
    <x v="2"/>
    <s v="AMÉRICA LATINA"/>
    <s v="CHILE"/>
    <x v="125"/>
    <s v="CANCILLERÍA"/>
    <s v="ACTIVO"/>
    <s v="María Amelia"/>
    <s v="Beraún Araníbar"/>
    <s v="Indefinido"/>
    <s v="Secretaria "/>
    <s v="CLP"/>
    <n v="1372143"/>
    <n v="2058.2145"/>
    <n v="1389844"/>
    <n v="2084.7660000000001"/>
    <s v="01 de setiembre de 1985"/>
    <s v="Definido"/>
    <s v="OGA20170171"/>
    <s v="Esta Vigente"/>
    <s v="No precisa"/>
    <s v="Laboral"/>
    <n v="1940"/>
    <s v="PERUANA"/>
    <s v="UNIVERSIDAD INCOMPLETA"/>
    <m/>
  </r>
  <r>
    <n v="754"/>
    <x v="2"/>
    <s v="AMÉRICA LATINA"/>
    <s v="CHILE"/>
    <x v="125"/>
    <s v="CANCILLERÍA"/>
    <s v="ACTIVO"/>
    <s v="Orlando"/>
    <s v="Diaz Campos"/>
    <s v="Indefinido"/>
    <s v="Conserje y Mantenimiento"/>
    <s v="CLP"/>
    <n v="818210"/>
    <n v="1227.3150000000001"/>
    <n v="1023999"/>
    <n v="1535.9984999999999"/>
    <s v="25 de noviembre de 1991"/>
    <s v="Definido"/>
    <s v="OGA20170171"/>
    <s v="Esta Vigente"/>
    <s v="No precisa"/>
    <s v="Laboral"/>
    <n v="1958"/>
    <s v="PERUANA"/>
    <s v="TECNICO"/>
    <m/>
  </r>
  <r>
    <n v="755"/>
    <x v="2"/>
    <s v="AMÉRICA LATINA"/>
    <s v="CHILE"/>
    <x v="125"/>
    <s v="CANCILLERÍA"/>
    <s v="ACTIVO"/>
    <s v="Walter Rodolfo"/>
    <s v="Arana Verano"/>
    <s v="Indefinido"/>
    <s v="Conserje y mantenimiento"/>
    <s v="CLP"/>
    <n v="593619"/>
    <n v="890.42849999999999"/>
    <s v="sin Información"/>
    <s v="-"/>
    <s v="08 de febrero de 2016"/>
    <s v="Definido"/>
    <s v="OGA20170193"/>
    <s v="Esta Vigente"/>
    <s v="No precisa"/>
    <s v="Laboral"/>
    <n v="1982"/>
    <s v="PERUANA"/>
    <s v="TECNICO"/>
    <s v="entra en reemplazo de Guerra Castillo"/>
  </r>
  <r>
    <n v="756"/>
    <x v="2"/>
    <s v="AMÉRICA LATINA"/>
    <s v="CHILE"/>
    <x v="125"/>
    <s v="CANCILLERÍA"/>
    <s v="ACTIVO"/>
    <s v="María del Carmen"/>
    <s v="Iturrino Caso de Margozzini"/>
    <s v="Indefinido"/>
    <s v="Secretaria "/>
    <s v="US$"/>
    <n v="2402"/>
    <n v="2402"/>
    <n v="2490"/>
    <n v="2490"/>
    <s v="01 de agosto de 1984 "/>
    <s v="Definido"/>
    <s v="OGA20170171"/>
    <s v="Esta Vigente"/>
    <s v="No precisa"/>
    <s v="Laboral"/>
    <n v="1950"/>
    <s v="PERUANA"/>
    <s v="PROFESIONAL"/>
    <m/>
  </r>
  <r>
    <n v="757"/>
    <x v="2"/>
    <s v="AMÉRICA LATINA"/>
    <s v="CHILE"/>
    <x v="125"/>
    <s v="CANCILLERÍA"/>
    <s v="ACTIVO"/>
    <s v="Julio Javier"/>
    <s v="Jaramillo Arimuya"/>
    <s v="Indefinido"/>
    <s v="Chofer"/>
    <s v="CLP"/>
    <n v="800000"/>
    <n v="1200"/>
    <n v="840000"/>
    <n v="1260"/>
    <s v=" 01 de julio 2003"/>
    <s v="Definido"/>
    <s v="OGA20170171"/>
    <s v="Esta Vigente"/>
    <s v="No precisa"/>
    <s v="Laboral"/>
    <n v="1958"/>
    <s v="PERUANA"/>
    <s v="SECUNDARIA"/>
    <m/>
  </r>
  <r>
    <n v="758"/>
    <x v="2"/>
    <s v="AMÉRICA LATINA"/>
    <s v="CHILE"/>
    <x v="125"/>
    <s v="CANCILLERÍA"/>
    <s v="ACTIVO"/>
    <s v="José "/>
    <s v="García Sánchez"/>
    <s v="Indefinido"/>
    <s v="Conserje y Mantenimiento"/>
    <s v="CLP"/>
    <n v="512258"/>
    <n v="768.38700000000006"/>
    <n v="538383"/>
    <n v="807.57450000000006"/>
    <s v="22 de febrero de 2017"/>
    <s v="Definido"/>
    <s v="OGA20171237"/>
    <s v="Esta Vigente"/>
    <s v="No precisa"/>
    <s v="Laboral"/>
    <d v="1963-09-03T00:00:00"/>
    <s v="PERUANA"/>
    <s v="SECUNDARIA"/>
    <m/>
  </r>
  <r>
    <n v="759"/>
    <x v="2"/>
    <s v="AMÉRICA LATINA"/>
    <s v="CHILE"/>
    <x v="125"/>
    <s v="RESIDENCIA"/>
    <s v="ACTIVO"/>
    <s v="Ernesto"/>
    <s v="Mendoza Parisaca"/>
    <s v="Indefinido"/>
    <s v="Cocinero"/>
    <s v="US$"/>
    <n v="1400"/>
    <n v="1400"/>
    <s v="sin Información"/>
    <s v="-"/>
    <s v="29 de setiembre de 2001"/>
    <s v="Definido"/>
    <s v="OGA20170171"/>
    <s v="Esta Vigente"/>
    <s v="No precisa"/>
    <s v="Laboral"/>
    <n v="1967"/>
    <s v="PERUANA"/>
    <s v="SECUNDARIA"/>
    <m/>
  </r>
  <r>
    <n v="760"/>
    <x v="2"/>
    <s v="AMÉRICA LATINA"/>
    <s v="CHILE"/>
    <x v="125"/>
    <s v="RESIDENCIA"/>
    <s v="ACTIVO"/>
    <s v="Pablo Enrique"/>
    <s v="Pilquil Cayupul"/>
    <s v="Indefinido"/>
    <s v="Mayordomo "/>
    <s v="CLP"/>
    <n v="876483"/>
    <n v="1314.7245"/>
    <n v="920833"/>
    <n v="1381.2495000000001"/>
    <s v="01 de enero de 1979"/>
    <s v="Definido"/>
    <s v="OGA20170171"/>
    <s v="Esta Vigente"/>
    <s v="No precisa"/>
    <s v="Laboral"/>
    <n v="1949"/>
    <s v="CHILENA"/>
    <s v="SECUNDARIA"/>
    <m/>
  </r>
  <r>
    <n v="761"/>
    <x v="2"/>
    <s v="AMÉRICA LATINA"/>
    <s v="CHILE"/>
    <x v="125"/>
    <s v="RESIDENCIA"/>
    <s v="ACTIVO"/>
    <s v="Antonio"/>
    <s v="Aguirre Espiritu"/>
    <s v="Indefinido"/>
    <s v="Mayordomo"/>
    <s v="CLP"/>
    <n v="665940"/>
    <n v="998.91"/>
    <s v="sin Información"/>
    <s v="-"/>
    <s v="01 de enero de 2018"/>
    <s v="Definido"/>
    <s v="OGA20177238"/>
    <s v="Esta Vigente"/>
    <s v="No precisa"/>
    <s v="Laboral"/>
    <n v="1961"/>
    <s v="CHILENA"/>
    <s v="SECUNDARIA"/>
    <s v="entra por Cristhian Castillo"/>
  </r>
  <r>
    <n v="762"/>
    <x v="2"/>
    <s v="AMÉRICA LATINA"/>
    <s v="CHILE"/>
    <x v="125"/>
    <s v="RESIDENCIA"/>
    <s v="ACTIVO"/>
    <s v="Blanca Lidia"/>
    <s v="Bances Ayasta"/>
    <s v="01 de enero al 31 de diciembre de 2018"/>
    <s v="Mucama"/>
    <s v="CLP"/>
    <n v="665940"/>
    <n v="998.91"/>
    <m/>
    <n v="0"/>
    <s v="01 de enero de2018"/>
    <s v="Definido"/>
    <s v="OGA20176807"/>
    <s v="Esta Vigente"/>
    <s v="No precisa"/>
    <s v="Laboral"/>
    <d v="1934-12-28T00:00:00"/>
    <s v="CHILENA"/>
    <s v="TECNICO"/>
    <s v="Entra por María Juana Torres"/>
  </r>
  <r>
    <n v="763"/>
    <x v="2"/>
    <s v="AMÉRICA CENTRAL"/>
    <s v="REPÚBLICA DOMINICANA"/>
    <x v="126"/>
    <s v="SECCIÓN CONSULAR"/>
    <s v="ACTIVO"/>
    <s v="Mayra Alexandra"/>
    <s v="Huamani Villanueva"/>
    <s v="Indefinido "/>
    <s v=" Asistente Consular y Apoyo Administrativo"/>
    <s v="DOP"/>
    <n v="33320"/>
    <n v="666.4"/>
    <n v="43271.69"/>
    <n v="865.43380000000002"/>
    <s v="01 de marzo de 2015"/>
    <m/>
    <s v="OGA20180334"/>
    <s v="Esta Vigente"/>
    <s v="No precisa"/>
    <s v="Laboral"/>
    <d v="1988-07-12T00:00:00"/>
    <s v="PERUANA"/>
    <s v="PROFESIONAL"/>
    <s v="Entra en reemplazo de la Cynthia Chwalbach"/>
  </r>
  <r>
    <n v="764"/>
    <x v="2"/>
    <s v="AMÉRICA CENTRAL"/>
    <s v="REPÚBLICA DOMINICANA"/>
    <x v="126"/>
    <s v="SECCIÓN CONSULAR"/>
    <s v="ACTIVO"/>
    <s v="Giannina Antonieta"/>
    <s v="Guzmán Benavente"/>
    <s v="Indefinido "/>
    <s v="Asistente Consular "/>
    <s v="DOP"/>
    <n v="38825"/>
    <n v="776.5"/>
    <n v="50420.87"/>
    <n v="1008.4174"/>
    <s v="04 de marzo de 2013"/>
    <m/>
    <s v="OGA20180334"/>
    <s v="Esta Vigente"/>
    <s v="No precisa"/>
    <s v="Laboral"/>
    <n v="1972"/>
    <s v="PERUANA"/>
    <s v="PROFESIONAL"/>
    <m/>
  </r>
  <r>
    <n v="765"/>
    <x v="2"/>
    <s v="AMÉRICA CENTRAL"/>
    <s v="REPÚBLICA DOMINICANA"/>
    <x v="126"/>
    <s v="RESIDENCIA"/>
    <s v="ACTIVO"/>
    <s v="Rossi Esther"/>
    <s v="Vásquez Matos"/>
    <s v="Definido"/>
    <s v="14 de junio al 31 de diciembre de 2018"/>
    <s v="DOP"/>
    <n v="12700"/>
    <n v="254"/>
    <m/>
    <n v="0"/>
    <s v="17 de junio de 2018"/>
    <m/>
    <s v="OGA20183506"/>
    <s v="Esta Vigente"/>
    <s v="No precisa"/>
    <s v="Laboral"/>
    <d v="1965-07-07T00:00:00"/>
    <s v="DOMINICANA"/>
    <s v="TECNICO"/>
    <s v="Entra por July Devers"/>
  </r>
  <r>
    <n v="766"/>
    <x v="2"/>
    <s v="AMÉRICA CENTRAL"/>
    <s v="REPÚBLICA DOMINICANA"/>
    <x v="126"/>
    <s v="RESIDENCIA"/>
    <s v="ACTIVO"/>
    <s v="Henry Ronald"/>
    <s v="Velasquez Castrejón"/>
    <s v="14 de junio al 31 de diciembre de 2048"/>
    <s v="Cocinero"/>
    <s v="DOP"/>
    <n v="26000"/>
    <n v="520"/>
    <m/>
    <n v="0"/>
    <s v="14 de junio de 2018"/>
    <m/>
    <s v="OGA20183505"/>
    <s v="Esta Vigente"/>
    <s v="No precisa"/>
    <s v="Laboral"/>
    <n v="1986"/>
    <s v="PERUANA"/>
    <s v="TECNICO"/>
    <s v="Entra en reemplazo de Elizabeth Valle"/>
  </r>
  <r>
    <n v="767"/>
    <x v="2"/>
    <s v="AMÉRICA CENTRAL"/>
    <s v="REPÚBLICA DOMINICANA"/>
    <x v="126"/>
    <s v="CANCILLERÍA"/>
    <s v="ACTIVO"/>
    <s v="Lorena Cecilia"/>
    <s v="Lafosse Vásquez"/>
    <s v="Definido"/>
    <s v="Secretaria "/>
    <s v="DOP"/>
    <n v="35000"/>
    <n v="700"/>
    <n v="47790.36"/>
    <n v="955.80720000000008"/>
    <s v="04 de abril de 2018"/>
    <m/>
    <s v="OGA20182140"/>
    <s v="Esta Vigente"/>
    <s v="No precisa"/>
    <s v="Laboral"/>
    <d v="1978-11-24T00:00:00"/>
    <s v="PERUANA"/>
    <s v="PROFESIONAL"/>
    <s v="Entra en reemplazo de Karla Vallenas Salazar"/>
  </r>
  <r>
    <n v="768"/>
    <x v="2"/>
    <s v="ASIA Y OCEANÍA"/>
    <s v="COREA"/>
    <x v="127"/>
    <s v="CANCILLERÍA"/>
    <s v="ACTIVO"/>
    <s v="Keum - Ju"/>
    <s v=" Choi "/>
    <s v="Indefinido"/>
    <s v="Secretaria "/>
    <s v="KRW"/>
    <n v="3824267"/>
    <n v="3403.5976299999998"/>
    <n v="4514406"/>
    <n v="4017.82134"/>
    <s v="01 de setiembre de 1987_x000a_(hay contrato desde 1996)"/>
    <s v="Indefinido"/>
    <s v="OGA20177337"/>
    <s v="Esta Vigente"/>
    <s v="No precisa"/>
    <s v="Laboral"/>
    <n v="1963"/>
    <s v="COREANA"/>
    <s v="PROFESIONAL"/>
    <m/>
  </r>
  <r>
    <n v="769"/>
    <x v="2"/>
    <s v="ASIA Y OCEANÍA"/>
    <s v="COREA"/>
    <x v="127"/>
    <s v="SECCIÓN CONSULAR"/>
    <s v="ACTIVO"/>
    <s v="Ji Eun "/>
    <s v="Park "/>
    <s v="Indefinido"/>
    <s v="Secretaria "/>
    <s v="KRW"/>
    <n v="3084409"/>
    <n v="2745.12401"/>
    <n v="3641223"/>
    <n v="3240.6884699999996"/>
    <s v="01 de noviembre de 1998"/>
    <s v="Indefinido"/>
    <s v="OGA20177337"/>
    <s v="Esta Vigente"/>
    <s v="No precisa"/>
    <s v="Laboral"/>
    <n v="1975"/>
    <s v="COREANA"/>
    <s v="TECNICO"/>
    <m/>
  </r>
  <r>
    <n v="770"/>
    <x v="2"/>
    <s v="ASIA Y OCEANÍA"/>
    <s v="COREA"/>
    <x v="127"/>
    <s v="CANCILLERÍA"/>
    <s v="ACTIVO"/>
    <s v="Bok Heng"/>
    <s v="Lee"/>
    <s v="Indefinido"/>
    <s v="Chofer"/>
    <s v="KRW"/>
    <n v="2658264"/>
    <n v="2365.8549599999997"/>
    <n v="3001801"/>
    <n v="2671.6028899999997"/>
    <s v="01 de febrero de 2011"/>
    <s v="Definido"/>
    <s v="OGA20177337"/>
    <s v="Esta Vigente"/>
    <s v="No precisa"/>
    <s v="Laboral"/>
    <n v="1944"/>
    <s v="COREANA"/>
    <s v="SECUNDARIA"/>
    <m/>
  </r>
  <r>
    <n v="771"/>
    <x v="2"/>
    <s v="ASIA Y OCEANÍA"/>
    <s v="COREA"/>
    <x v="127"/>
    <s v="CANCILLERÍA"/>
    <s v="ACTIVO"/>
    <s v="Rodney"/>
    <s v="Liza Hilares"/>
    <s v="Indefinido"/>
    <s v="Secretario y técnico informático"/>
    <s v="KRW"/>
    <n v="2461718"/>
    <n v="2190.92902"/>
    <n v="2906091"/>
    <n v="2586.4209900000001"/>
    <s v="02 de enero de 2012"/>
    <s v="Indefinido"/>
    <s v="OGA20177337"/>
    <s v="Esta Vigente"/>
    <s v="No precisa"/>
    <s v="Laboral"/>
    <n v="1979"/>
    <s v="PERUANA"/>
    <s v="TECNICO"/>
    <m/>
  </r>
  <r>
    <n v="772"/>
    <x v="2"/>
    <s v="ASIA Y OCEANÍA"/>
    <s v="COREA"/>
    <x v="127"/>
    <s v="CANCILLERÍA"/>
    <s v="ACTIVO"/>
    <s v="Hye Mi"/>
    <s v="Song"/>
    <s v="Indefinido"/>
    <s v="Secretaria"/>
    <s v="KRW"/>
    <n v="3250000"/>
    <n v="2892.5"/>
    <n v="3836733"/>
    <n v="3414.6923699999998"/>
    <s v="15 de junio de 2015"/>
    <s v="Definido"/>
    <s v="OGA20177337"/>
    <s v="Esta Vigente"/>
    <s v="No precisa"/>
    <s v="Laboral"/>
    <n v="1988"/>
    <s v="COREANA"/>
    <s v="PROFESIONAL"/>
    <m/>
  </r>
  <r>
    <n v="773"/>
    <x v="2"/>
    <s v="ASIA Y OCEANÍA"/>
    <s v="COREA"/>
    <x v="127"/>
    <s v="RESIDENCIA"/>
    <s v="ACTIVO"/>
    <s v="Servanda "/>
    <s v="Gadiana"/>
    <s v="01 de Enero  al 31 de diciembre de 2018"/>
    <s v="Mucama y cocinera"/>
    <s v="KRW"/>
    <n v="1750000"/>
    <n v="1557.5"/>
    <n v="2066983"/>
    <n v="1839.6148699999999"/>
    <s v="04 DE agosto 2016"/>
    <s v="Definido"/>
    <s v="OGA20177337"/>
    <s v="Esta Vigente"/>
    <s v="No precisa"/>
    <s v="Laboral"/>
    <d v="1959-10-23T00:00:00"/>
    <s v="Peruana"/>
    <s v="NO PRECISA"/>
    <s v=" "/>
  </r>
  <r>
    <n v="774"/>
    <x v="2"/>
    <s v="ASIA Y OCEANÍA"/>
    <s v="COREA"/>
    <x v="127"/>
    <s v="CANCILLERÍA"/>
    <s v="ACTIVO"/>
    <s v="Park"/>
    <s v="Hyo Jin"/>
    <s v="indefinido"/>
    <s v="Asistente Administrativo"/>
    <s v="KRW"/>
    <n v="2461718"/>
    <n v="2190.92902"/>
    <n v="2906091"/>
    <n v="2586.4209900000001"/>
    <s v="3 de enero de 2012"/>
    <s v="Indefinido"/>
    <s v="OGA20177337"/>
    <s v="Esta Vigente"/>
    <s v="No precisa"/>
    <s v="Laboral"/>
    <n v="1987"/>
    <s v="COREANA"/>
    <s v="TECNICO"/>
    <m/>
  </r>
  <r>
    <n v="775"/>
    <x v="2"/>
    <s v="ASIA Y OCEANÍA"/>
    <s v="SINGAPUR"/>
    <x v="128"/>
    <s v="SECCIÓN CONSULAR"/>
    <s v="ACTIVO"/>
    <s v="Theresita Carmela María"/>
    <s v=" Azcona Tan "/>
    <s v="01 de enero al 31 de diciembre de 2018"/>
    <s v="Secretaria "/>
    <s v="SGD"/>
    <n v="3122"/>
    <n v="2304.0360000000001"/>
    <n v="3960.16"/>
    <n v="2922.5980799999998"/>
    <s v="07 de mayo de 1997"/>
    <s v="Definido"/>
    <s v="OGA20180044"/>
    <s v="Esta Vigente"/>
    <s v="No precisa"/>
    <s v="Laboral"/>
    <n v="1958"/>
    <s v="SINGAPURENSE"/>
    <s v="PROFESIONAL"/>
    <m/>
  </r>
  <r>
    <n v="776"/>
    <x v="2"/>
    <s v="ASIA Y OCEANÍA"/>
    <s v="SINGAPUR"/>
    <x v="128"/>
    <s v="RESIDENCIA"/>
    <s v="ACTIVO"/>
    <s v="Erni "/>
    <s v="Saptiana"/>
    <s v="01 de enero al 31 de diciembre de 2018"/>
    <s v="Mucama"/>
    <s v="SGD"/>
    <n v="750"/>
    <n v="553.5"/>
    <n v="650"/>
    <n v="479.7"/>
    <s v="01 de enero de 2015"/>
    <s v="Definido"/>
    <s v="OGA20180044"/>
    <s v="Esta Vigente"/>
    <s v="No precisa"/>
    <s v="No Laboral"/>
    <n v="1980"/>
    <s v="INDONESA"/>
    <s v="SECUNDARIA"/>
    <s v="Plaza disponible dejada por la señora Teresita Magadia Montalvo"/>
  </r>
  <r>
    <n v="777"/>
    <x v="2"/>
    <s v="ASIA Y OCEANÍA"/>
    <s v="SINGAPUR"/>
    <x v="128"/>
    <s v="CANCILLERÍA"/>
    <s v="ACTIVO"/>
    <s v="Mohamad Rafi"/>
    <s v="Bin Mohamed Azam"/>
    <s v="01 de enero al 31 de diciembre de 2018"/>
    <s v="Chofer  y Mensajero"/>
    <s v="SGD"/>
    <n v="2125"/>
    <n v="1568.25"/>
    <n v="2900.19"/>
    <n v="2140.34022"/>
    <s v="01 de enero de 2012"/>
    <s v="Definido"/>
    <s v="OGA20180044"/>
    <s v="Esta Vigente"/>
    <s v="No precisa"/>
    <s v="Laboral"/>
    <n v="1959"/>
    <s v="SINGAPURENSE"/>
    <s v="SECUNDARIA"/>
    <m/>
  </r>
  <r>
    <n v="778"/>
    <x v="2"/>
    <s v="ASIA Y OCEANÍA"/>
    <s v="SINGAPUR"/>
    <x v="128"/>
    <s v="CANCILLERÍA"/>
    <s v="ACTIVO"/>
    <s v="Azel"/>
    <s v="Emboltorio Palomar"/>
    <s v="01 de enero al 31 de diciembre de 2018"/>
    <s v="Secretaria "/>
    <s v="SGD"/>
    <n v="2700"/>
    <n v="1992.6"/>
    <n v="2509.02"/>
    <n v="1851.6567599999998"/>
    <s v="01 de enero de 2014"/>
    <s v="Definido"/>
    <s v="OGA20180044"/>
    <s v="Esta Vigente"/>
    <s v="No precisa"/>
    <s v="No Laboral"/>
    <n v="1984"/>
    <s v="FILIPINA"/>
    <s v="PROFESIONAL"/>
    <m/>
  </r>
  <r>
    <n v="779"/>
    <x v="2"/>
    <s v="AMÉRICA CENTRAL"/>
    <s v="HONDURAS"/>
    <x v="129"/>
    <s v="CANCILLERÍA"/>
    <s v="ACTIVO"/>
    <s v=" Martha Isabel"/>
    <s v="Rodas Salvador"/>
    <s v="Indefinido"/>
    <s v="Asistente Administrativo"/>
    <s v="HNL"/>
    <n v="21626.36"/>
    <n v="908.30712000000005"/>
    <n v="30285.78"/>
    <n v="1272.0027600000001"/>
    <s v="01 de Julio de 1990"/>
    <s v="Indefinido"/>
    <s v="OGA20180098"/>
    <s v="Esta Vigente"/>
    <s v="No precisa"/>
    <s v="Laboral"/>
    <d v="1957-07-05T00:00:00"/>
    <s v="HONDUREÑA"/>
    <s v="PROFESIONAL"/>
    <m/>
  </r>
  <r>
    <n v="780"/>
    <x v="2"/>
    <s v="AMÉRICA CENTRAL"/>
    <s v="HONDURAS"/>
    <x v="129"/>
    <s v="CANCILLERÍA"/>
    <s v="ACTIVO"/>
    <s v=" María Rogelia"/>
    <s v="Soto Carvo"/>
    <s v="Indefinido"/>
    <s v="Recepcionista"/>
    <s v="HNL"/>
    <n v="9000"/>
    <n v="378"/>
    <n v="12699.720000000001"/>
    <n v="533.38824000000011"/>
    <s v="01 de Noviembre de 2002"/>
    <s v="Indefinido"/>
    <s v="OGA20180098"/>
    <s v="Esta Vigente"/>
    <s v="No precisa"/>
    <s v="Laboral"/>
    <d v="1955-03-06T00:00:00"/>
    <s v="HONDUREÑA"/>
    <s v="TECNICO"/>
    <m/>
  </r>
  <r>
    <n v="781"/>
    <x v="2"/>
    <s v="AMÉRICA CENTRAL"/>
    <s v="HONDURAS"/>
    <x v="129"/>
    <s v="CANCILLERÍA"/>
    <s v="ACTIVO"/>
    <s v="Keny Omar"/>
    <s v="Landa Reyes"/>
    <s v="02-01-18 AL 31-12-18"/>
    <s v="Chofer"/>
    <s v="HNL"/>
    <n v="8293.59"/>
    <n v="348.33078"/>
    <n v="11863.21"/>
    <n v="498.25482"/>
    <s v="01 de junio de 2015"/>
    <s v="Definido"/>
    <s v="OGA20180098"/>
    <s v="Esta Vigente"/>
    <s v="No precisa"/>
    <s v="Laboral"/>
    <d v="1981-04-01T00:00:00"/>
    <s v="HONDUREÑA"/>
    <s v="PROFESIONAL"/>
    <s v="entra por Raúl Martínez"/>
  </r>
  <r>
    <n v="782"/>
    <x v="2"/>
    <s v="AMÉRICA CENTRAL"/>
    <s v="HONDURAS"/>
    <x v="129"/>
    <s v="RESIDENCIA"/>
    <s v="ACTIVO"/>
    <s v="Anabel"/>
    <s v="Barahona Funez"/>
    <s v="02-01-18 AL 31-12-18"/>
    <s v="Empleada del Hogar"/>
    <s v="HNL"/>
    <n v="7500"/>
    <n v="315"/>
    <n v="7500"/>
    <n v="315"/>
    <s v="02 de junio de2017"/>
    <s v="Definido"/>
    <s v="OGA20180098"/>
    <s v="Esta Vigente"/>
    <m/>
    <s v="Laboral"/>
    <d v="1968-03-20T00:00:00"/>
    <s v="HONDUREÑA"/>
    <s v="SECUNDARIA"/>
    <s v="Entra por Servellon"/>
  </r>
  <r>
    <n v="783"/>
    <x v="2"/>
    <s v="AMÉRICA CENTRAL"/>
    <s v="HONDURAS"/>
    <x v="129"/>
    <s v="RESIDENCIA"/>
    <s v="ACTIVO"/>
    <s v="Roberto Emilio"/>
    <s v="Hernríquez Veroy"/>
    <s v="02-01-18 AL 31-12-18"/>
    <s v="Cocinero Chef"/>
    <s v="HNL"/>
    <n v="15000"/>
    <n v="630"/>
    <n v="15000"/>
    <n v="630"/>
    <s v="11 de Noviembre 2016"/>
    <s v="Definido"/>
    <s v="OGA20180098"/>
    <s v="Esta Vigente"/>
    <m/>
    <s v="Laboral"/>
    <d v="1991-11-09T00:00:00"/>
    <s v="HONDUREÑA"/>
    <s v="TECNICO"/>
    <m/>
  </r>
  <r>
    <n v="784"/>
    <x v="2"/>
    <s v="AMÉRICA CENTRAL"/>
    <s v="HONDURAS"/>
    <x v="129"/>
    <s v="SECCIÓN CONSULAR"/>
    <s v="ACTIVO"/>
    <s v="Ricardo Josué"/>
    <s v="Oliva Reyes"/>
    <s v="02-01-18 AL 31-12-18"/>
    <s v="Asistente de la Sección Consular"/>
    <s v="HNL"/>
    <n v="15000"/>
    <n v="630"/>
    <n v="20783.05"/>
    <n v="872.88810000000001"/>
    <s v="01 de Marzo de 2014"/>
    <s v="Definido"/>
    <s v="OGA20180098"/>
    <s v="Esta Vigente"/>
    <s v="No precisa"/>
    <s v="Laboral"/>
    <d v="1986-03-12T00:00:00"/>
    <s v="HONDUREÑA"/>
    <s v="PROFESIONAL"/>
    <s v="Entra en reemplazo de la señora  Sara Sanabria(fallecida)"/>
  </r>
  <r>
    <n v="785"/>
    <x v="2"/>
    <s v="AMÉRICA CENTRAL"/>
    <s v="HONDURAS"/>
    <x v="129"/>
    <s v="CANCILLERÍA"/>
    <s v="ACTIVO"/>
    <s v="Eneida Elisabeth"/>
    <s v="Ordoñez López"/>
    <s v="02-01-18 AL 31-12-18"/>
    <s v="Secretaria "/>
    <s v="HNL"/>
    <n v="12626.36"/>
    <n v="530.30712000000005"/>
    <n v="17585.23"/>
    <n v="738.57965999999999"/>
    <s v="15 de febrero de 2015"/>
    <s v="Definido"/>
    <s v="OGA20180098"/>
    <s v="Esta Vigente"/>
    <s v="No precisa"/>
    <s v="Laboral"/>
    <d v="1990-12-14T00:00:00"/>
    <s v="HONDUREÑA"/>
    <s v="PROFESIONAL"/>
    <s v="Entra en reemplazo de Dineyla Erazo"/>
  </r>
  <r>
    <n v="786"/>
    <x v="2"/>
    <s v="AMÉRICA CENTRAL"/>
    <s v="HONDURAS"/>
    <x v="129"/>
    <s v="CANCILLERÍA"/>
    <s v="ACTIVO"/>
    <s v="Eddy Ronney"/>
    <s v="Nieto Nieto"/>
    <s v="02-01-18 AL 31-12-18"/>
    <s v="Conserje"/>
    <s v="HNL"/>
    <n v="8293.59"/>
    <n v="348.33078"/>
    <n v="11863.21"/>
    <n v="498.25482"/>
    <s v="07 de mayo de 2014"/>
    <s v="Definido"/>
    <s v="OGA20180098"/>
    <s v="Esta Vigente"/>
    <s v="No precisa"/>
    <s v="Laboral"/>
    <d v="1989-12-03T00:00:00"/>
    <s v="HONDUREÑA"/>
    <s v="NO PRECISA"/>
    <m/>
  </r>
  <r>
    <n v="787"/>
    <x v="2"/>
    <s v="AFRICA Y M.O."/>
    <s v="ISRAEL"/>
    <x v="130"/>
    <s v="CANCILLERÍA"/>
    <s v="ACTIVO"/>
    <s v="María de los Milagros"/>
    <s v=" Aparicio Rimon"/>
    <s v="01 de enero al 31 de diciembre de 2018"/>
    <s v="Secretaria-Embajada"/>
    <s v="ILS"/>
    <n v="10200"/>
    <n v="2805"/>
    <n v="13161.56"/>
    <n v="3619.4290000000001"/>
    <s v="06 de enero de 1994"/>
    <s v="Definido"/>
    <s v="OGA20180321"/>
    <s v="Esta Vigente"/>
    <s v="Esta Vigente"/>
    <s v="Laboral"/>
    <n v="1962"/>
    <s v="ISRAELI"/>
    <s v="PROFESIONAL"/>
    <m/>
  </r>
  <r>
    <n v="788"/>
    <x v="2"/>
    <s v="AFRICA Y M.O."/>
    <s v="ISRAEL"/>
    <x v="130"/>
    <s v="SECCIÓN CONSULAR"/>
    <s v="ACTIVO"/>
    <s v="Mercedes"/>
    <s v=" Vargas Echevarría "/>
    <s v="01 de enero al 31 de diciembre de 2018"/>
    <s v="Secretaria "/>
    <s v="ILS"/>
    <n v="7000"/>
    <n v="1925.0000000000002"/>
    <n v="9160.5"/>
    <n v="2519.1375000000003"/>
    <s v="12 de enero de 2006"/>
    <s v="Definido"/>
    <s v="OGA20180321"/>
    <s v="Esta Vigente"/>
    <s v="Esta Vigente"/>
    <s v="Laboral"/>
    <n v="1970"/>
    <s v="ISRAELI"/>
    <s v="PROFESIONAL"/>
    <m/>
  </r>
  <r>
    <n v="789"/>
    <x v="2"/>
    <s v="AFRICA Y M.O."/>
    <s v="ISRAEL"/>
    <x v="130"/>
    <s v="CANCILLERÍA"/>
    <s v="ACTIVO"/>
    <s v="Victor Guillermo"/>
    <s v="Gasco Levi"/>
    <s v="01 de marzo al 31 de diciembre de 2018"/>
    <s v="Chofer"/>
    <s v="ILS"/>
    <n v="10000"/>
    <n v="2750"/>
    <n v="13005.9"/>
    <n v="3576.6225000000004"/>
    <s v="01 de marzo de 2018"/>
    <s v="Definido"/>
    <s v="OGA20181063"/>
    <s v="Esta Vigente"/>
    <s v="Esta Vigente"/>
    <s v="Laboral"/>
    <d v="1989-06-10T00:00:00"/>
    <m/>
    <s v="NO PRECISA"/>
    <s v="entra por Phinas"/>
  </r>
  <r>
    <n v="790"/>
    <x v="2"/>
    <s v="AFRICA Y M.O."/>
    <s v="ISRAEL"/>
    <x v="130"/>
    <s v="CANCILLERÍA"/>
    <s v="ACTIVO"/>
    <s v="Deborah "/>
    <s v="Rahel Taib"/>
    <s v="01 de enero al 31 de diciembre de 2018"/>
    <s v="Secretaria del Jefe de Misión"/>
    <s v="ILS"/>
    <n v="5500"/>
    <n v="1512.5000000000002"/>
    <n v="7266.2999999999993"/>
    <n v="1998.2325000000001"/>
    <s v="25 de mayo de 2015"/>
    <s v="Definido"/>
    <s v="OGA20180321"/>
    <s v="Esta Vigente"/>
    <s v="Esta Vigente"/>
    <s v="Laboral"/>
    <n v="1979"/>
    <s v="ISRAELI"/>
    <s v="TECNICO"/>
    <s v="nueva contratación"/>
  </r>
  <r>
    <n v="791"/>
    <x v="2"/>
    <s v="AFRICA Y M.O."/>
    <s v="ISRAEL"/>
    <x v="130"/>
    <s v="RESIDENCIA"/>
    <s v="ACTIVO"/>
    <s v="Jesús Alvarado"/>
    <s v="Zegarra del Carpio"/>
    <s v="28 de marzo al 31 de diciembre de 2018"/>
    <s v="Cocinero"/>
    <s v="US$"/>
    <n v="1650"/>
    <n v="1650"/>
    <n v="1853.5"/>
    <n v="1853.5"/>
    <s v="28 de marzo de 2018"/>
    <s v="Definido"/>
    <s v="OGA20180321"/>
    <s v="Esta Vigente"/>
    <s v="Esta Vigente"/>
    <s v="Laboral"/>
    <s v="NO PRECISA"/>
    <s v="PERUANA"/>
    <s v="TECNICO"/>
    <s v="Entra por Tathali Pilar Torres"/>
  </r>
  <r>
    <n v="792"/>
    <x v="2"/>
    <s v="AFRICA Y M.O."/>
    <s v="ISRAEL"/>
    <x v="130"/>
    <s v="RESIDENCIA"/>
    <s v="ACTIVO"/>
    <s v="Romina Lissete"/>
    <s v="teves Araujo"/>
    <s v="16 de marzo al 31 de diciembre de 2018"/>
    <s v="Mucama"/>
    <s v="US$"/>
    <n v="1650"/>
    <n v="1650"/>
    <n v="1853.5"/>
    <n v="1853.5"/>
    <s v="16 de marzo de 2018"/>
    <s v="Definido"/>
    <s v="OGA20180321"/>
    <s v="Esta Vigente"/>
    <s v="Esta Vigente"/>
    <s v="Laboral"/>
    <d v="1978-02-24T00:00:00"/>
    <s v="PERUANA"/>
    <s v="PROFESIONAL"/>
    <s v="Plaza nueva"/>
  </r>
  <r>
    <n v="793"/>
    <x v="2"/>
    <s v="ASIA Y OCEANÍA"/>
    <s v="JAPON"/>
    <x v="131"/>
    <s v="CANCILLERÍA"/>
    <s v="ACTIVO"/>
    <s v="Keiko"/>
    <s v="Araneda"/>
    <s v="Indefinido"/>
    <s v="Secretaria"/>
    <s v="JPY"/>
    <n v="350660"/>
    <n v="3155.9399999999996"/>
    <n v="402821"/>
    <n v="3625.3889999999997"/>
    <s v="noviembre de 1998"/>
    <s v="Indefinido"/>
    <s v="OGA20170301"/>
    <s v="Esta Vigente"/>
    <s v="No precisa"/>
    <s v="Laboral"/>
    <n v="1956"/>
    <s v="JAPONESA"/>
    <s v="PROFESIONAL"/>
    <m/>
  </r>
  <r>
    <n v="794"/>
    <x v="2"/>
    <s v="ASIA Y OCEANÍA"/>
    <s v="JAPON"/>
    <x v="131"/>
    <s v="RESIDENCIA"/>
    <s v="ACTIVO"/>
    <s v="Walter "/>
    <s v="Labajos Trigoso"/>
    <s v="01 de febrero al 31 de diciembre de 2016"/>
    <s v="Cocinero"/>
    <s v="US$"/>
    <n v="2200"/>
    <n v="2200"/>
    <n v="2475"/>
    <n v="2475"/>
    <s v="01 de febrero de 2016"/>
    <s v="Definido"/>
    <s v="OGA20170301"/>
    <s v="Esta Vigente"/>
    <s v="No precisa"/>
    <s v="Laboral"/>
    <n v="1984"/>
    <s v="PERUANA"/>
    <s v="TECNICO"/>
    <s v="Entra en reemplazo de Hector Chunga"/>
  </r>
  <r>
    <n v="795"/>
    <x v="2"/>
    <s v="ASIA Y OCEANÍA"/>
    <s v="JAPON"/>
    <x v="131"/>
    <s v="CANCILLERÍA"/>
    <s v="ACTIVO"/>
    <s v="Domingo"/>
    <s v=" F. Cayabyak"/>
    <s v="Indefinido"/>
    <s v="Chofer"/>
    <s v="JPY"/>
    <n v="356085.45"/>
    <n v="3204.7690499999999"/>
    <n v="342757"/>
    <n v="3084.8129999999996"/>
    <s v="01.10.1998"/>
    <s v="Indefinido"/>
    <s v="OGA20170301"/>
    <s v="Esta Vigente"/>
    <s v="No precisa"/>
    <s v="Laboral"/>
    <n v="1958"/>
    <s v="PERUANA"/>
    <s v="PROFESIONAL"/>
    <m/>
  </r>
  <r>
    <n v="796"/>
    <x v="2"/>
    <s v="ASIA Y OCEANÍA"/>
    <s v="JAPON"/>
    <x v="131"/>
    <s v="CANCILLERÍA"/>
    <s v="ACTIVO"/>
    <s v="Sandra Fiorella"/>
    <s v="Alvarado Takayama"/>
    <s v="01 de julio al 30 de setiembre de 2018"/>
    <s v="Asistente Administrativo"/>
    <s v="JPY"/>
    <n v="270000"/>
    <n v="2430"/>
    <m/>
    <n v="0"/>
    <s v="01 de julio de 2018"/>
    <s v="Definido"/>
    <s v="OGA20183474"/>
    <s v="Esta Vigente"/>
    <s v="No precisa"/>
    <s v="Laboral"/>
    <n v="1988"/>
    <s v="Peruana / residente "/>
    <s v="PROFESIONAL"/>
    <s v="Entra en reemplazo de Fernando Yonamine"/>
  </r>
  <r>
    <n v="797"/>
    <x v="2"/>
    <s v="ASIA Y OCEANÍA"/>
    <s v="JAPON"/>
    <x v="131"/>
    <s v="CANCILLERÍA"/>
    <s v="ACTIVO"/>
    <s v="Diego Fernando"/>
    <s v="Yonamine"/>
    <s v="Indefinido"/>
    <s v="Asistente Administrativo"/>
    <s v="JPY"/>
    <n v="260000"/>
    <n v="2340"/>
    <n v="273000"/>
    <n v="2457"/>
    <m/>
    <m/>
    <m/>
    <s v="Esta Vigente"/>
    <m/>
    <m/>
    <s v="NO PRECISA"/>
    <m/>
    <s v="NO PRECISA"/>
    <m/>
  </r>
  <r>
    <n v="798"/>
    <x v="2"/>
    <s v="ASIA Y OCEANÍA"/>
    <s v="JAPON"/>
    <x v="131"/>
    <s v="CANCILLERÍA"/>
    <s v="ACTIVO"/>
    <s v="César Noe"/>
    <s v="Murillo Sánchez"/>
    <s v="Indefinido"/>
    <s v="Técnico informático"/>
    <s v="JPY"/>
    <n v="450450"/>
    <n v="4054.0499999999997"/>
    <n v="413596"/>
    <n v="3722.3639999999996"/>
    <s v="15 de diciembre de 2007"/>
    <s v="Indefinido"/>
    <s v="OGA20170301"/>
    <s v="Esta Vigente"/>
    <s v="No precisa"/>
    <s v="Laboral"/>
    <n v="1976"/>
    <s v="PERUANA"/>
    <s v="TECNICO"/>
    <m/>
  </r>
  <r>
    <n v="799"/>
    <x v="2"/>
    <s v="ASIA Y OCEANÍA"/>
    <s v="JAPON"/>
    <x v="131"/>
    <s v="CANCILLERÍA"/>
    <s v="ACTIVO"/>
    <s v="Hiroe"/>
    <s v="Nakabayashi"/>
    <s v="Indefinido"/>
    <s v="Administrativa"/>
    <s v="JPY"/>
    <n v="314212"/>
    <n v="2827.9079999999999"/>
    <n v="264463"/>
    <n v="2380.1669999999999"/>
    <s v="03 de Mayo de 2016"/>
    <s v="Indefinido"/>
    <s v="OGA20170301"/>
    <s v="Esta Vigente"/>
    <s v="No precisa"/>
    <s v="Laboral"/>
    <n v="1979"/>
    <s v="JAPONESA"/>
    <s v="PROFESIONAL"/>
    <s v="entra por la plaza de Delia Wakako"/>
  </r>
  <r>
    <n v="800"/>
    <x v="2"/>
    <s v="ASIA Y OCEANÍA"/>
    <s v="JAPON"/>
    <x v="131"/>
    <s v="CANCILLERÍA"/>
    <s v="ACTIVO"/>
    <s v="Akiko "/>
    <s v="Uemise"/>
    <s v="Indefinido"/>
    <s v="Secretaria "/>
    <s v="JPY"/>
    <n v="374339.08"/>
    <n v="3369.0517199999999"/>
    <n v="367007"/>
    <n v="3303.0629999999996"/>
    <s v="01 de abril de 2013"/>
    <s v="Indefinido"/>
    <s v="OGA20170301"/>
    <s v="Esta Vigente"/>
    <s v="No precisa"/>
    <s v="Laboral"/>
    <n v="1979"/>
    <s v="JAPONESA"/>
    <s v="PROFESIONAL"/>
    <s v="pasaria a ocupar la plaza laboral de tracy okawa"/>
  </r>
  <r>
    <n v="801"/>
    <x v="2"/>
    <s v="ASIA Y OCEANÍA"/>
    <s v="JAPON"/>
    <x v="131"/>
    <s v="CANCILLERÍA"/>
    <s v="ACTIVO"/>
    <s v="Yumiko"/>
    <s v="Tkahashi"/>
    <s v="Indefinido"/>
    <s v="Secretaria"/>
    <s v="JPY"/>
    <n v="270000"/>
    <n v="2430"/>
    <n v="283500"/>
    <n v="2551.5"/>
    <m/>
    <m/>
    <m/>
    <s v="Esta Vigente"/>
    <m/>
    <m/>
    <s v="NO PRECISA"/>
    <m/>
    <s v="NO PRECISA"/>
    <m/>
  </r>
  <r>
    <n v="802"/>
    <x v="2"/>
    <s v="ASIA Y OCEANÍA"/>
    <s v="JAPON"/>
    <x v="131"/>
    <s v="CANCILLERÍA"/>
    <s v="ACTIVO"/>
    <s v="Tessy"/>
    <s v="Shibata"/>
    <s v="Indefinido"/>
    <s v="Secretaria"/>
    <s v="JPY"/>
    <n v="322656"/>
    <n v="2903.904"/>
    <n v="325560"/>
    <n v="2930.04"/>
    <s v="06 de marzo de 2013"/>
    <s v="Indefinido"/>
    <s v="OGA20170301"/>
    <s v="Esta Vigente"/>
    <s v="No precisa"/>
    <s v="Laboral"/>
    <n v="1980"/>
    <s v="PERUANA"/>
    <s v="PROFESIONAL"/>
    <s v="pasaria a ocupar la plaza laboral de Ikuko otsuda"/>
  </r>
  <r>
    <n v="803"/>
    <x v="2"/>
    <s v="ASIA Y OCEANÍA"/>
    <s v="JAPON"/>
    <x v="131"/>
    <s v="CANCILLERÍA"/>
    <s v="ACTIVO"/>
    <s v="Rodolfo "/>
    <s v="de la Peña"/>
    <s v="01 de enero al 31 de diciembre de 2016"/>
    <s v="Portero y Guardian"/>
    <s v="JPY"/>
    <n v="216000"/>
    <n v="1943.9999999999998"/>
    <n v="202000"/>
    <n v="1817.9999999999998"/>
    <s v="01 de octubre de 2011"/>
    <s v="Definido"/>
    <s v="OGA20170301"/>
    <s v="Esta Vigente"/>
    <s v="No precisa"/>
    <s v="No Laboral"/>
    <n v="1977"/>
    <s v="FILIPINA"/>
    <s v="PROFESIONAL"/>
    <s v="Entra en reemplazo de no señora Jutta quien po contrato tambien hasta diciembre y po diviven su salrio"/>
  </r>
  <r>
    <n v="804"/>
    <x v="2"/>
    <s v="ASIA Y OCEANÍA"/>
    <s v="JAPON"/>
    <x v="131"/>
    <s v="RESIDENCIA"/>
    <s v="ACTIVO"/>
    <s v="Milagros"/>
    <s v="Manzanares de la Cruz"/>
    <s v="16 de setiembre al 31 de diciembre de 2016"/>
    <s v="Mucama"/>
    <s v="JPY"/>
    <n v="193865"/>
    <n v="1744.7849999999999"/>
    <n v="193865"/>
    <n v="1744.7849999999999"/>
    <s v="16 de setiembre de 2016"/>
    <s v="Definido"/>
    <s v="OGA20170301"/>
    <s v="Esta Vigente"/>
    <s v="No precisa"/>
    <s v="Laboral"/>
    <n v="1960"/>
    <s v="FILIPINA"/>
    <s v="PROFESIONAL"/>
    <s v="Entra en reemplazo de Francisca Maruja"/>
  </r>
  <r>
    <n v="805"/>
    <x v="2"/>
    <s v="ASIA Y OCEANÍA"/>
    <s v="JAPON"/>
    <x v="131"/>
    <s v="RESIDENCIA"/>
    <s v="ACTIVO"/>
    <s v="Reggie "/>
    <s v="Canlas Lumanla"/>
    <s v="01 de noviembre al 31 de diciembre de 2016"/>
    <s v="Mayordomo"/>
    <s v="JPY"/>
    <n v="205056"/>
    <n v="1845.5039999999999"/>
    <n v="205056"/>
    <n v="1845.5039999999999"/>
    <s v="01 de Noviembre de 2016"/>
    <s v="Definido"/>
    <s v="OGA20170301"/>
    <s v="Esta Vigente"/>
    <s v="No precisa"/>
    <s v="Laboral"/>
    <n v="1979"/>
    <s v="FILIPINA"/>
    <s v="SECUNDARIA"/>
    <s v="Entra por Diego Palomino"/>
  </r>
  <r>
    <n v="806"/>
    <x v="2"/>
    <s v="EUROPA"/>
    <s v="POLONIA"/>
    <x v="132"/>
    <s v="CANCILLERÍA"/>
    <s v="ACTIVO"/>
    <s v="Joanna"/>
    <s v="Sedzimir Dobrowolska"/>
    <s v="Indefinido"/>
    <s v="Secretaria "/>
    <s v="PLN"/>
    <n v="4911.88"/>
    <n v="1334.5577960000001"/>
    <n v="5919.3"/>
    <n v="1608.2738100000001"/>
    <s v="01 de febrero de 2014"/>
    <s v="Indefinido"/>
    <s v="OGA20180203"/>
    <s v="Esta Vigente"/>
    <s v="No precisa"/>
    <s v="Laboral"/>
    <n v="1992"/>
    <s v="POLACA"/>
    <s v="PROFESIONAL"/>
    <s v="Entra en reemplazo de Aleksandra Ozga"/>
  </r>
  <r>
    <n v="807"/>
    <x v="2"/>
    <s v="EUROPA"/>
    <s v="POLONIA"/>
    <x v="132"/>
    <s v="RESIDENCIA"/>
    <s v="ACTIVO"/>
    <s v="Eswin"/>
    <s v="Pérez"/>
    <s v="Indefinido"/>
    <s v="Mayordomo"/>
    <s v="US$"/>
    <n v="1300"/>
    <n v="1300"/>
    <n v="1470.16"/>
    <n v="1470.16"/>
    <s v="10 de Agosto de 2015"/>
    <s v="Indefinido"/>
    <s v="OGA20180203"/>
    <s v="Esta Vigente"/>
    <s v="No precisa"/>
    <s v="Laboral"/>
    <n v="1973"/>
    <s v="Peruana"/>
    <s v="SECUNDARIA"/>
    <m/>
  </r>
  <r>
    <n v="808"/>
    <x v="2"/>
    <s v="EUROPA"/>
    <s v="POLONIA"/>
    <x v="132"/>
    <s v="RESIDENCIA"/>
    <s v="ACTIVO"/>
    <s v="Diego Enrique"/>
    <s v="Monteverde Carrera"/>
    <s v="01 de setiembre al 31 de diciembre de 2018"/>
    <s v="Cocinero"/>
    <s v="US$"/>
    <n v="1300"/>
    <n v="1300"/>
    <m/>
    <n v="0"/>
    <s v="01 de setiembre de 2018"/>
    <s v="Definido"/>
    <s v="OGA20184017"/>
    <s v="Esta Vigente"/>
    <s v="No precisa"/>
    <s v="Laboral"/>
    <d v="1994-09-06T00:00:00"/>
    <s v="Peruana"/>
    <s v="TECNICO"/>
    <s v="Entra por Romario"/>
  </r>
  <r>
    <n v="809"/>
    <x v="2"/>
    <s v="EUROPA"/>
    <s v="POLONIA"/>
    <x v="132"/>
    <s v="CANCILLERÍA"/>
    <s v="ACTIVO"/>
    <s v="Marcin"/>
    <s v="Estefan Karas"/>
    <s v="Indefinido"/>
    <s v="Chofer  y Mensajero"/>
    <s v="PLN"/>
    <n v="4219.74"/>
    <n v="1146.5033579999999"/>
    <n v="5085.21"/>
    <n v="1381.6515569999999"/>
    <s v="16 de abril de 2012"/>
    <s v="Indefinido"/>
    <s v="OGA20180203"/>
    <s v="Esta Vigente"/>
    <s v="No precisa"/>
    <s v="Laboral"/>
    <n v="1977"/>
    <s v="POLACA"/>
    <s v="SECUNDARIA"/>
    <s v="Entra en reemplazo de la señora Jutta quien ch contrato tambisecundarios hasta diciembre y ch divivsecundarios su salrio"/>
  </r>
  <r>
    <n v="810"/>
    <x v="2"/>
    <s v="EUROPA"/>
    <s v="POLONIA"/>
    <x v="132"/>
    <s v="CANCILLERÍA"/>
    <s v="ACTIVO"/>
    <s v="Marcin Adam"/>
    <s v=" Witkowski"/>
    <s v="Indefinido"/>
    <s v="Asistente administrativo"/>
    <s v="PLN"/>
    <n v="6246.51"/>
    <n v="1697.1767670000002"/>
    <n v="7527.67"/>
    <n v="2045.2679390000001"/>
    <s v="02 de julio de 2007"/>
    <s v="Indefinido"/>
    <s v="OGA20180203"/>
    <s v="Esta Vigente"/>
    <s v="No precisa"/>
    <s v="Laboral"/>
    <n v="1980"/>
    <s v="POLACA"/>
    <s v="PROFESIONAL"/>
    <m/>
  </r>
  <r>
    <n v="811"/>
    <x v="2"/>
    <s v="EUROPA"/>
    <s v="POLONIA"/>
    <x v="132"/>
    <s v="SECCIÓN CONSULAR"/>
    <s v="ACTIVO"/>
    <s v="Magda"/>
    <s v="Sedzimir"/>
    <s v="Indefinido"/>
    <s v="Asistente administrativo"/>
    <s v="PLN"/>
    <n v="4911.88"/>
    <n v="1334.5577960000001"/>
    <n v="5919.3"/>
    <n v="1608.2738100000001"/>
    <s v="01 de noviembre"/>
    <s v="Indefinido"/>
    <s v="OGA20180203"/>
    <s v="Esta Vigente"/>
    <s v="No precisa"/>
    <s v="Laboral"/>
    <n v="1989"/>
    <s v="POLACA"/>
    <s v="PROFESIONAL"/>
    <s v="Entra en reemplazo de Lukas Aleksandowich"/>
  </r>
  <r>
    <n v="812"/>
    <x v="2"/>
    <s v="EUROPA"/>
    <s v="POLONIA"/>
    <x v="132"/>
    <s v="CANCILLERÍA"/>
    <s v="ACTIVO"/>
    <s v="Mariuz"/>
    <s v="Ruiz"/>
    <s v="01-01-18 AL 31-12-18"/>
    <s v="Técnico Informático"/>
    <s v="PLN"/>
    <n v="2134.0700000000002"/>
    <n v="579.826819"/>
    <n v="1973"/>
    <n v="536.06409999999994"/>
    <s v="03 de Octubre de 2014"/>
    <s v="Definido"/>
    <s v="OGA20180203"/>
    <s v="Esta Vigente"/>
    <s v="No precisa"/>
    <s v="No Laboral"/>
    <n v="1957"/>
    <s v="POLACA"/>
    <s v="PROFESIONAL"/>
    <s v="OJO No genera plaza disponible Laboral"/>
  </r>
  <r>
    <n v="813"/>
    <x v="2"/>
    <s v="EUROPA"/>
    <s v="POLONIA"/>
    <x v="132"/>
    <s v="CANCILLERÍA"/>
    <s v="ACTIVO"/>
    <s v="Olga"/>
    <s v="Boron"/>
    <s v="Indefinido"/>
    <s v="Traductora"/>
    <s v="PLN"/>
    <n v="4496.72"/>
    <n v="1221.758824"/>
    <n v="5419"/>
    <n v="1472.3423"/>
    <s v="01 de nero de 2015"/>
    <s v="Indefinido"/>
    <s v="OGA20180203"/>
    <s v="Esta Vigente"/>
    <s v="No precisa"/>
    <s v="No Laboral"/>
    <n v="1991"/>
    <s v="POLACA"/>
    <s v="PROFESIONAL"/>
    <m/>
  </r>
  <r>
    <n v="814"/>
    <x v="2"/>
    <s v="EUROPA"/>
    <s v="AUSTRIA"/>
    <x v="133"/>
    <s v="CANCILLERÍA"/>
    <s v="ACTIVO"/>
    <s v="Jeeny"/>
    <s v=" Goicochea  de Bartsch"/>
    <s v="Indefinido"/>
    <s v="Secretaria "/>
    <s v="EUR"/>
    <n v="2500"/>
    <n v="2925"/>
    <n v="3567.38"/>
    <n v="4173.8346000000001"/>
    <s v="14 de abril  de 2005"/>
    <s v="Indefinido"/>
    <s v="OGA20177344"/>
    <s v="Esta Vigente"/>
    <s v="Esta Vigente"/>
    <s v="Laboral"/>
    <n v="1965"/>
    <s v="AUSTRIACA"/>
    <s v="TECNICO"/>
    <s v="Temporalmente será remplazada por  Omar Zevallos (29 días)"/>
  </r>
  <r>
    <n v="815"/>
    <x v="2"/>
    <s v="EUROPA"/>
    <s v="AUSTRIA"/>
    <x v="133"/>
    <s v="SECCIÓN CONSULAR"/>
    <s v="ACTIVO"/>
    <s v="Amanda"/>
    <s v="Ghyczy-Walterskirchen Epinoza"/>
    <s v="Indefinido"/>
    <s v="Asistente Administrativo"/>
    <s v="EUR"/>
    <n v="2500"/>
    <n v="2925"/>
    <n v="3474.41"/>
    <n v="4065.0596999999998"/>
    <s v="01 de marzo de2017"/>
    <s v="Indefinido"/>
    <s v="OGA20177344"/>
    <s v="Esta Vigente"/>
    <s v="Esta Vigente"/>
    <s v="Laboral"/>
    <d v="1982-11-29T00:00:00"/>
    <s v="PERUANA"/>
    <s v="PROFESIONAL"/>
    <s v="Entar por eSofia Giraldo"/>
  </r>
  <r>
    <n v="816"/>
    <x v="2"/>
    <s v="EUROPA"/>
    <s v="AUSTRIA"/>
    <x v="133"/>
    <s v="SECCIÓN CONSULAR"/>
    <s v="ACTIVO"/>
    <s v="Gianina"/>
    <s v="Ártica Carpio de Castillo"/>
    <s v="Indefinido"/>
    <s v="Asistente Administrativo"/>
    <s v="EUR"/>
    <n v="1800"/>
    <n v="2106"/>
    <n v="2563.87"/>
    <n v="2999.7278999999999"/>
    <s v="01 de Mayo de 2017"/>
    <s v="Indefinido"/>
    <s v="OGA20177344"/>
    <s v="Esta Vigente"/>
    <s v="Esta Vigente"/>
    <s v="Laboral"/>
    <d v="1982-11-24T00:00:00"/>
    <s v="PERUANA"/>
    <s v="PROFESIONAL"/>
    <s v="Plaza nueva"/>
  </r>
  <r>
    <n v="817"/>
    <x v="2"/>
    <s v="AMÉRICA DEL NORTE"/>
    <s v="ESTADOS UNIDOS"/>
    <x v="134"/>
    <s v="CANCILLERÍA"/>
    <s v="ACTIVO"/>
    <s v=" Fernando"/>
    <s v="Arzubiaga Iglesias"/>
    <s v="del 01 de enero al 31 de diciembre de 2017"/>
    <s v="Administrador "/>
    <s v="US$"/>
    <n v="4375"/>
    <n v="4375"/>
    <n v="4998.08"/>
    <n v="4998.08"/>
    <s v="01 febrero de 2001"/>
    <s v="Definido"/>
    <s v="OGA20166951"/>
    <s v="Esta Vigente"/>
    <s v="Esta Vigente"/>
    <s v="Laboral"/>
    <n v="1964"/>
    <s v="PERUANA"/>
    <s v="PROFESIONAL"/>
    <m/>
  </r>
  <r>
    <n v="818"/>
    <x v="2"/>
    <s v="AMÉRICA DEL NORTE"/>
    <s v="ESTADOS UNIDOS"/>
    <x v="134"/>
    <s v="CANCILLERÍA"/>
    <s v="ACTIVO"/>
    <s v="Carlos Daniel"/>
    <s v="Bendezú Revolledo"/>
    <s v="del 01 de enero al 31 de diciembre de 2017"/>
    <s v="Técnico informático"/>
    <s v="US$"/>
    <n v="2650"/>
    <n v="2650"/>
    <s v="2,500.00"/>
    <n v="2500"/>
    <s v="01 de octubre"/>
    <s v="Definido"/>
    <s v="OGA20166951"/>
    <s v="Esta Vigente"/>
    <s v="Esta Vigente"/>
    <s v="No Laboral"/>
    <n v="1971"/>
    <s v="PERUANA"/>
    <s v="TECNICO"/>
    <m/>
  </r>
  <r>
    <n v="819"/>
    <x v="2"/>
    <s v="AMÉRICA DEL NORTE"/>
    <s v="ESTADOS UNIDOS"/>
    <x v="134"/>
    <s v="CANCILLERÍA"/>
    <s v="ACTIVO"/>
    <s v="Juan José "/>
    <s v="De la Cruz Vergara"/>
    <s v="del 01 de enero al 31 de diciembre de 2017"/>
    <s v="Chofer"/>
    <s v="US$"/>
    <n v="2630"/>
    <n v="2630"/>
    <n v="3176.21"/>
    <n v="3176.21"/>
    <s v="01 septiembte de 1992 "/>
    <s v="Definido"/>
    <s v="OGA20166951"/>
    <s v="Esta Vigente"/>
    <s v="Esta Vigente"/>
    <s v="Laboral"/>
    <n v="1966"/>
    <s v="PERUANA"/>
    <s v="SECUNDARIA"/>
    <m/>
  </r>
  <r>
    <n v="820"/>
    <x v="2"/>
    <s v="AMÉRICA DEL NORTE"/>
    <s v="ESTADOS UNIDOS"/>
    <x v="134"/>
    <s v="CANCILLERÍA"/>
    <s v="ACTIVO"/>
    <s v="Prudencio Marcelo "/>
    <s v="Lázaro Pérez"/>
    <s v="del 01 de enero al 31 de diciembre de 2017"/>
    <s v="Chofer"/>
    <s v="US$"/>
    <n v="2655"/>
    <n v="2655"/>
    <n v="3212.67"/>
    <n v="3212.67"/>
    <s v="07 de octubre de 1980"/>
    <s v="Definido"/>
    <s v="OGA20166951"/>
    <s v="Esta Vigente"/>
    <s v="Esta Vigente"/>
    <s v="Laboral"/>
    <n v="1947"/>
    <s v="PERUANA"/>
    <s v="SECUNDARIA"/>
    <m/>
  </r>
  <r>
    <n v="821"/>
    <x v="2"/>
    <s v="AMÉRICA DEL NORTE"/>
    <s v="ESTADOS UNIDOS"/>
    <x v="134"/>
    <s v="CANCILLERÍA"/>
    <s v="ACTIVO"/>
    <s v="Carlos Humberto "/>
    <s v="Salazar Roncagliolo"/>
    <s v="del 01 de enero al 31 de diciembre de 2017"/>
    <s v="Asistente Administrativo"/>
    <s v="US$"/>
    <n v="3560"/>
    <n v="3560"/>
    <n v="4155.38"/>
    <n v="4155.38"/>
    <s v="01 de enero de 1992"/>
    <s v="Definido"/>
    <s v="OGA20166951"/>
    <s v="Esta Vigente"/>
    <s v="Esta Vigente"/>
    <s v="Laboral"/>
    <n v="1954"/>
    <s v="PERUANA"/>
    <s v="PROFESIONAL"/>
    <m/>
  </r>
  <r>
    <n v="822"/>
    <x v="2"/>
    <s v="AMÉRICA DEL NORTE"/>
    <s v="ESTADOS UNIDOS"/>
    <x v="134"/>
    <s v="CANCILLERÍA"/>
    <s v="ACTIVO"/>
    <s v="Carmen Rosa"/>
    <s v="Vega de Davis"/>
    <s v="del 01 de enero al 31 de diciembre de 2017"/>
    <s v="Secretaria "/>
    <s v="US$"/>
    <n v="2300"/>
    <n v="2300"/>
    <n v="2375.63"/>
    <n v="2375.63"/>
    <s v="01 de marzo de  2002"/>
    <s v="Definido"/>
    <s v="OGA20166951"/>
    <s v="Esta Vigente"/>
    <s v="Esta Vigente"/>
    <s v="Laboral"/>
    <n v="1944"/>
    <s v="PERUANA"/>
    <s v="TECNICO"/>
    <m/>
  </r>
  <r>
    <n v="823"/>
    <x v="2"/>
    <s v="AMÉRICA DEL NORTE"/>
    <s v="ESTADOS UNIDOS"/>
    <x v="134"/>
    <s v="CANCILLERÍA"/>
    <s v="ACTIVO"/>
    <s v="Gustavo Hildebrando"/>
    <s v="Zavaleta Moreno"/>
    <s v="del 01 de enero al 31 de diciembre de 2017"/>
    <s v="Conserje y Mantenimiento"/>
    <s v="US$"/>
    <n v="2520"/>
    <n v="2520"/>
    <n v="3072.04"/>
    <n v="3072.04"/>
    <s v="01 de julio de 2001"/>
    <s v="Definido"/>
    <s v="OGA20166951"/>
    <s v="Esta Vigente"/>
    <s v="Esta Vigente"/>
    <s v="Laboral"/>
    <n v="1965"/>
    <s v="PERUANA"/>
    <s v="TECNICO"/>
    <m/>
  </r>
  <r>
    <n v="824"/>
    <x v="2"/>
    <s v="AMÉRICA DEL NORTE"/>
    <s v="ESTADOS UNIDOS"/>
    <x v="134"/>
    <s v="CANCILLERÍA"/>
    <s v="ACTIVO"/>
    <s v="Luis Ernesto"/>
    <s v="Obando Popuche"/>
    <s v="del 01 de enero al 31 de diciembre de 2017"/>
    <s v="Asistente Administrativo"/>
    <s v="US$"/>
    <n v="2350"/>
    <n v="2350"/>
    <s v="2,200.00"/>
    <n v="2200"/>
    <s v="01 de abril de 2009"/>
    <s v="Definido"/>
    <s v="OGA20166951"/>
    <s v="Esta Vigente"/>
    <s v="Esta Vigente"/>
    <s v="No Laboral"/>
    <n v="1954"/>
    <s v="PERUANA"/>
    <s v="PROFESIONAL"/>
    <m/>
  </r>
  <r>
    <n v="825"/>
    <x v="2"/>
    <s v="AMÉRICA DEL NORTE"/>
    <s v="ESTADOS UNIDOS"/>
    <x v="134"/>
    <s v="CANCILLERÍA"/>
    <s v="ACTIVO"/>
    <s v="Annie "/>
    <s v="Maco"/>
    <s v="del 01 de enero al 31 de diciembre de 2017"/>
    <s v="Asistente Administrativo"/>
    <s v="US$"/>
    <n v="2200"/>
    <n v="2200"/>
    <n v="2000"/>
    <n v="2000"/>
    <s v="16 de febrero al 31 de diciembre de 2015"/>
    <s v="Definido"/>
    <s v="OGA20166951"/>
    <s v="Esta Vigente"/>
    <s v="Esta Vigente"/>
    <s v="No Laboral"/>
    <n v="1989"/>
    <s v="ESTADOUNIDENSE"/>
    <s v="PROFESIONAL"/>
    <m/>
  </r>
  <r>
    <n v="826"/>
    <x v="2"/>
    <s v="AMÉRICA DEL NORTE"/>
    <s v="ESTADOS UNIDOS"/>
    <x v="134"/>
    <s v="RESIDENCIA"/>
    <s v="ACTIVO"/>
    <s v="Vanessa"/>
    <s v="Chirinos Vásquez"/>
    <s v="del 01 de enero al 31 de diciembre de 2017"/>
    <s v="Limpieza"/>
    <s v="US$"/>
    <n v="1500"/>
    <n v="1500"/>
    <n v="2009.54"/>
    <n v="2009.54"/>
    <s v="01 de octubre de2016"/>
    <s v="Definido"/>
    <s v="OGA20166951"/>
    <s v="Esta Vigente"/>
    <s v="Esta Vigente"/>
    <s v="Laboral"/>
    <n v="1990"/>
    <s v="PERUANA"/>
    <s v="TECNICO"/>
    <m/>
  </r>
  <r>
    <n v="827"/>
    <x v="2"/>
    <s v="AMÉRICA DEL NORTE"/>
    <s v="ESTADOS UNIDOS"/>
    <x v="134"/>
    <s v="RESIDENCIA"/>
    <s v="ACTIVO"/>
    <s v="Elias Aquilino"/>
    <s v="Vargas Morales"/>
    <s v="01 de julio al 31 de diciembre de2017"/>
    <s v="Mantenimiento"/>
    <s v="US$"/>
    <n v="2000"/>
    <n v="2000"/>
    <m/>
    <n v="0"/>
    <s v="01 de julio de2017"/>
    <s v="Definido"/>
    <s v="OGA20173034"/>
    <s v="Esta Vigente"/>
    <s v="Esta Vigente"/>
    <s v="No Laboral"/>
    <n v="1977"/>
    <s v="PERUANA"/>
    <s v="SECUNDARIA"/>
    <s v="Entra por Santanders"/>
  </r>
  <r>
    <n v="828"/>
    <x v="2"/>
    <s v="AMÉRICA DEL NORTE"/>
    <s v="ESTADOS UNIDOS"/>
    <x v="134"/>
    <s v="CANCILLERÍA"/>
    <s v="ACTIVO"/>
    <s v="Carito"/>
    <s v="Sánchez Meza"/>
    <s v="del 01 de enero al 31 de diciembre de 2017"/>
    <s v="Asistente Administrativo"/>
    <s v="US$"/>
    <n v="2660"/>
    <n v="2660"/>
    <n v="3205.08"/>
    <n v="3205.08"/>
    <s v="01 de setiembre de 2014"/>
    <s v="Definido"/>
    <s v="OGA20166951"/>
    <s v="Esta Vigente"/>
    <s v="Esta Vigente"/>
    <s v="Laboral"/>
    <n v="1965"/>
    <s v="PERUANA"/>
    <s v="PROFESIONAL"/>
    <m/>
  </r>
  <r>
    <n v="829"/>
    <x v="2"/>
    <s v="AMÉRICA DEL NORTE"/>
    <s v="ESTADOS UNIDOS"/>
    <x v="134"/>
    <s v="RESIDENCIA"/>
    <s v="ACTIVO"/>
    <s v="Elmer Leoned"/>
    <s v="Gutíerrez Rojas"/>
    <s v="del 01 de enero al 31 de diciembre de 2017"/>
    <s v="Chef "/>
    <s v="US$"/>
    <n v="2000"/>
    <n v="2000"/>
    <n v="2530.37"/>
    <n v="2530.37"/>
    <s v="01 de octubre de 2016"/>
    <s v="Definido"/>
    <s v="OGA20166951"/>
    <s v="Esta Vigente"/>
    <s v="Esta Vigente"/>
    <s v="Laboral"/>
    <n v="1985"/>
    <s v="PERUANA"/>
    <s v="TECNICO"/>
    <m/>
  </r>
  <r>
    <n v="830"/>
    <x v="2"/>
    <s v="AMÉRICA DEL NORTE"/>
    <s v="ESTADOS UNIDOS"/>
    <x v="134"/>
    <s v="RESIDENCIA"/>
    <s v="ACTIVO"/>
    <s v="Jorge Miguel"/>
    <s v="Quinto Pérez "/>
    <s v="del 01 de enero al 31 de diciembre de 2017"/>
    <s v="Mayordomo "/>
    <s v="US$"/>
    <n v="2100"/>
    <n v="2100"/>
    <n v="2634.54"/>
    <n v="2634.54"/>
    <s v="Junio de 2004"/>
    <s v="Definido"/>
    <s v="OGA20166951"/>
    <s v="Esta Vigente"/>
    <s v="Esta Vigente"/>
    <s v="Laboral"/>
    <n v="1965"/>
    <s v="PERUANA"/>
    <s v="SECUNDARIA"/>
    <m/>
  </r>
  <r>
    <n v="831"/>
    <x v="2"/>
    <s v="AMÉRICA DEL NORTE"/>
    <s v="ESTADOS UNIDOS"/>
    <x v="134"/>
    <s v="RESIDENCIA"/>
    <s v="ACTIVO"/>
    <s v="Ramón Nonato "/>
    <s v="Chávez Sotomayor "/>
    <s v="del 01 de enero al 31 de diciembre de 2017"/>
    <s v="Mayordomo"/>
    <s v="US$"/>
    <n v="2000"/>
    <n v="2000"/>
    <n v="2530.37"/>
    <n v="2530.37"/>
    <s v="01 de octubre de 2016"/>
    <s v="Definido"/>
    <s v="OGA20166951"/>
    <s v="Esta Vigente"/>
    <s v="Esta Vigente"/>
    <s v="Laboral"/>
    <n v="1960"/>
    <s v="PERUANA"/>
    <s v="SECUNDARIA"/>
    <m/>
  </r>
  <r>
    <n v="832"/>
    <x v="1"/>
    <s v="AMÉRICA DEL NORTE"/>
    <s v="ESTADOS UNIDOS"/>
    <x v="135"/>
    <s v="CANCILLERÍA"/>
    <s v="ACTIVO"/>
    <s v=" Leddy"/>
    <s v="Chirinos Valdez"/>
    <s v="01 de enero hasta el 31 de diciembre de 2018"/>
    <s v="Secretaria "/>
    <s v="US$"/>
    <n v="4000"/>
    <n v="4000"/>
    <n v="4657.88"/>
    <n v="4657.88"/>
    <s v="Marzo de 1987, sin embargo misión señala que la misma corresponde a 1989"/>
    <s v="Definido"/>
    <s v="OGA20177343"/>
    <s v="Esta Vigente"/>
    <s v="No precisa"/>
    <s v="Laboral"/>
    <n v="1951"/>
    <s v="PERUANA"/>
    <s v="TECNICO"/>
    <s v="será reemplazada temporalmPerúte por la sra. Hanae Tiquabo Permanente 23 198. Ai 22 Pe Perúero 2015 (por vacaciones)"/>
  </r>
  <r>
    <n v="833"/>
    <x v="1"/>
    <s v="AMÉRICA DEL NORTE"/>
    <s v="ESTADOS UNIDOS"/>
    <x v="135"/>
    <s v="CANCILLERÍA"/>
    <s v="ACTIVO"/>
    <s v="Yheison"/>
    <s v="Mestanza"/>
    <s v="01 de enero hasta el 31 de diciembre de 2018"/>
    <s v="Asistetnte Administrativo"/>
    <s v="US$"/>
    <n v="2000"/>
    <n v="2000"/>
    <n v="2000"/>
    <n v="2000"/>
    <s v="01 de mayo de 2017"/>
    <s v="Definido"/>
    <s v="OGA20177343"/>
    <s v="Esta Vigente"/>
    <s v="No precisa"/>
    <s v="Laboral"/>
    <n v="1993"/>
    <s v="PERUANA"/>
    <s v="PROFESIONAL"/>
    <s v="Entra por Clorinda Novoa"/>
  </r>
  <r>
    <n v="834"/>
    <x v="1"/>
    <s v="AMÉRICA DEL NORTE"/>
    <s v="ESTADOS UNIDOS"/>
    <x v="135"/>
    <s v="CANCILLERÍA"/>
    <s v="ACTIVO"/>
    <s v="Gregorio Félix"/>
    <s v="Ramírez Vera  "/>
    <s v="01 de enero hasta el 31 de diciembre de 2018"/>
    <s v="Conserje "/>
    <s v="US$"/>
    <n v="2100"/>
    <n v="2100"/>
    <n v="3000.38"/>
    <n v="3000.38"/>
    <s v="Junio de 2001,  según copia de contrato que obra, sin embargo con mensaje ONUPER20102547, de 30.11.2010, m01.10.2001"/>
    <s v="Definido"/>
    <s v="OGA20177343"/>
    <s v="Esta Vigente"/>
    <s v="No precisa"/>
    <s v="Laboral"/>
    <d v="1958-07-10T00:00:00"/>
    <s v="PERUANA"/>
    <s v="SECUNDARIA"/>
    <m/>
  </r>
  <r>
    <n v="835"/>
    <x v="1"/>
    <s v="AMÉRICA DEL NORTE"/>
    <s v="ESTADOS UNIDOS"/>
    <x v="135"/>
    <s v="RESIDENCIA"/>
    <s v="ACTIVO"/>
    <s v="Victor Luciano"/>
    <s v="Vihuas Sánchez"/>
    <s v="06 de marzo al 31 de diciembre de 2018"/>
    <s v="Mayordomo "/>
    <s v="US$"/>
    <n v="1700"/>
    <n v="1700"/>
    <m/>
    <n v="0"/>
    <s v="06 de marzo de 2018"/>
    <s v="Definido"/>
    <s v="OGA20181550"/>
    <s v="Esta Vigente"/>
    <s v="No precisa"/>
    <s v="Laboral"/>
    <n v="1980"/>
    <s v="PERUANA"/>
    <s v="TECNICO"/>
    <s v="Entra por Benigno Berrio"/>
  </r>
  <r>
    <n v="836"/>
    <x v="1"/>
    <s v="AMÉRICA DEL NORTE"/>
    <s v="ESTADOS UNIDOS"/>
    <x v="135"/>
    <s v="RESIDENCIA"/>
    <s v="ACTIVO"/>
    <s v="Bartolome"/>
    <s v="Valencia Obregón"/>
    <s v="01 de enero hasta el 31 de diciembre de 2018"/>
    <s v="Cocinero"/>
    <s v="US$"/>
    <n v="1800"/>
    <n v="1800"/>
    <n v="2496.21"/>
    <n v="2496.21"/>
    <s v="01 de Enero de 2014"/>
    <s v="Definido"/>
    <s v="OGA20177343"/>
    <s v="Esta Vigente"/>
    <s v="No precisa"/>
    <s v="Laboral"/>
    <d v="1967-12-01T00:00:00"/>
    <s v="PERUANA"/>
    <s v="TECNICO"/>
    <s v="Entra en reemplazo del señor Américo Pacheco"/>
  </r>
  <r>
    <n v="837"/>
    <x v="1"/>
    <s v="AMÉRICA DEL NORTE"/>
    <s v="ESTADOS UNIDOS"/>
    <x v="135"/>
    <s v="RESIDENCIA"/>
    <s v="ACTIVO"/>
    <s v="Virginia"/>
    <s v="Berrío Alegría"/>
    <s v="01 de enero hasta el 31 de diciembre de 2018"/>
    <s v="Mucama"/>
    <s v="US$"/>
    <n v="1300"/>
    <n v="1300"/>
    <n v="2112.59"/>
    <n v="2112.59"/>
    <s v="01 de febrero de 2015"/>
    <s v="Definido"/>
    <s v="OGA20177343"/>
    <s v="Esta Vigente"/>
    <s v="No precisa"/>
    <s v="Laboral"/>
    <d v="1905-05-21T00:00:00"/>
    <s v="PERUANA"/>
    <s v="SECUNDARIA"/>
    <m/>
  </r>
  <r>
    <n v="838"/>
    <x v="1"/>
    <s v="AMÉRICA DEL NORTE"/>
    <s v="ESTADOS UNIDOS"/>
    <x v="135"/>
    <s v="CANCILLERÍA"/>
    <s v="ACTIVO"/>
    <s v="Vanesa "/>
    <s v="Gallardo"/>
    <s v="01 de enero hasta el 31 de diciembre de 2018"/>
    <s v="Asistente Administrativo"/>
    <s v="US$"/>
    <n v="2000"/>
    <n v="2000"/>
    <n v="2666.67"/>
    <n v="2666.67"/>
    <s v="30 de marzo 2015"/>
    <s v="Definido"/>
    <s v="OGA20177343"/>
    <s v="Esta Vigente"/>
    <s v="No precisa"/>
    <s v="No Laboral"/>
    <n v="1984"/>
    <s v="PERUANA"/>
    <s v="PROFESIONAL"/>
    <s v="Entra en reemplazo temporal del señor Nayib"/>
  </r>
  <r>
    <n v="839"/>
    <x v="1"/>
    <s v="EUROPA"/>
    <s v="FRANCIA"/>
    <x v="136"/>
    <s v="CANCILLERÍA"/>
    <s v="ACTIVO"/>
    <s v="Carlo"/>
    <s v="Cortez"/>
    <s v="Indefinido"/>
    <s v="Chofer"/>
    <s v="EUR"/>
    <n v="1800"/>
    <n v="2106"/>
    <m/>
    <n v="2106"/>
    <s v="28 de Setiembre de 2012"/>
    <s v="Indefinido"/>
    <s v="OGA20177342"/>
    <s v="Esta Vigente"/>
    <s v="No precisa"/>
    <s v="Laboral"/>
    <d v="1972-01-14T00:00:00"/>
    <s v="FILIPINA"/>
    <s v="PROFESIONAL"/>
    <m/>
  </r>
  <r>
    <n v="840"/>
    <x v="1"/>
    <s v="EUROPA"/>
    <s v="FRANCIA"/>
    <x v="136"/>
    <s v="CANCILLERÍA"/>
    <s v="ACTIVO"/>
    <s v="Nikolaos Reynado"/>
    <s v="Filippakopoulos Peñaloza"/>
    <s v="indefinido"/>
    <s v="Asistente Administrativo"/>
    <s v="EUR"/>
    <n v="2537"/>
    <n v="2968.29"/>
    <m/>
    <n v="2968.29"/>
    <s v="01 de junio de 2016"/>
    <s v="Indefinido"/>
    <s v="OGA20180937"/>
    <s v="Esta Vigente"/>
    <s v="No precisa"/>
    <s v="Laboral"/>
    <d v="1985-05-06T00:00:00"/>
    <s v="GRIEGA"/>
    <s v="TECNICO"/>
    <s v="Nueva contrataci+on "/>
  </r>
  <r>
    <n v="841"/>
    <x v="1"/>
    <s v="EUROPA"/>
    <s v="FRANCIA"/>
    <x v="136"/>
    <s v="RESIDENCIA"/>
    <s v="ACTIVO"/>
    <s v="Charito "/>
    <s v="Vitug"/>
    <s v="Definido"/>
    <s v="Mucama"/>
    <s v="EUR"/>
    <n v="1450"/>
    <n v="1696.5"/>
    <m/>
    <n v="1696.5"/>
    <s v="19 de marzo al 18 de abril de 2018"/>
    <s v="Contratación temporal"/>
    <m/>
    <s v="Esta Vigente"/>
    <m/>
    <s v="No Laboral"/>
    <s v="NO PRECISA"/>
    <m/>
    <s v="NO PRECISA"/>
    <m/>
  </r>
  <r>
    <n v="842"/>
    <x v="1"/>
    <s v="EUROPA"/>
    <s v="FRANCIA"/>
    <x v="136"/>
    <s v="CANCILLERÍA"/>
    <s v="ACTIVO"/>
    <s v="Shirley Yoselin"/>
    <s v="Rodríguez Paz"/>
    <s v="Definido"/>
    <s v="Asistente Administrativa"/>
    <s v="EUR"/>
    <n v="1700"/>
    <n v="1988.9999999999998"/>
    <m/>
    <n v="1988.9999999999998"/>
    <s v="del 01 al 28 de febrero de 2018"/>
    <s v="Contratación temporal"/>
    <m/>
    <s v="Esta Vigente"/>
    <m/>
    <s v="No Laboral"/>
    <s v="NO PRECISA"/>
    <m/>
    <s v="NO PRECISA"/>
    <m/>
  </r>
  <r>
    <n v="843"/>
    <x v="2"/>
    <s v="AFRICA Y M.O."/>
    <s v="QATAR"/>
    <x v="137"/>
    <s v="CANCILLERÍA"/>
    <s v="ACTIVO"/>
    <s v="Shatha"/>
    <s v="Ammourah"/>
    <s v="01 de enero al 31 de diciembre de 2017"/>
    <s v="Secretaria"/>
    <s v="Rial"/>
    <n v="10115"/>
    <n v="2754.9213999999997"/>
    <n v="10115"/>
    <n v="2754.9213999999997"/>
    <s v="01 de enero de 2013"/>
    <s v="Definido"/>
    <s v="OGA20167069"/>
    <s v="Esta Vigente"/>
    <s v="No precisa"/>
    <s v="Laboral"/>
    <n v="1982"/>
    <s v="JORDANA"/>
    <s v="Estudios en secretariado ejecutivo"/>
    <s v="Deemplazado por el Qa. Sembu Kutti"/>
  </r>
  <r>
    <n v="844"/>
    <x v="2"/>
    <s v="AFRICA Y M.O."/>
    <s v="QATAR"/>
    <x v="137"/>
    <s v="RESIDENCIA"/>
    <s v="ACTIVO"/>
    <s v="Leonila"/>
    <s v="Gutiérrez Sánchez"/>
    <s v="01 de enero al 31 de diciembre de 2017"/>
    <s v="Cocinera"/>
    <s v="US$"/>
    <n v="1200"/>
    <n v="1200"/>
    <n v="1350"/>
    <n v="1350"/>
    <s v="15 de noviembre de2016"/>
    <s v="Definido"/>
    <s v="OGA20167069"/>
    <m/>
    <m/>
    <s v="Laboral"/>
    <n v="21680"/>
    <s v="PERUANA"/>
    <m/>
    <s v="Entra por Elizabeth Pillaca"/>
  </r>
  <r>
    <n v="845"/>
    <x v="2"/>
    <s v="AFRICA Y M.O."/>
    <s v="QATAR"/>
    <x v="137"/>
    <s v="CANCILLERÍA"/>
    <s v="ACTIVO"/>
    <s v="Saleem "/>
    <s v="Achan Kandiyil"/>
    <s v="01 de enero al 31 de diciembre de 2017"/>
    <s v="Chofer"/>
    <s v="Rial"/>
    <n v="6315"/>
    <n v="1719.9533999999999"/>
    <n v="6315"/>
    <n v="1719.9533999999999"/>
    <s v="01 de abril de 2014"/>
    <s v="Definido"/>
    <s v="OGA20167069"/>
    <s v="Esta Vigente"/>
    <s v="No precisa"/>
    <s v="Laboral"/>
    <n v="1971"/>
    <s v="INDONESIA"/>
    <s v="Sin estudios"/>
    <s v="Entra en reemplazo de Abdul Pilattothathil"/>
  </r>
  <r>
    <n v="846"/>
    <x v="2"/>
    <s v="AFRICA Y M.O."/>
    <s v="QATAR"/>
    <x v="137"/>
    <s v="SECCIÓN CONSULAR"/>
    <s v="ACTIVO"/>
    <s v="Marina"/>
    <s v="Casteveli Muñoz"/>
    <s v="14 de octubre al 31 de diciembre de 2017"/>
    <s v="Secretaria Administrativa"/>
    <s v="Rial"/>
    <n v="12000"/>
    <n v="3268.3199999999997"/>
    <n v="12700"/>
    <n v="3458.9719999999998"/>
    <s v="14 de octubre de 2017"/>
    <s v="Definido"/>
    <s v="OGA20175562"/>
    <s v="Esta Vigente"/>
    <s v="No precisa"/>
    <s v="Laboral"/>
    <n v="27796"/>
    <s v="ESPAÑOLA"/>
    <m/>
    <s v="Entra por Encarnación Garrido"/>
  </r>
  <r>
    <n v="847"/>
    <x v="1"/>
    <s v="AMÉRICA DEL NORTE"/>
    <s v="CANADA"/>
    <x v="138"/>
    <s v="RESIDENCIA"/>
    <s v="ACTIVO"/>
    <s v="Violeta"/>
    <s v="Arbieto Ascue"/>
    <s v="01 de julio al 31 de diciembre de 2018"/>
    <s v="Mucama"/>
    <s v="CAD"/>
    <n v="2300"/>
    <n v="1748"/>
    <n v="2300"/>
    <n v="1748"/>
    <s v="01 de julio de 2018"/>
    <s v="Definido"/>
    <s v="OGA20183975"/>
    <s v="Esta Vigente"/>
    <s v="Esta Vigente"/>
    <s v="Laboral"/>
    <n v="24646"/>
    <s v="PERUANA"/>
    <s v="SECUNDARIA"/>
    <s v="Entra por Paquita"/>
  </r>
  <r>
    <n v="848"/>
    <x v="1"/>
    <s v="AMÉRICA DEL NORTE"/>
    <s v="CANADA"/>
    <x v="138"/>
    <s v="CANCILLERÍA"/>
    <s v="ACTIVO"/>
    <s v="Adriana "/>
    <s v="De la Torre Ugarte"/>
    <s v="01-01-18 AL 31-12-18"/>
    <s v="Secretaria"/>
    <s v="CAD"/>
    <n v="3500"/>
    <n v="2660"/>
    <n v="3500"/>
    <n v="2660"/>
    <s v="15 de noviembre de 2017"/>
    <s v="Definido"/>
    <s v="OGA20180039"/>
    <s v="Esta Vigente"/>
    <s v="Esta Vigente"/>
    <s v="Laboral"/>
    <s v="NO PRECISA"/>
    <m/>
    <s v="NO PRECISA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compact="0" compactData="0" gridDropZones="1" multipleFieldFilters="0">
  <location ref="A3:D8" firstHeaderRow="1" firstDataRow="2" firstDataCol="1"/>
  <pivotFields count="26">
    <pivotField compact="0" outline="0" showAll="0"/>
    <pivotField axis="axisRow" compact="0" outline="0" showAll="0">
      <items count="4">
        <item x="0"/>
        <item x="2"/>
        <item x="1"/>
        <item t="default"/>
      </items>
    </pivotField>
    <pivotField compact="0" outline="0" showAll="0" defaultSubtotal="0"/>
    <pivotField compact="0" outline="0" showAll="0"/>
    <pivotField dataField="1" compact="0" outline="0" showAll="0" sortType="ascending">
      <items count="1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h="1" x="24"/>
        <item h="1" x="25"/>
        <item x="26"/>
        <item x="27"/>
        <item h="1"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m="1" x="139"/>
        <item x="81"/>
        <item x="82"/>
        <item x="83"/>
        <item x="84"/>
        <item x="85"/>
        <item x="86"/>
        <item x="87"/>
        <item x="88"/>
        <item x="89"/>
        <item x="137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8"/>
        <item t="default"/>
      </items>
    </pivotField>
    <pivotField compact="0" outline="0" multipleItemSelectionAllowed="1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43" outline="0" showAll="0" defaultSubtota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uenta de MISIÓN" fld="4" subtotal="count" baseField="0" baseItem="0"/>
    <dataField name="Suma de REM. BRUTA (USD)" fld="13" baseField="4" baseItem="3" numFmtId="4"/>
    <dataField name="Suma de COSTO TOTAL MENSUAL (USD)" fld="15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5"/>
  <sheetViews>
    <sheetView zoomScaleNormal="100" workbookViewId="0">
      <pane xSplit="2" ySplit="7" topLeftCell="C140" activePane="bottomRight" state="frozen"/>
      <selection pane="topRight" activeCell="C1" sqref="C1"/>
      <selection pane="bottomLeft" activeCell="A8" sqref="A8"/>
      <selection pane="bottomRight" activeCell="N131" sqref="N131"/>
    </sheetView>
  </sheetViews>
  <sheetFormatPr baseColWidth="10" defaultRowHeight="15"/>
  <cols>
    <col min="1" max="1" width="13.42578125" style="152" customWidth="1"/>
    <col min="2" max="2" width="18.7109375" style="152" bestFit="1" customWidth="1"/>
    <col min="3" max="3" width="17.28515625" style="152" customWidth="1"/>
    <col min="4" max="13" width="13" style="152" bestFit="1" customWidth="1"/>
    <col min="14" max="14" width="13.7109375" style="152" bestFit="1" customWidth="1"/>
    <col min="15" max="250" width="11.42578125" style="152"/>
    <col min="251" max="251" width="13.42578125" style="152" customWidth="1"/>
    <col min="252" max="252" width="18.7109375" style="152" bestFit="1" customWidth="1"/>
    <col min="253" max="253" width="17.28515625" style="152" customWidth="1"/>
    <col min="254" max="265" width="13" style="152" bestFit="1" customWidth="1"/>
    <col min="266" max="266" width="14.140625" style="152" bestFit="1" customWidth="1"/>
    <col min="267" max="506" width="11.42578125" style="152"/>
    <col min="507" max="507" width="13.42578125" style="152" customWidth="1"/>
    <col min="508" max="508" width="18.7109375" style="152" bestFit="1" customWidth="1"/>
    <col min="509" max="509" width="17.28515625" style="152" customWidth="1"/>
    <col min="510" max="521" width="13" style="152" bestFit="1" customWidth="1"/>
    <col min="522" max="522" width="14.140625" style="152" bestFit="1" customWidth="1"/>
    <col min="523" max="762" width="11.42578125" style="152"/>
    <col min="763" max="763" width="13.42578125" style="152" customWidth="1"/>
    <col min="764" max="764" width="18.7109375" style="152" bestFit="1" customWidth="1"/>
    <col min="765" max="765" width="17.28515625" style="152" customWidth="1"/>
    <col min="766" max="777" width="13" style="152" bestFit="1" customWidth="1"/>
    <col min="778" max="778" width="14.140625" style="152" bestFit="1" customWidth="1"/>
    <col min="779" max="1018" width="11.42578125" style="152"/>
    <col min="1019" max="1019" width="13.42578125" style="152" customWidth="1"/>
    <col min="1020" max="1020" width="18.7109375" style="152" bestFit="1" customWidth="1"/>
    <col min="1021" max="1021" width="17.28515625" style="152" customWidth="1"/>
    <col min="1022" max="1033" width="13" style="152" bestFit="1" customWidth="1"/>
    <col min="1034" max="1034" width="14.140625" style="152" bestFit="1" customWidth="1"/>
    <col min="1035" max="1274" width="11.42578125" style="152"/>
    <col min="1275" max="1275" width="13.42578125" style="152" customWidth="1"/>
    <col min="1276" max="1276" width="18.7109375" style="152" bestFit="1" customWidth="1"/>
    <col min="1277" max="1277" width="17.28515625" style="152" customWidth="1"/>
    <col min="1278" max="1289" width="13" style="152" bestFit="1" customWidth="1"/>
    <col min="1290" max="1290" width="14.140625" style="152" bestFit="1" customWidth="1"/>
    <col min="1291" max="1530" width="11.42578125" style="152"/>
    <col min="1531" max="1531" width="13.42578125" style="152" customWidth="1"/>
    <col min="1532" max="1532" width="18.7109375" style="152" bestFit="1" customWidth="1"/>
    <col min="1533" max="1533" width="17.28515625" style="152" customWidth="1"/>
    <col min="1534" max="1545" width="13" style="152" bestFit="1" customWidth="1"/>
    <col min="1546" max="1546" width="14.140625" style="152" bestFit="1" customWidth="1"/>
    <col min="1547" max="1786" width="11.42578125" style="152"/>
    <col min="1787" max="1787" width="13.42578125" style="152" customWidth="1"/>
    <col min="1788" max="1788" width="18.7109375" style="152" bestFit="1" customWidth="1"/>
    <col min="1789" max="1789" width="17.28515625" style="152" customWidth="1"/>
    <col min="1790" max="1801" width="13" style="152" bestFit="1" customWidth="1"/>
    <col min="1802" max="1802" width="14.140625" style="152" bestFit="1" customWidth="1"/>
    <col min="1803" max="2042" width="11.42578125" style="152"/>
    <col min="2043" max="2043" width="13.42578125" style="152" customWidth="1"/>
    <col min="2044" max="2044" width="18.7109375" style="152" bestFit="1" customWidth="1"/>
    <col min="2045" max="2045" width="17.28515625" style="152" customWidth="1"/>
    <col min="2046" max="2057" width="13" style="152" bestFit="1" customWidth="1"/>
    <col min="2058" max="2058" width="14.140625" style="152" bestFit="1" customWidth="1"/>
    <col min="2059" max="2298" width="11.42578125" style="152"/>
    <col min="2299" max="2299" width="13.42578125" style="152" customWidth="1"/>
    <col min="2300" max="2300" width="18.7109375" style="152" bestFit="1" customWidth="1"/>
    <col min="2301" max="2301" width="17.28515625" style="152" customWidth="1"/>
    <col min="2302" max="2313" width="13" style="152" bestFit="1" customWidth="1"/>
    <col min="2314" max="2314" width="14.140625" style="152" bestFit="1" customWidth="1"/>
    <col min="2315" max="2554" width="11.42578125" style="152"/>
    <col min="2555" max="2555" width="13.42578125" style="152" customWidth="1"/>
    <col min="2556" max="2556" width="18.7109375" style="152" bestFit="1" customWidth="1"/>
    <col min="2557" max="2557" width="17.28515625" style="152" customWidth="1"/>
    <col min="2558" max="2569" width="13" style="152" bestFit="1" customWidth="1"/>
    <col min="2570" max="2570" width="14.140625" style="152" bestFit="1" customWidth="1"/>
    <col min="2571" max="2810" width="11.42578125" style="152"/>
    <col min="2811" max="2811" width="13.42578125" style="152" customWidth="1"/>
    <col min="2812" max="2812" width="18.7109375" style="152" bestFit="1" customWidth="1"/>
    <col min="2813" max="2813" width="17.28515625" style="152" customWidth="1"/>
    <col min="2814" max="2825" width="13" style="152" bestFit="1" customWidth="1"/>
    <col min="2826" max="2826" width="14.140625" style="152" bestFit="1" customWidth="1"/>
    <col min="2827" max="3066" width="11.42578125" style="152"/>
    <col min="3067" max="3067" width="13.42578125" style="152" customWidth="1"/>
    <col min="3068" max="3068" width="18.7109375" style="152" bestFit="1" customWidth="1"/>
    <col min="3069" max="3069" width="17.28515625" style="152" customWidth="1"/>
    <col min="3070" max="3081" width="13" style="152" bestFit="1" customWidth="1"/>
    <col min="3082" max="3082" width="14.140625" style="152" bestFit="1" customWidth="1"/>
    <col min="3083" max="3322" width="11.42578125" style="152"/>
    <col min="3323" max="3323" width="13.42578125" style="152" customWidth="1"/>
    <col min="3324" max="3324" width="18.7109375" style="152" bestFit="1" customWidth="1"/>
    <col min="3325" max="3325" width="17.28515625" style="152" customWidth="1"/>
    <col min="3326" max="3337" width="13" style="152" bestFit="1" customWidth="1"/>
    <col min="3338" max="3338" width="14.140625" style="152" bestFit="1" customWidth="1"/>
    <col min="3339" max="3578" width="11.42578125" style="152"/>
    <col min="3579" max="3579" width="13.42578125" style="152" customWidth="1"/>
    <col min="3580" max="3580" width="18.7109375" style="152" bestFit="1" customWidth="1"/>
    <col min="3581" max="3581" width="17.28515625" style="152" customWidth="1"/>
    <col min="3582" max="3593" width="13" style="152" bestFit="1" customWidth="1"/>
    <col min="3594" max="3594" width="14.140625" style="152" bestFit="1" customWidth="1"/>
    <col min="3595" max="3834" width="11.42578125" style="152"/>
    <col min="3835" max="3835" width="13.42578125" style="152" customWidth="1"/>
    <col min="3836" max="3836" width="18.7109375" style="152" bestFit="1" customWidth="1"/>
    <col min="3837" max="3837" width="17.28515625" style="152" customWidth="1"/>
    <col min="3838" max="3849" width="13" style="152" bestFit="1" customWidth="1"/>
    <col min="3850" max="3850" width="14.140625" style="152" bestFit="1" customWidth="1"/>
    <col min="3851" max="4090" width="11.42578125" style="152"/>
    <col min="4091" max="4091" width="13.42578125" style="152" customWidth="1"/>
    <col min="4092" max="4092" width="18.7109375" style="152" bestFit="1" customWidth="1"/>
    <col min="4093" max="4093" width="17.28515625" style="152" customWidth="1"/>
    <col min="4094" max="4105" width="13" style="152" bestFit="1" customWidth="1"/>
    <col min="4106" max="4106" width="14.140625" style="152" bestFit="1" customWidth="1"/>
    <col min="4107" max="4346" width="11.42578125" style="152"/>
    <col min="4347" max="4347" width="13.42578125" style="152" customWidth="1"/>
    <col min="4348" max="4348" width="18.7109375" style="152" bestFit="1" customWidth="1"/>
    <col min="4349" max="4349" width="17.28515625" style="152" customWidth="1"/>
    <col min="4350" max="4361" width="13" style="152" bestFit="1" customWidth="1"/>
    <col min="4362" max="4362" width="14.140625" style="152" bestFit="1" customWidth="1"/>
    <col min="4363" max="4602" width="11.42578125" style="152"/>
    <col min="4603" max="4603" width="13.42578125" style="152" customWidth="1"/>
    <col min="4604" max="4604" width="18.7109375" style="152" bestFit="1" customWidth="1"/>
    <col min="4605" max="4605" width="17.28515625" style="152" customWidth="1"/>
    <col min="4606" max="4617" width="13" style="152" bestFit="1" customWidth="1"/>
    <col min="4618" max="4618" width="14.140625" style="152" bestFit="1" customWidth="1"/>
    <col min="4619" max="4858" width="11.42578125" style="152"/>
    <col min="4859" max="4859" width="13.42578125" style="152" customWidth="1"/>
    <col min="4860" max="4860" width="18.7109375" style="152" bestFit="1" customWidth="1"/>
    <col min="4861" max="4861" width="17.28515625" style="152" customWidth="1"/>
    <col min="4862" max="4873" width="13" style="152" bestFit="1" customWidth="1"/>
    <col min="4874" max="4874" width="14.140625" style="152" bestFit="1" customWidth="1"/>
    <col min="4875" max="5114" width="11.42578125" style="152"/>
    <col min="5115" max="5115" width="13.42578125" style="152" customWidth="1"/>
    <col min="5116" max="5116" width="18.7109375" style="152" bestFit="1" customWidth="1"/>
    <col min="5117" max="5117" width="17.28515625" style="152" customWidth="1"/>
    <col min="5118" max="5129" width="13" style="152" bestFit="1" customWidth="1"/>
    <col min="5130" max="5130" width="14.140625" style="152" bestFit="1" customWidth="1"/>
    <col min="5131" max="5370" width="11.42578125" style="152"/>
    <col min="5371" max="5371" width="13.42578125" style="152" customWidth="1"/>
    <col min="5372" max="5372" width="18.7109375" style="152" bestFit="1" customWidth="1"/>
    <col min="5373" max="5373" width="17.28515625" style="152" customWidth="1"/>
    <col min="5374" max="5385" width="13" style="152" bestFit="1" customWidth="1"/>
    <col min="5386" max="5386" width="14.140625" style="152" bestFit="1" customWidth="1"/>
    <col min="5387" max="5626" width="11.42578125" style="152"/>
    <col min="5627" max="5627" width="13.42578125" style="152" customWidth="1"/>
    <col min="5628" max="5628" width="18.7109375" style="152" bestFit="1" customWidth="1"/>
    <col min="5629" max="5629" width="17.28515625" style="152" customWidth="1"/>
    <col min="5630" max="5641" width="13" style="152" bestFit="1" customWidth="1"/>
    <col min="5642" max="5642" width="14.140625" style="152" bestFit="1" customWidth="1"/>
    <col min="5643" max="5882" width="11.42578125" style="152"/>
    <col min="5883" max="5883" width="13.42578125" style="152" customWidth="1"/>
    <col min="5884" max="5884" width="18.7109375" style="152" bestFit="1" customWidth="1"/>
    <col min="5885" max="5885" width="17.28515625" style="152" customWidth="1"/>
    <col min="5886" max="5897" width="13" style="152" bestFit="1" customWidth="1"/>
    <col min="5898" max="5898" width="14.140625" style="152" bestFit="1" customWidth="1"/>
    <col min="5899" max="6138" width="11.42578125" style="152"/>
    <col min="6139" max="6139" width="13.42578125" style="152" customWidth="1"/>
    <col min="6140" max="6140" width="18.7109375" style="152" bestFit="1" customWidth="1"/>
    <col min="6141" max="6141" width="17.28515625" style="152" customWidth="1"/>
    <col min="6142" max="6153" width="13" style="152" bestFit="1" customWidth="1"/>
    <col min="6154" max="6154" width="14.140625" style="152" bestFit="1" customWidth="1"/>
    <col min="6155" max="6394" width="11.42578125" style="152"/>
    <col min="6395" max="6395" width="13.42578125" style="152" customWidth="1"/>
    <col min="6396" max="6396" width="18.7109375" style="152" bestFit="1" customWidth="1"/>
    <col min="6397" max="6397" width="17.28515625" style="152" customWidth="1"/>
    <col min="6398" max="6409" width="13" style="152" bestFit="1" customWidth="1"/>
    <col min="6410" max="6410" width="14.140625" style="152" bestFit="1" customWidth="1"/>
    <col min="6411" max="6650" width="11.42578125" style="152"/>
    <col min="6651" max="6651" width="13.42578125" style="152" customWidth="1"/>
    <col min="6652" max="6652" width="18.7109375" style="152" bestFit="1" customWidth="1"/>
    <col min="6653" max="6653" width="17.28515625" style="152" customWidth="1"/>
    <col min="6654" max="6665" width="13" style="152" bestFit="1" customWidth="1"/>
    <col min="6666" max="6666" width="14.140625" style="152" bestFit="1" customWidth="1"/>
    <col min="6667" max="6906" width="11.42578125" style="152"/>
    <col min="6907" max="6907" width="13.42578125" style="152" customWidth="1"/>
    <col min="6908" max="6908" width="18.7109375" style="152" bestFit="1" customWidth="1"/>
    <col min="6909" max="6909" width="17.28515625" style="152" customWidth="1"/>
    <col min="6910" max="6921" width="13" style="152" bestFit="1" customWidth="1"/>
    <col min="6922" max="6922" width="14.140625" style="152" bestFit="1" customWidth="1"/>
    <col min="6923" max="7162" width="11.42578125" style="152"/>
    <col min="7163" max="7163" width="13.42578125" style="152" customWidth="1"/>
    <col min="7164" max="7164" width="18.7109375" style="152" bestFit="1" customWidth="1"/>
    <col min="7165" max="7165" width="17.28515625" style="152" customWidth="1"/>
    <col min="7166" max="7177" width="13" style="152" bestFit="1" customWidth="1"/>
    <col min="7178" max="7178" width="14.140625" style="152" bestFit="1" customWidth="1"/>
    <col min="7179" max="7418" width="11.42578125" style="152"/>
    <col min="7419" max="7419" width="13.42578125" style="152" customWidth="1"/>
    <col min="7420" max="7420" width="18.7109375" style="152" bestFit="1" customWidth="1"/>
    <col min="7421" max="7421" width="17.28515625" style="152" customWidth="1"/>
    <col min="7422" max="7433" width="13" style="152" bestFit="1" customWidth="1"/>
    <col min="7434" max="7434" width="14.140625" style="152" bestFit="1" customWidth="1"/>
    <col min="7435" max="7674" width="11.42578125" style="152"/>
    <col min="7675" max="7675" width="13.42578125" style="152" customWidth="1"/>
    <col min="7676" max="7676" width="18.7109375" style="152" bestFit="1" customWidth="1"/>
    <col min="7677" max="7677" width="17.28515625" style="152" customWidth="1"/>
    <col min="7678" max="7689" width="13" style="152" bestFit="1" customWidth="1"/>
    <col min="7690" max="7690" width="14.140625" style="152" bestFit="1" customWidth="1"/>
    <col min="7691" max="7930" width="11.42578125" style="152"/>
    <col min="7931" max="7931" width="13.42578125" style="152" customWidth="1"/>
    <col min="7932" max="7932" width="18.7109375" style="152" bestFit="1" customWidth="1"/>
    <col min="7933" max="7933" width="17.28515625" style="152" customWidth="1"/>
    <col min="7934" max="7945" width="13" style="152" bestFit="1" customWidth="1"/>
    <col min="7946" max="7946" width="14.140625" style="152" bestFit="1" customWidth="1"/>
    <col min="7947" max="8186" width="11.42578125" style="152"/>
    <col min="8187" max="8187" width="13.42578125" style="152" customWidth="1"/>
    <col min="8188" max="8188" width="18.7109375" style="152" bestFit="1" customWidth="1"/>
    <col min="8189" max="8189" width="17.28515625" style="152" customWidth="1"/>
    <col min="8190" max="8201" width="13" style="152" bestFit="1" customWidth="1"/>
    <col min="8202" max="8202" width="14.140625" style="152" bestFit="1" customWidth="1"/>
    <col min="8203" max="8442" width="11.42578125" style="152"/>
    <col min="8443" max="8443" width="13.42578125" style="152" customWidth="1"/>
    <col min="8444" max="8444" width="18.7109375" style="152" bestFit="1" customWidth="1"/>
    <col min="8445" max="8445" width="17.28515625" style="152" customWidth="1"/>
    <col min="8446" max="8457" width="13" style="152" bestFit="1" customWidth="1"/>
    <col min="8458" max="8458" width="14.140625" style="152" bestFit="1" customWidth="1"/>
    <col min="8459" max="8698" width="11.42578125" style="152"/>
    <col min="8699" max="8699" width="13.42578125" style="152" customWidth="1"/>
    <col min="8700" max="8700" width="18.7109375" style="152" bestFit="1" customWidth="1"/>
    <col min="8701" max="8701" width="17.28515625" style="152" customWidth="1"/>
    <col min="8702" max="8713" width="13" style="152" bestFit="1" customWidth="1"/>
    <col min="8714" max="8714" width="14.140625" style="152" bestFit="1" customWidth="1"/>
    <col min="8715" max="8954" width="11.42578125" style="152"/>
    <col min="8955" max="8955" width="13.42578125" style="152" customWidth="1"/>
    <col min="8956" max="8956" width="18.7109375" style="152" bestFit="1" customWidth="1"/>
    <col min="8957" max="8957" width="17.28515625" style="152" customWidth="1"/>
    <col min="8958" max="8969" width="13" style="152" bestFit="1" customWidth="1"/>
    <col min="8970" max="8970" width="14.140625" style="152" bestFit="1" customWidth="1"/>
    <col min="8971" max="9210" width="11.42578125" style="152"/>
    <col min="9211" max="9211" width="13.42578125" style="152" customWidth="1"/>
    <col min="9212" max="9212" width="18.7109375" style="152" bestFit="1" customWidth="1"/>
    <col min="9213" max="9213" width="17.28515625" style="152" customWidth="1"/>
    <col min="9214" max="9225" width="13" style="152" bestFit="1" customWidth="1"/>
    <col min="9226" max="9226" width="14.140625" style="152" bestFit="1" customWidth="1"/>
    <col min="9227" max="9466" width="11.42578125" style="152"/>
    <col min="9467" max="9467" width="13.42578125" style="152" customWidth="1"/>
    <col min="9468" max="9468" width="18.7109375" style="152" bestFit="1" customWidth="1"/>
    <col min="9469" max="9469" width="17.28515625" style="152" customWidth="1"/>
    <col min="9470" max="9481" width="13" style="152" bestFit="1" customWidth="1"/>
    <col min="9482" max="9482" width="14.140625" style="152" bestFit="1" customWidth="1"/>
    <col min="9483" max="9722" width="11.42578125" style="152"/>
    <col min="9723" max="9723" width="13.42578125" style="152" customWidth="1"/>
    <col min="9724" max="9724" width="18.7109375" style="152" bestFit="1" customWidth="1"/>
    <col min="9725" max="9725" width="17.28515625" style="152" customWidth="1"/>
    <col min="9726" max="9737" width="13" style="152" bestFit="1" customWidth="1"/>
    <col min="9738" max="9738" width="14.140625" style="152" bestFit="1" customWidth="1"/>
    <col min="9739" max="9978" width="11.42578125" style="152"/>
    <col min="9979" max="9979" width="13.42578125" style="152" customWidth="1"/>
    <col min="9980" max="9980" width="18.7109375" style="152" bestFit="1" customWidth="1"/>
    <col min="9981" max="9981" width="17.28515625" style="152" customWidth="1"/>
    <col min="9982" max="9993" width="13" style="152" bestFit="1" customWidth="1"/>
    <col min="9994" max="9994" width="14.140625" style="152" bestFit="1" customWidth="1"/>
    <col min="9995" max="10234" width="11.42578125" style="152"/>
    <col min="10235" max="10235" width="13.42578125" style="152" customWidth="1"/>
    <col min="10236" max="10236" width="18.7109375" style="152" bestFit="1" customWidth="1"/>
    <col min="10237" max="10237" width="17.28515625" style="152" customWidth="1"/>
    <col min="10238" max="10249" width="13" style="152" bestFit="1" customWidth="1"/>
    <col min="10250" max="10250" width="14.140625" style="152" bestFit="1" customWidth="1"/>
    <col min="10251" max="10490" width="11.42578125" style="152"/>
    <col min="10491" max="10491" width="13.42578125" style="152" customWidth="1"/>
    <col min="10492" max="10492" width="18.7109375" style="152" bestFit="1" customWidth="1"/>
    <col min="10493" max="10493" width="17.28515625" style="152" customWidth="1"/>
    <col min="10494" max="10505" width="13" style="152" bestFit="1" customWidth="1"/>
    <col min="10506" max="10506" width="14.140625" style="152" bestFit="1" customWidth="1"/>
    <col min="10507" max="10746" width="11.42578125" style="152"/>
    <col min="10747" max="10747" width="13.42578125" style="152" customWidth="1"/>
    <col min="10748" max="10748" width="18.7109375" style="152" bestFit="1" customWidth="1"/>
    <col min="10749" max="10749" width="17.28515625" style="152" customWidth="1"/>
    <col min="10750" max="10761" width="13" style="152" bestFit="1" customWidth="1"/>
    <col min="10762" max="10762" width="14.140625" style="152" bestFit="1" customWidth="1"/>
    <col min="10763" max="11002" width="11.42578125" style="152"/>
    <col min="11003" max="11003" width="13.42578125" style="152" customWidth="1"/>
    <col min="11004" max="11004" width="18.7109375" style="152" bestFit="1" customWidth="1"/>
    <col min="11005" max="11005" width="17.28515625" style="152" customWidth="1"/>
    <col min="11006" max="11017" width="13" style="152" bestFit="1" customWidth="1"/>
    <col min="11018" max="11018" width="14.140625" style="152" bestFit="1" customWidth="1"/>
    <col min="11019" max="11258" width="11.42578125" style="152"/>
    <col min="11259" max="11259" width="13.42578125" style="152" customWidth="1"/>
    <col min="11260" max="11260" width="18.7109375" style="152" bestFit="1" customWidth="1"/>
    <col min="11261" max="11261" width="17.28515625" style="152" customWidth="1"/>
    <col min="11262" max="11273" width="13" style="152" bestFit="1" customWidth="1"/>
    <col min="11274" max="11274" width="14.140625" style="152" bestFit="1" customWidth="1"/>
    <col min="11275" max="11514" width="11.42578125" style="152"/>
    <col min="11515" max="11515" width="13.42578125" style="152" customWidth="1"/>
    <col min="11516" max="11516" width="18.7109375" style="152" bestFit="1" customWidth="1"/>
    <col min="11517" max="11517" width="17.28515625" style="152" customWidth="1"/>
    <col min="11518" max="11529" width="13" style="152" bestFit="1" customWidth="1"/>
    <col min="11530" max="11530" width="14.140625" style="152" bestFit="1" customWidth="1"/>
    <col min="11531" max="11770" width="11.42578125" style="152"/>
    <col min="11771" max="11771" width="13.42578125" style="152" customWidth="1"/>
    <col min="11772" max="11772" width="18.7109375" style="152" bestFit="1" customWidth="1"/>
    <col min="11773" max="11773" width="17.28515625" style="152" customWidth="1"/>
    <col min="11774" max="11785" width="13" style="152" bestFit="1" customWidth="1"/>
    <col min="11786" max="11786" width="14.140625" style="152" bestFit="1" customWidth="1"/>
    <col min="11787" max="12026" width="11.42578125" style="152"/>
    <col min="12027" max="12027" width="13.42578125" style="152" customWidth="1"/>
    <col min="12028" max="12028" width="18.7109375" style="152" bestFit="1" customWidth="1"/>
    <col min="12029" max="12029" width="17.28515625" style="152" customWidth="1"/>
    <col min="12030" max="12041" width="13" style="152" bestFit="1" customWidth="1"/>
    <col min="12042" max="12042" width="14.140625" style="152" bestFit="1" customWidth="1"/>
    <col min="12043" max="12282" width="11.42578125" style="152"/>
    <col min="12283" max="12283" width="13.42578125" style="152" customWidth="1"/>
    <col min="12284" max="12284" width="18.7109375" style="152" bestFit="1" customWidth="1"/>
    <col min="12285" max="12285" width="17.28515625" style="152" customWidth="1"/>
    <col min="12286" max="12297" width="13" style="152" bestFit="1" customWidth="1"/>
    <col min="12298" max="12298" width="14.140625" style="152" bestFit="1" customWidth="1"/>
    <col min="12299" max="12538" width="11.42578125" style="152"/>
    <col min="12539" max="12539" width="13.42578125" style="152" customWidth="1"/>
    <col min="12540" max="12540" width="18.7109375" style="152" bestFit="1" customWidth="1"/>
    <col min="12541" max="12541" width="17.28515625" style="152" customWidth="1"/>
    <col min="12542" max="12553" width="13" style="152" bestFit="1" customWidth="1"/>
    <col min="12554" max="12554" width="14.140625" style="152" bestFit="1" customWidth="1"/>
    <col min="12555" max="12794" width="11.42578125" style="152"/>
    <col min="12795" max="12795" width="13.42578125" style="152" customWidth="1"/>
    <col min="12796" max="12796" width="18.7109375" style="152" bestFit="1" customWidth="1"/>
    <col min="12797" max="12797" width="17.28515625" style="152" customWidth="1"/>
    <col min="12798" max="12809" width="13" style="152" bestFit="1" customWidth="1"/>
    <col min="12810" max="12810" width="14.140625" style="152" bestFit="1" customWidth="1"/>
    <col min="12811" max="13050" width="11.42578125" style="152"/>
    <col min="13051" max="13051" width="13.42578125" style="152" customWidth="1"/>
    <col min="13052" max="13052" width="18.7109375" style="152" bestFit="1" customWidth="1"/>
    <col min="13053" max="13053" width="17.28515625" style="152" customWidth="1"/>
    <col min="13054" max="13065" width="13" style="152" bestFit="1" customWidth="1"/>
    <col min="13066" max="13066" width="14.140625" style="152" bestFit="1" customWidth="1"/>
    <col min="13067" max="13306" width="11.42578125" style="152"/>
    <col min="13307" max="13307" width="13.42578125" style="152" customWidth="1"/>
    <col min="13308" max="13308" width="18.7109375" style="152" bestFit="1" customWidth="1"/>
    <col min="13309" max="13309" width="17.28515625" style="152" customWidth="1"/>
    <col min="13310" max="13321" width="13" style="152" bestFit="1" customWidth="1"/>
    <col min="13322" max="13322" width="14.140625" style="152" bestFit="1" customWidth="1"/>
    <col min="13323" max="13562" width="11.42578125" style="152"/>
    <col min="13563" max="13563" width="13.42578125" style="152" customWidth="1"/>
    <col min="13564" max="13564" width="18.7109375" style="152" bestFit="1" customWidth="1"/>
    <col min="13565" max="13565" width="17.28515625" style="152" customWidth="1"/>
    <col min="13566" max="13577" width="13" style="152" bestFit="1" customWidth="1"/>
    <col min="13578" max="13578" width="14.140625" style="152" bestFit="1" customWidth="1"/>
    <col min="13579" max="13818" width="11.42578125" style="152"/>
    <col min="13819" max="13819" width="13.42578125" style="152" customWidth="1"/>
    <col min="13820" max="13820" width="18.7109375" style="152" bestFit="1" customWidth="1"/>
    <col min="13821" max="13821" width="17.28515625" style="152" customWidth="1"/>
    <col min="13822" max="13833" width="13" style="152" bestFit="1" customWidth="1"/>
    <col min="13834" max="13834" width="14.140625" style="152" bestFit="1" customWidth="1"/>
    <col min="13835" max="14074" width="11.42578125" style="152"/>
    <col min="14075" max="14075" width="13.42578125" style="152" customWidth="1"/>
    <col min="14076" max="14076" width="18.7109375" style="152" bestFit="1" customWidth="1"/>
    <col min="14077" max="14077" width="17.28515625" style="152" customWidth="1"/>
    <col min="14078" max="14089" width="13" style="152" bestFit="1" customWidth="1"/>
    <col min="14090" max="14090" width="14.140625" style="152" bestFit="1" customWidth="1"/>
    <col min="14091" max="14330" width="11.42578125" style="152"/>
    <col min="14331" max="14331" width="13.42578125" style="152" customWidth="1"/>
    <col min="14332" max="14332" width="18.7109375" style="152" bestFit="1" customWidth="1"/>
    <col min="14333" max="14333" width="17.28515625" style="152" customWidth="1"/>
    <col min="14334" max="14345" width="13" style="152" bestFit="1" customWidth="1"/>
    <col min="14346" max="14346" width="14.140625" style="152" bestFit="1" customWidth="1"/>
    <col min="14347" max="14586" width="11.42578125" style="152"/>
    <col min="14587" max="14587" width="13.42578125" style="152" customWidth="1"/>
    <col min="14588" max="14588" width="18.7109375" style="152" bestFit="1" customWidth="1"/>
    <col min="14589" max="14589" width="17.28515625" style="152" customWidth="1"/>
    <col min="14590" max="14601" width="13" style="152" bestFit="1" customWidth="1"/>
    <col min="14602" max="14602" width="14.140625" style="152" bestFit="1" customWidth="1"/>
    <col min="14603" max="14842" width="11.42578125" style="152"/>
    <col min="14843" max="14843" width="13.42578125" style="152" customWidth="1"/>
    <col min="14844" max="14844" width="18.7109375" style="152" bestFit="1" customWidth="1"/>
    <col min="14845" max="14845" width="17.28515625" style="152" customWidth="1"/>
    <col min="14846" max="14857" width="13" style="152" bestFit="1" customWidth="1"/>
    <col min="14858" max="14858" width="14.140625" style="152" bestFit="1" customWidth="1"/>
    <col min="14859" max="15098" width="11.42578125" style="152"/>
    <col min="15099" max="15099" width="13.42578125" style="152" customWidth="1"/>
    <col min="15100" max="15100" width="18.7109375" style="152" bestFit="1" customWidth="1"/>
    <col min="15101" max="15101" width="17.28515625" style="152" customWidth="1"/>
    <col min="15102" max="15113" width="13" style="152" bestFit="1" customWidth="1"/>
    <col min="15114" max="15114" width="14.140625" style="152" bestFit="1" customWidth="1"/>
    <col min="15115" max="15354" width="11.42578125" style="152"/>
    <col min="15355" max="15355" width="13.42578125" style="152" customWidth="1"/>
    <col min="15356" max="15356" width="18.7109375" style="152" bestFit="1" customWidth="1"/>
    <col min="15357" max="15357" width="17.28515625" style="152" customWidth="1"/>
    <col min="15358" max="15369" width="13" style="152" bestFit="1" customWidth="1"/>
    <col min="15370" max="15370" width="14.140625" style="152" bestFit="1" customWidth="1"/>
    <col min="15371" max="15610" width="11.42578125" style="152"/>
    <col min="15611" max="15611" width="13.42578125" style="152" customWidth="1"/>
    <col min="15612" max="15612" width="18.7109375" style="152" bestFit="1" customWidth="1"/>
    <col min="15613" max="15613" width="17.28515625" style="152" customWidth="1"/>
    <col min="15614" max="15625" width="13" style="152" bestFit="1" customWidth="1"/>
    <col min="15626" max="15626" width="14.140625" style="152" bestFit="1" customWidth="1"/>
    <col min="15627" max="15866" width="11.42578125" style="152"/>
    <col min="15867" max="15867" width="13.42578125" style="152" customWidth="1"/>
    <col min="15868" max="15868" width="18.7109375" style="152" bestFit="1" customWidth="1"/>
    <col min="15869" max="15869" width="17.28515625" style="152" customWidth="1"/>
    <col min="15870" max="15881" width="13" style="152" bestFit="1" customWidth="1"/>
    <col min="15882" max="15882" width="14.140625" style="152" bestFit="1" customWidth="1"/>
    <col min="15883" max="16122" width="11.42578125" style="152"/>
    <col min="16123" max="16123" width="13.42578125" style="152" customWidth="1"/>
    <col min="16124" max="16124" width="18.7109375" style="152" bestFit="1" customWidth="1"/>
    <col min="16125" max="16125" width="17.28515625" style="152" customWidth="1"/>
    <col min="16126" max="16137" width="13" style="152" bestFit="1" customWidth="1"/>
    <col min="16138" max="16138" width="14.140625" style="152" bestFit="1" customWidth="1"/>
    <col min="16139" max="16384" width="11.42578125" style="152"/>
  </cols>
  <sheetData>
    <row r="1" spans="1:14">
      <c r="A1" s="143" t="s">
        <v>3479</v>
      </c>
    </row>
    <row r="2" spans="1:14">
      <c r="A2" s="143" t="s">
        <v>3480</v>
      </c>
    </row>
    <row r="3" spans="1:14">
      <c r="A3" s="143" t="s">
        <v>3481</v>
      </c>
    </row>
    <row r="4" spans="1:14">
      <c r="A4" s="144"/>
    </row>
    <row r="5" spans="1:14">
      <c r="A5" s="145" t="s">
        <v>3482</v>
      </c>
    </row>
    <row r="7" spans="1:14" ht="24">
      <c r="A7" s="146" t="s">
        <v>3483</v>
      </c>
      <c r="B7" s="147" t="s">
        <v>3484</v>
      </c>
      <c r="C7" s="146" t="s">
        <v>3485</v>
      </c>
      <c r="D7" s="146" t="s">
        <v>3486</v>
      </c>
      <c r="E7" s="146" t="s">
        <v>3487</v>
      </c>
      <c r="F7" s="146" t="s">
        <v>3488</v>
      </c>
      <c r="G7" s="146" t="s">
        <v>3489</v>
      </c>
      <c r="H7" s="146" t="s">
        <v>3490</v>
      </c>
      <c r="I7" s="146" t="s">
        <v>3491</v>
      </c>
      <c r="J7" s="146" t="s">
        <v>3492</v>
      </c>
      <c r="K7" s="146" t="s">
        <v>3493</v>
      </c>
      <c r="L7" s="146" t="s">
        <v>3494</v>
      </c>
      <c r="M7" s="146" t="s">
        <v>3495</v>
      </c>
      <c r="N7" s="146" t="s">
        <v>3507</v>
      </c>
    </row>
    <row r="8" spans="1:14" ht="18" customHeight="1">
      <c r="A8" s="148" t="s">
        <v>1229</v>
      </c>
      <c r="B8" s="149" t="s">
        <v>1163</v>
      </c>
      <c r="C8" s="148" t="s">
        <v>1943</v>
      </c>
      <c r="D8" s="153">
        <v>50700</v>
      </c>
      <c r="E8" s="153">
        <v>50700</v>
      </c>
      <c r="F8" s="153">
        <v>50700</v>
      </c>
      <c r="G8" s="153">
        <v>50700</v>
      </c>
      <c r="H8" s="153">
        <v>50700</v>
      </c>
      <c r="I8" s="153">
        <v>50700</v>
      </c>
      <c r="J8" s="153">
        <v>50700</v>
      </c>
      <c r="K8" s="153">
        <v>50700</v>
      </c>
      <c r="L8" s="153">
        <v>50700</v>
      </c>
      <c r="M8" s="153">
        <v>50700</v>
      </c>
      <c r="N8" s="154">
        <f>ROUND(VLOOKUP(C8,$C$149:$F$155,4,0)*M8,2)</f>
        <v>59319</v>
      </c>
    </row>
    <row r="9" spans="1:14" ht="18" customHeight="1">
      <c r="A9" s="148" t="s">
        <v>1229</v>
      </c>
      <c r="B9" s="149" t="s">
        <v>980</v>
      </c>
      <c r="C9" s="148" t="s">
        <v>3496</v>
      </c>
      <c r="D9" s="153">
        <v>18950</v>
      </c>
      <c r="E9" s="153">
        <v>18950</v>
      </c>
      <c r="F9" s="153">
        <v>18950</v>
      </c>
      <c r="G9" s="153">
        <v>18950</v>
      </c>
      <c r="H9" s="153">
        <v>18950</v>
      </c>
      <c r="I9" s="153">
        <v>18950</v>
      </c>
      <c r="J9" s="155">
        <v>16950</v>
      </c>
      <c r="K9" s="153">
        <v>16950</v>
      </c>
      <c r="L9" s="153">
        <v>16950</v>
      </c>
      <c r="M9" s="153">
        <v>16950</v>
      </c>
      <c r="N9" s="154">
        <f t="shared" ref="N9:N72" si="0">ROUND(VLOOKUP(C9,$C$149:$F$155,4,0)*M9,2)</f>
        <v>16950</v>
      </c>
    </row>
    <row r="10" spans="1:14" ht="18" customHeight="1">
      <c r="A10" s="148" t="s">
        <v>1229</v>
      </c>
      <c r="B10" s="149" t="s">
        <v>924</v>
      </c>
      <c r="C10" s="148" t="s">
        <v>3496</v>
      </c>
      <c r="D10" s="153">
        <v>40000</v>
      </c>
      <c r="E10" s="153">
        <v>35000</v>
      </c>
      <c r="F10" s="155">
        <v>36000</v>
      </c>
      <c r="G10" s="153">
        <v>36000</v>
      </c>
      <c r="H10" s="153">
        <v>36000</v>
      </c>
      <c r="I10" s="153">
        <v>36000</v>
      </c>
      <c r="J10" s="155">
        <v>39000</v>
      </c>
      <c r="K10" s="153">
        <v>39000</v>
      </c>
      <c r="L10" s="153">
        <v>39000</v>
      </c>
      <c r="M10" s="153">
        <v>39000</v>
      </c>
      <c r="N10" s="154">
        <f t="shared" si="0"/>
        <v>39000</v>
      </c>
    </row>
    <row r="11" spans="1:14" ht="18" customHeight="1">
      <c r="A11" s="148" t="s">
        <v>1229</v>
      </c>
      <c r="B11" s="149" t="s">
        <v>899</v>
      </c>
      <c r="C11" s="148" t="s">
        <v>3496</v>
      </c>
      <c r="D11" s="153">
        <v>40500</v>
      </c>
      <c r="E11" s="153">
        <v>40500</v>
      </c>
      <c r="F11" s="153">
        <v>40500</v>
      </c>
      <c r="G11" s="153">
        <v>40500</v>
      </c>
      <c r="H11" s="153">
        <v>40500</v>
      </c>
      <c r="I11" s="153">
        <v>40500</v>
      </c>
      <c r="J11" s="153">
        <v>40000</v>
      </c>
      <c r="K11" s="153">
        <v>40000</v>
      </c>
      <c r="L11" s="153">
        <v>40000</v>
      </c>
      <c r="M11" s="153">
        <v>40000</v>
      </c>
      <c r="N11" s="154">
        <f t="shared" si="0"/>
        <v>40000</v>
      </c>
    </row>
    <row r="12" spans="1:14" ht="18" customHeight="1">
      <c r="A12" s="148" t="s">
        <v>1229</v>
      </c>
      <c r="B12" s="149" t="s">
        <v>1066</v>
      </c>
      <c r="C12" s="148" t="s">
        <v>3497</v>
      </c>
      <c r="D12" s="153">
        <v>30500</v>
      </c>
      <c r="E12" s="153">
        <v>30500</v>
      </c>
      <c r="F12" s="153">
        <v>30500</v>
      </c>
      <c r="G12" s="153">
        <v>30500</v>
      </c>
      <c r="H12" s="153">
        <v>30500</v>
      </c>
      <c r="I12" s="153">
        <v>30500</v>
      </c>
      <c r="J12" s="153">
        <v>30300</v>
      </c>
      <c r="K12" s="153">
        <v>30300</v>
      </c>
      <c r="L12" s="153">
        <v>30300</v>
      </c>
      <c r="M12" s="153">
        <v>30300</v>
      </c>
      <c r="N12" s="154">
        <f t="shared" si="0"/>
        <v>22603.8</v>
      </c>
    </row>
    <row r="13" spans="1:14" ht="18" customHeight="1">
      <c r="A13" s="148" t="s">
        <v>1229</v>
      </c>
      <c r="B13" s="149" t="s">
        <v>915</v>
      </c>
      <c r="C13" s="148" t="s">
        <v>1943</v>
      </c>
      <c r="D13" s="153">
        <v>45000</v>
      </c>
      <c r="E13" s="153">
        <v>45000</v>
      </c>
      <c r="F13" s="153">
        <v>45000</v>
      </c>
      <c r="G13" s="153">
        <v>45000</v>
      </c>
      <c r="H13" s="153">
        <v>45000</v>
      </c>
      <c r="I13" s="153">
        <v>45000</v>
      </c>
      <c r="J13" s="153">
        <v>45000</v>
      </c>
      <c r="K13" s="153">
        <v>45000</v>
      </c>
      <c r="L13" s="153">
        <v>45000</v>
      </c>
      <c r="M13" s="153">
        <v>45000</v>
      </c>
      <c r="N13" s="154">
        <f t="shared" si="0"/>
        <v>52650</v>
      </c>
    </row>
    <row r="14" spans="1:14" ht="18" customHeight="1">
      <c r="A14" s="148" t="s">
        <v>1229</v>
      </c>
      <c r="B14" s="149" t="s">
        <v>3498</v>
      </c>
      <c r="C14" s="148" t="s">
        <v>3496</v>
      </c>
      <c r="D14" s="153">
        <v>17000</v>
      </c>
      <c r="E14" s="153">
        <v>17000</v>
      </c>
      <c r="F14" s="153">
        <v>17000</v>
      </c>
      <c r="G14" s="153">
        <v>17000</v>
      </c>
      <c r="H14" s="153">
        <v>17000</v>
      </c>
      <c r="I14" s="153">
        <v>17000</v>
      </c>
      <c r="J14" s="153">
        <v>17000</v>
      </c>
      <c r="K14" s="153">
        <v>17000</v>
      </c>
      <c r="L14" s="153">
        <v>17000</v>
      </c>
      <c r="M14" s="153">
        <v>17000</v>
      </c>
      <c r="N14" s="154">
        <f t="shared" si="0"/>
        <v>17000</v>
      </c>
    </row>
    <row r="15" spans="1:14" ht="18" customHeight="1">
      <c r="A15" s="148" t="s">
        <v>1229</v>
      </c>
      <c r="B15" s="149" t="s">
        <v>1047</v>
      </c>
      <c r="C15" s="148" t="s">
        <v>1943</v>
      </c>
      <c r="D15" s="153">
        <v>43000</v>
      </c>
      <c r="E15" s="153">
        <v>43000</v>
      </c>
      <c r="F15" s="153">
        <v>43000</v>
      </c>
      <c r="G15" s="153">
        <v>43000</v>
      </c>
      <c r="H15" s="153">
        <v>43000</v>
      </c>
      <c r="I15" s="153">
        <v>43000</v>
      </c>
      <c r="J15" s="153">
        <v>43000</v>
      </c>
      <c r="K15" s="153">
        <v>43000</v>
      </c>
      <c r="L15" s="153">
        <v>43000</v>
      </c>
      <c r="M15" s="153">
        <v>43000</v>
      </c>
      <c r="N15" s="154">
        <f t="shared" si="0"/>
        <v>50310</v>
      </c>
    </row>
    <row r="16" spans="1:14" ht="18" customHeight="1">
      <c r="A16" s="148" t="s">
        <v>1229</v>
      </c>
      <c r="B16" s="149" t="s">
        <v>862</v>
      </c>
      <c r="C16" s="148" t="s">
        <v>3496</v>
      </c>
      <c r="D16" s="153">
        <v>26900</v>
      </c>
      <c r="E16" s="153">
        <v>26900</v>
      </c>
      <c r="F16" s="153">
        <v>26900</v>
      </c>
      <c r="G16" s="153">
        <v>26900</v>
      </c>
      <c r="H16" s="153">
        <v>26900</v>
      </c>
      <c r="I16" s="153">
        <v>26900</v>
      </c>
      <c r="J16" s="155">
        <v>27680</v>
      </c>
      <c r="K16" s="153">
        <v>27680</v>
      </c>
      <c r="L16" s="153">
        <v>27680</v>
      </c>
      <c r="M16" s="153">
        <v>27680</v>
      </c>
      <c r="N16" s="154">
        <f t="shared" si="0"/>
        <v>27680</v>
      </c>
    </row>
    <row r="17" spans="1:14" ht="18" customHeight="1">
      <c r="A17" s="148" t="s">
        <v>1229</v>
      </c>
      <c r="B17" s="149" t="s">
        <v>1020</v>
      </c>
      <c r="C17" s="148" t="s">
        <v>3496</v>
      </c>
      <c r="D17" s="153">
        <v>42000</v>
      </c>
      <c r="E17" s="153">
        <v>42000</v>
      </c>
      <c r="F17" s="153">
        <v>42000</v>
      </c>
      <c r="G17" s="153">
        <v>42000</v>
      </c>
      <c r="H17" s="153">
        <v>42000</v>
      </c>
      <c r="I17" s="153">
        <v>42000</v>
      </c>
      <c r="J17" s="153">
        <v>42000</v>
      </c>
      <c r="K17" s="153">
        <v>42000</v>
      </c>
      <c r="L17" s="153">
        <v>42000</v>
      </c>
      <c r="M17" s="153">
        <v>42000</v>
      </c>
      <c r="N17" s="154">
        <f t="shared" si="0"/>
        <v>42000</v>
      </c>
    </row>
    <row r="18" spans="1:14" ht="18" customHeight="1">
      <c r="A18" s="148" t="s">
        <v>1229</v>
      </c>
      <c r="B18" s="149" t="s">
        <v>645</v>
      </c>
      <c r="C18" s="148" t="s">
        <v>3499</v>
      </c>
      <c r="D18" s="153">
        <v>46000</v>
      </c>
      <c r="E18" s="153">
        <v>46000</v>
      </c>
      <c r="F18" s="153">
        <v>46000</v>
      </c>
      <c r="G18" s="153">
        <v>46000</v>
      </c>
      <c r="H18" s="153">
        <v>46000</v>
      </c>
      <c r="I18" s="153">
        <v>46000</v>
      </c>
      <c r="J18" s="153">
        <v>46000</v>
      </c>
      <c r="K18" s="153">
        <v>46000</v>
      </c>
      <c r="L18" s="153">
        <v>46000</v>
      </c>
      <c r="M18" s="153">
        <v>46000</v>
      </c>
      <c r="N18" s="154">
        <f t="shared" si="0"/>
        <v>34960</v>
      </c>
    </row>
    <row r="19" spans="1:14" ht="18" customHeight="1">
      <c r="A19" s="148" t="s">
        <v>1229</v>
      </c>
      <c r="B19" s="149" t="s">
        <v>1179</v>
      </c>
      <c r="C19" s="148" t="s">
        <v>3496</v>
      </c>
      <c r="D19" s="153">
        <v>41500</v>
      </c>
      <c r="E19" s="153">
        <v>41500</v>
      </c>
      <c r="F19" s="153">
        <v>41500</v>
      </c>
      <c r="G19" s="153">
        <v>41500</v>
      </c>
      <c r="H19" s="153">
        <v>41500</v>
      </c>
      <c r="I19" s="153">
        <v>41500</v>
      </c>
      <c r="J19" s="155">
        <v>43200</v>
      </c>
      <c r="K19" s="153">
        <v>43200</v>
      </c>
      <c r="L19" s="153">
        <v>43200</v>
      </c>
      <c r="M19" s="153">
        <v>43200</v>
      </c>
      <c r="N19" s="154">
        <f t="shared" si="0"/>
        <v>43200</v>
      </c>
    </row>
    <row r="20" spans="1:14" ht="18" customHeight="1">
      <c r="A20" s="148" t="s">
        <v>1229</v>
      </c>
      <c r="B20" s="149" t="s">
        <v>364</v>
      </c>
      <c r="C20" s="148" t="s">
        <v>3496</v>
      </c>
      <c r="D20" s="153">
        <v>59000</v>
      </c>
      <c r="E20" s="153">
        <v>59000</v>
      </c>
      <c r="F20" s="153">
        <v>59000</v>
      </c>
      <c r="G20" s="153">
        <v>59000</v>
      </c>
      <c r="H20" s="153">
        <v>59000</v>
      </c>
      <c r="I20" s="153">
        <v>59000</v>
      </c>
      <c r="J20" s="155">
        <v>60000</v>
      </c>
      <c r="K20" s="153">
        <v>60000</v>
      </c>
      <c r="L20" s="153">
        <v>60000</v>
      </c>
      <c r="M20" s="153">
        <v>60000</v>
      </c>
      <c r="N20" s="154">
        <f t="shared" si="0"/>
        <v>60000</v>
      </c>
    </row>
    <row r="21" spans="1:14" ht="18" customHeight="1">
      <c r="A21" s="148" t="s">
        <v>1229</v>
      </c>
      <c r="B21" s="149" t="s">
        <v>1100</v>
      </c>
      <c r="C21" s="148" t="s">
        <v>3496</v>
      </c>
      <c r="D21" s="153">
        <v>27000</v>
      </c>
      <c r="E21" s="153">
        <v>27000</v>
      </c>
      <c r="F21" s="153">
        <v>27000</v>
      </c>
      <c r="G21" s="153">
        <v>27000</v>
      </c>
      <c r="H21" s="153">
        <v>27000</v>
      </c>
      <c r="I21" s="153">
        <v>27000</v>
      </c>
      <c r="J21" s="153">
        <v>27000</v>
      </c>
      <c r="K21" s="153">
        <v>27000</v>
      </c>
      <c r="L21" s="153">
        <v>27000</v>
      </c>
      <c r="M21" s="153">
        <v>27000</v>
      </c>
      <c r="N21" s="154">
        <f t="shared" si="0"/>
        <v>27000</v>
      </c>
    </row>
    <row r="22" spans="1:14" ht="18" customHeight="1">
      <c r="A22" s="148" t="s">
        <v>1229</v>
      </c>
      <c r="B22" s="149" t="s">
        <v>244</v>
      </c>
      <c r="C22" s="148" t="s">
        <v>3496</v>
      </c>
      <c r="D22" s="153">
        <v>51000</v>
      </c>
      <c r="E22" s="153">
        <v>51000</v>
      </c>
      <c r="F22" s="153">
        <v>51000</v>
      </c>
      <c r="G22" s="153">
        <v>51000</v>
      </c>
      <c r="H22" s="153">
        <v>51000</v>
      </c>
      <c r="I22" s="153">
        <v>51000</v>
      </c>
      <c r="J22" s="155">
        <v>51250</v>
      </c>
      <c r="K22" s="153">
        <v>51250</v>
      </c>
      <c r="L22" s="153">
        <v>51250</v>
      </c>
      <c r="M22" s="153">
        <v>51250</v>
      </c>
      <c r="N22" s="154">
        <f t="shared" si="0"/>
        <v>51250</v>
      </c>
    </row>
    <row r="23" spans="1:14" ht="18" customHeight="1">
      <c r="A23" s="148" t="s">
        <v>1229</v>
      </c>
      <c r="B23" s="149" t="s">
        <v>626</v>
      </c>
      <c r="C23" s="148" t="s">
        <v>3496</v>
      </c>
      <c r="D23" s="153">
        <v>20000</v>
      </c>
      <c r="E23" s="153">
        <v>20000</v>
      </c>
      <c r="F23" s="153">
        <v>20000</v>
      </c>
      <c r="G23" s="153">
        <v>20000</v>
      </c>
      <c r="H23" s="153">
        <v>20000</v>
      </c>
      <c r="I23" s="153">
        <v>20000</v>
      </c>
      <c r="J23" s="155">
        <v>19800</v>
      </c>
      <c r="K23" s="153">
        <v>19800</v>
      </c>
      <c r="L23" s="153">
        <v>19800</v>
      </c>
      <c r="M23" s="153">
        <v>19800</v>
      </c>
      <c r="N23" s="154">
        <f t="shared" si="0"/>
        <v>19800</v>
      </c>
    </row>
    <row r="24" spans="1:14" ht="18" customHeight="1">
      <c r="A24" s="148" t="s">
        <v>1229</v>
      </c>
      <c r="B24" s="149" t="s">
        <v>743</v>
      </c>
      <c r="C24" s="148" t="s">
        <v>3496</v>
      </c>
      <c r="D24" s="153">
        <v>15500</v>
      </c>
      <c r="E24" s="153">
        <v>15500</v>
      </c>
      <c r="F24" s="153">
        <v>15500</v>
      </c>
      <c r="G24" s="153">
        <v>15500</v>
      </c>
      <c r="H24" s="153">
        <v>15500</v>
      </c>
      <c r="I24" s="153">
        <v>15500</v>
      </c>
      <c r="J24" s="153">
        <v>15500</v>
      </c>
      <c r="K24" s="153">
        <v>15500</v>
      </c>
      <c r="L24" s="153">
        <v>15500</v>
      </c>
      <c r="M24" s="153">
        <v>15500</v>
      </c>
      <c r="N24" s="154">
        <f t="shared" si="0"/>
        <v>15500</v>
      </c>
    </row>
    <row r="25" spans="1:14" ht="18" customHeight="1">
      <c r="A25" s="148" t="s">
        <v>1229</v>
      </c>
      <c r="B25" s="149" t="s">
        <v>688</v>
      </c>
      <c r="C25" s="148" t="s">
        <v>3496</v>
      </c>
      <c r="D25" s="153">
        <v>28000</v>
      </c>
      <c r="E25" s="153">
        <v>28000</v>
      </c>
      <c r="F25" s="153">
        <v>28000</v>
      </c>
      <c r="G25" s="153">
        <v>28000</v>
      </c>
      <c r="H25" s="153">
        <v>28000</v>
      </c>
      <c r="I25" s="153">
        <v>28000</v>
      </c>
      <c r="J25" s="155">
        <v>24000</v>
      </c>
      <c r="K25" s="153">
        <v>24000</v>
      </c>
      <c r="L25" s="153">
        <v>24000</v>
      </c>
      <c r="M25" s="153">
        <v>24000</v>
      </c>
      <c r="N25" s="154">
        <f t="shared" si="0"/>
        <v>24000</v>
      </c>
    </row>
    <row r="26" spans="1:14" ht="18" customHeight="1">
      <c r="A26" s="148" t="s">
        <v>1229</v>
      </c>
      <c r="B26" s="149" t="s">
        <v>664</v>
      </c>
      <c r="C26" s="148" t="s">
        <v>3496</v>
      </c>
      <c r="D26" s="153">
        <v>22000</v>
      </c>
      <c r="E26" s="153">
        <v>22000</v>
      </c>
      <c r="F26" s="153">
        <v>22000</v>
      </c>
      <c r="G26" s="153">
        <v>22000</v>
      </c>
      <c r="H26" s="153">
        <v>22000</v>
      </c>
      <c r="I26" s="153">
        <v>22000</v>
      </c>
      <c r="J26" s="155">
        <v>21000</v>
      </c>
      <c r="K26" s="153">
        <v>21000</v>
      </c>
      <c r="L26" s="153">
        <v>21000</v>
      </c>
      <c r="M26" s="153">
        <v>21000</v>
      </c>
      <c r="N26" s="154">
        <f t="shared" si="0"/>
        <v>21000</v>
      </c>
    </row>
    <row r="27" spans="1:14" ht="18" customHeight="1">
      <c r="A27" s="148" t="s">
        <v>1229</v>
      </c>
      <c r="B27" s="149" t="s">
        <v>604</v>
      </c>
      <c r="C27" s="148" t="s">
        <v>3496</v>
      </c>
      <c r="D27" s="153">
        <v>16500</v>
      </c>
      <c r="E27" s="153">
        <v>16500</v>
      </c>
      <c r="F27" s="153">
        <v>16500</v>
      </c>
      <c r="G27" s="153">
        <v>16500</v>
      </c>
      <c r="H27" s="153">
        <v>16500</v>
      </c>
      <c r="I27" s="153">
        <v>16500</v>
      </c>
      <c r="J27" s="155">
        <v>16000</v>
      </c>
      <c r="K27" s="153">
        <v>16000</v>
      </c>
      <c r="L27" s="153">
        <v>16000</v>
      </c>
      <c r="M27" s="153">
        <v>16000</v>
      </c>
      <c r="N27" s="154">
        <f t="shared" si="0"/>
        <v>16000</v>
      </c>
    </row>
    <row r="28" spans="1:14" ht="18" customHeight="1">
      <c r="A28" s="148" t="s">
        <v>1229</v>
      </c>
      <c r="B28" s="149" t="s">
        <v>225</v>
      </c>
      <c r="C28" s="148" t="s">
        <v>1943</v>
      </c>
      <c r="D28" s="153">
        <v>41750</v>
      </c>
      <c r="E28" s="153">
        <v>41750</v>
      </c>
      <c r="F28" s="153">
        <v>41750</v>
      </c>
      <c r="G28" s="153">
        <v>41750</v>
      </c>
      <c r="H28" s="153">
        <v>41750</v>
      </c>
      <c r="I28" s="153">
        <v>41750</v>
      </c>
      <c r="J28" s="153">
        <v>41750</v>
      </c>
      <c r="K28" s="153">
        <v>41750</v>
      </c>
      <c r="L28" s="153">
        <v>41750</v>
      </c>
      <c r="M28" s="153">
        <v>41750</v>
      </c>
      <c r="N28" s="154">
        <f t="shared" si="0"/>
        <v>48847.5</v>
      </c>
    </row>
    <row r="29" spans="1:14" ht="18" customHeight="1">
      <c r="A29" s="148" t="s">
        <v>1229</v>
      </c>
      <c r="B29" s="149" t="s">
        <v>565</v>
      </c>
      <c r="C29" s="148" t="s">
        <v>1943</v>
      </c>
      <c r="D29" s="153">
        <v>96000</v>
      </c>
      <c r="E29" s="153">
        <v>96000</v>
      </c>
      <c r="F29" s="153">
        <v>96000</v>
      </c>
      <c r="G29" s="153">
        <v>96000</v>
      </c>
      <c r="H29" s="153">
        <v>96000</v>
      </c>
      <c r="I29" s="153">
        <v>96000</v>
      </c>
      <c r="J29" s="155">
        <v>94000</v>
      </c>
      <c r="K29" s="153">
        <v>94000</v>
      </c>
      <c r="L29" s="153">
        <v>94000</v>
      </c>
      <c r="M29" s="153">
        <v>94000</v>
      </c>
      <c r="N29" s="154">
        <f t="shared" si="0"/>
        <v>109980</v>
      </c>
    </row>
    <row r="30" spans="1:14" ht="18" customHeight="1">
      <c r="A30" s="148" t="s">
        <v>1229</v>
      </c>
      <c r="B30" s="149" t="s">
        <v>517</v>
      </c>
      <c r="C30" s="148" t="s">
        <v>3496</v>
      </c>
      <c r="D30" s="153">
        <v>47000</v>
      </c>
      <c r="E30" s="153">
        <v>47000</v>
      </c>
      <c r="F30" s="153">
        <v>47000</v>
      </c>
      <c r="G30" s="153">
        <v>47000</v>
      </c>
      <c r="H30" s="153">
        <v>47000</v>
      </c>
      <c r="I30" s="153">
        <v>47000</v>
      </c>
      <c r="J30" s="153">
        <v>47000</v>
      </c>
      <c r="K30" s="153">
        <v>47000</v>
      </c>
      <c r="L30" s="153">
        <v>47000</v>
      </c>
      <c r="M30" s="153">
        <v>47000</v>
      </c>
      <c r="N30" s="154">
        <f t="shared" si="0"/>
        <v>47000</v>
      </c>
    </row>
    <row r="31" spans="1:14" ht="18" customHeight="1">
      <c r="A31" s="148" t="s">
        <v>1229</v>
      </c>
      <c r="B31" s="149" t="s">
        <v>336</v>
      </c>
      <c r="C31" s="148" t="s">
        <v>1943</v>
      </c>
      <c r="D31" s="153">
        <v>27500</v>
      </c>
      <c r="E31" s="153">
        <v>27500</v>
      </c>
      <c r="F31" s="153">
        <v>27500</v>
      </c>
      <c r="G31" s="153">
        <v>27500</v>
      </c>
      <c r="H31" s="153">
        <v>27500</v>
      </c>
      <c r="I31" s="153">
        <v>27500</v>
      </c>
      <c r="J31" s="153">
        <v>27500</v>
      </c>
      <c r="K31" s="153">
        <v>27500</v>
      </c>
      <c r="L31" s="153">
        <v>27500</v>
      </c>
      <c r="M31" s="153">
        <v>27500</v>
      </c>
      <c r="N31" s="154">
        <f t="shared" si="0"/>
        <v>32175</v>
      </c>
    </row>
    <row r="32" spans="1:14" ht="18" customHeight="1">
      <c r="A32" s="148" t="s">
        <v>1229</v>
      </c>
      <c r="B32" s="149" t="s">
        <v>307</v>
      </c>
      <c r="C32" s="148" t="s">
        <v>1943</v>
      </c>
      <c r="D32" s="153">
        <v>32000</v>
      </c>
      <c r="E32" s="153">
        <v>32000</v>
      </c>
      <c r="F32" s="153">
        <v>32000</v>
      </c>
      <c r="G32" s="153">
        <v>32000</v>
      </c>
      <c r="H32" s="153">
        <v>32000</v>
      </c>
      <c r="I32" s="153">
        <v>32000</v>
      </c>
      <c r="J32" s="155">
        <v>32500</v>
      </c>
      <c r="K32" s="153">
        <v>32500</v>
      </c>
      <c r="L32" s="153">
        <v>32500</v>
      </c>
      <c r="M32" s="153">
        <v>32500</v>
      </c>
      <c r="N32" s="154">
        <f t="shared" si="0"/>
        <v>38025</v>
      </c>
    </row>
    <row r="33" spans="1:14" ht="18" customHeight="1">
      <c r="A33" s="148" t="s">
        <v>1229</v>
      </c>
      <c r="B33" s="149" t="s">
        <v>543</v>
      </c>
      <c r="C33" s="148" t="s">
        <v>1943</v>
      </c>
      <c r="D33" s="153">
        <v>16000</v>
      </c>
      <c r="E33" s="153">
        <v>16000</v>
      </c>
      <c r="F33" s="153">
        <v>16000</v>
      </c>
      <c r="G33" s="153">
        <v>16000</v>
      </c>
      <c r="H33" s="153">
        <v>16000</v>
      </c>
      <c r="I33" s="153">
        <v>16000</v>
      </c>
      <c r="J33" s="155">
        <v>15000</v>
      </c>
      <c r="K33" s="153">
        <v>15000</v>
      </c>
      <c r="L33" s="153">
        <v>15000</v>
      </c>
      <c r="M33" s="153">
        <v>15000</v>
      </c>
      <c r="N33" s="154">
        <f t="shared" si="0"/>
        <v>17550</v>
      </c>
    </row>
    <row r="34" spans="1:14" ht="18" customHeight="1">
      <c r="A34" s="148" t="s">
        <v>1229</v>
      </c>
      <c r="B34" s="149" t="s">
        <v>201</v>
      </c>
      <c r="C34" s="148" t="s">
        <v>3500</v>
      </c>
      <c r="D34" s="153">
        <v>49000</v>
      </c>
      <c r="E34" s="153">
        <v>49000</v>
      </c>
      <c r="F34" s="153">
        <v>49000</v>
      </c>
      <c r="G34" s="153">
        <v>49000</v>
      </c>
      <c r="H34" s="153">
        <v>49000</v>
      </c>
      <c r="I34" s="153">
        <v>49000</v>
      </c>
      <c r="J34" s="153">
        <v>49000</v>
      </c>
      <c r="K34" s="155">
        <v>40700</v>
      </c>
      <c r="L34" s="153">
        <v>40700</v>
      </c>
      <c r="M34" s="153">
        <v>40700</v>
      </c>
      <c r="N34" s="154">
        <f t="shared" si="0"/>
        <v>54131</v>
      </c>
    </row>
    <row r="35" spans="1:14" ht="18" customHeight="1">
      <c r="A35" s="148" t="s">
        <v>1229</v>
      </c>
      <c r="B35" s="149" t="s">
        <v>194</v>
      </c>
      <c r="C35" s="148" t="s">
        <v>1943</v>
      </c>
      <c r="D35" s="153">
        <v>21800</v>
      </c>
      <c r="E35" s="153">
        <v>21800</v>
      </c>
      <c r="F35" s="153">
        <v>21800</v>
      </c>
      <c r="G35" s="153">
        <v>21800</v>
      </c>
      <c r="H35" s="153">
        <v>21800</v>
      </c>
      <c r="I35" s="153">
        <v>21800</v>
      </c>
      <c r="J35" s="153">
        <v>21500</v>
      </c>
      <c r="K35" s="153">
        <v>21500</v>
      </c>
      <c r="L35" s="153">
        <v>21500</v>
      </c>
      <c r="M35" s="153">
        <v>21500</v>
      </c>
      <c r="N35" s="154">
        <f t="shared" si="0"/>
        <v>25155</v>
      </c>
    </row>
    <row r="36" spans="1:14" ht="18" customHeight="1">
      <c r="A36" s="148" t="s">
        <v>1229</v>
      </c>
      <c r="B36" s="149" t="s">
        <v>810</v>
      </c>
      <c r="C36" s="148" t="s">
        <v>3496</v>
      </c>
      <c r="D36" s="153">
        <v>16000</v>
      </c>
      <c r="E36" s="153">
        <v>16000</v>
      </c>
      <c r="F36" s="153">
        <v>16000</v>
      </c>
      <c r="G36" s="153">
        <v>16000</v>
      </c>
      <c r="H36" s="153">
        <v>16000</v>
      </c>
      <c r="I36" s="153">
        <v>16000</v>
      </c>
      <c r="J36" s="153">
        <v>16000</v>
      </c>
      <c r="K36" s="153">
        <v>16000</v>
      </c>
      <c r="L36" s="153">
        <v>16000</v>
      </c>
      <c r="M36" s="153">
        <v>16000</v>
      </c>
      <c r="N36" s="154">
        <f t="shared" si="0"/>
        <v>16000</v>
      </c>
    </row>
    <row r="37" spans="1:14" ht="18" customHeight="1">
      <c r="A37" s="148" t="s">
        <v>1229</v>
      </c>
      <c r="B37" s="149" t="s">
        <v>948</v>
      </c>
      <c r="C37" s="148" t="s">
        <v>3496</v>
      </c>
      <c r="D37" s="153">
        <v>16900</v>
      </c>
      <c r="E37" s="153">
        <v>16900</v>
      </c>
      <c r="F37" s="153">
        <v>16900</v>
      </c>
      <c r="G37" s="153">
        <v>16900</v>
      </c>
      <c r="H37" s="153">
        <v>16900</v>
      </c>
      <c r="I37" s="153">
        <v>16900</v>
      </c>
      <c r="J37" s="153">
        <v>16000</v>
      </c>
      <c r="K37" s="153">
        <v>16000</v>
      </c>
      <c r="L37" s="153">
        <v>16000</v>
      </c>
      <c r="M37" s="153">
        <v>16000</v>
      </c>
      <c r="N37" s="154">
        <f t="shared" si="0"/>
        <v>16000</v>
      </c>
    </row>
    <row r="38" spans="1:14" ht="18" customHeight="1">
      <c r="A38" s="148" t="s">
        <v>1229</v>
      </c>
      <c r="B38" s="149" t="s">
        <v>3501</v>
      </c>
      <c r="C38" s="148" t="s">
        <v>3496</v>
      </c>
      <c r="D38" s="153"/>
      <c r="E38" s="153"/>
      <c r="F38" s="153"/>
      <c r="G38" s="153"/>
      <c r="H38" s="153"/>
      <c r="I38" s="155">
        <v>14300</v>
      </c>
      <c r="J38" s="153">
        <v>14300</v>
      </c>
      <c r="K38" s="153">
        <v>14300</v>
      </c>
      <c r="L38" s="153">
        <v>14300</v>
      </c>
      <c r="M38" s="153">
        <v>14300</v>
      </c>
      <c r="N38" s="154">
        <f t="shared" si="0"/>
        <v>14300</v>
      </c>
    </row>
    <row r="39" spans="1:14" ht="18" customHeight="1">
      <c r="A39" s="148" t="s">
        <v>1229</v>
      </c>
      <c r="B39" s="149" t="s">
        <v>154</v>
      </c>
      <c r="C39" s="148" t="s">
        <v>3496</v>
      </c>
      <c r="D39" s="153">
        <v>33500</v>
      </c>
      <c r="E39" s="153">
        <v>33500</v>
      </c>
      <c r="F39" s="153">
        <v>33500</v>
      </c>
      <c r="G39" s="153">
        <v>33500</v>
      </c>
      <c r="H39" s="153">
        <v>33500</v>
      </c>
      <c r="I39" s="153">
        <v>33500</v>
      </c>
      <c r="J39" s="155">
        <v>34000</v>
      </c>
      <c r="K39" s="153">
        <v>34000</v>
      </c>
      <c r="L39" s="153">
        <v>34000</v>
      </c>
      <c r="M39" s="153">
        <v>34000</v>
      </c>
      <c r="N39" s="154">
        <f t="shared" si="0"/>
        <v>34000</v>
      </c>
    </row>
    <row r="40" spans="1:14" ht="18" customHeight="1">
      <c r="A40" s="148" t="s">
        <v>1229</v>
      </c>
      <c r="B40" s="149" t="s">
        <v>497</v>
      </c>
      <c r="C40" s="148" t="s">
        <v>3496</v>
      </c>
      <c r="D40" s="153">
        <v>22000</v>
      </c>
      <c r="E40" s="153">
        <v>22000</v>
      </c>
      <c r="F40" s="153">
        <v>22000</v>
      </c>
      <c r="G40" s="153">
        <v>22000</v>
      </c>
      <c r="H40" s="153">
        <v>22000</v>
      </c>
      <c r="I40" s="153">
        <v>22000</v>
      </c>
      <c r="J40" s="155">
        <v>21800</v>
      </c>
      <c r="K40" s="153">
        <v>21800</v>
      </c>
      <c r="L40" s="153">
        <v>21800</v>
      </c>
      <c r="M40" s="153">
        <v>21800</v>
      </c>
      <c r="N40" s="154">
        <f t="shared" si="0"/>
        <v>21800</v>
      </c>
    </row>
    <row r="41" spans="1:14" ht="18" customHeight="1">
      <c r="A41" s="148" t="s">
        <v>1229</v>
      </c>
      <c r="B41" s="149" t="s">
        <v>479</v>
      </c>
      <c r="C41" s="148" t="s">
        <v>3496</v>
      </c>
      <c r="D41" s="153">
        <v>34500</v>
      </c>
      <c r="E41" s="153">
        <v>34500</v>
      </c>
      <c r="F41" s="155">
        <v>48800</v>
      </c>
      <c r="G41" s="153">
        <v>48800</v>
      </c>
      <c r="H41" s="153">
        <v>48800</v>
      </c>
      <c r="I41" s="153">
        <v>48800</v>
      </c>
      <c r="J41" s="155">
        <v>46800</v>
      </c>
      <c r="K41" s="153">
        <v>46800</v>
      </c>
      <c r="L41" s="153">
        <v>46800</v>
      </c>
      <c r="M41" s="153">
        <v>46800</v>
      </c>
      <c r="N41" s="154">
        <f t="shared" si="0"/>
        <v>46800</v>
      </c>
    </row>
    <row r="42" spans="1:14" ht="18" customHeight="1">
      <c r="A42" s="148" t="s">
        <v>1229</v>
      </c>
      <c r="B42" s="149" t="s">
        <v>456</v>
      </c>
      <c r="C42" s="148" t="s">
        <v>1943</v>
      </c>
      <c r="D42" s="153">
        <v>52000</v>
      </c>
      <c r="E42" s="153">
        <v>52000</v>
      </c>
      <c r="F42" s="153">
        <v>52000</v>
      </c>
      <c r="G42" s="153">
        <v>52000</v>
      </c>
      <c r="H42" s="153">
        <v>52000</v>
      </c>
      <c r="I42" s="153">
        <v>52000</v>
      </c>
      <c r="J42" s="155">
        <v>51500</v>
      </c>
      <c r="K42" s="153">
        <v>51500</v>
      </c>
      <c r="L42" s="153">
        <v>51500</v>
      </c>
      <c r="M42" s="153">
        <v>51500</v>
      </c>
      <c r="N42" s="154">
        <f t="shared" si="0"/>
        <v>60255</v>
      </c>
    </row>
    <row r="43" spans="1:14" ht="18" customHeight="1">
      <c r="A43" s="148" t="s">
        <v>1229</v>
      </c>
      <c r="B43" s="149" t="s">
        <v>768</v>
      </c>
      <c r="C43" s="148" t="s">
        <v>1943</v>
      </c>
      <c r="D43" s="153">
        <v>33000</v>
      </c>
      <c r="E43" s="153">
        <v>33000</v>
      </c>
      <c r="F43" s="153">
        <v>33000</v>
      </c>
      <c r="G43" s="153">
        <v>33000</v>
      </c>
      <c r="H43" s="153">
        <v>33000</v>
      </c>
      <c r="I43" s="153">
        <v>33000</v>
      </c>
      <c r="J43" s="155">
        <v>31000</v>
      </c>
      <c r="K43" s="153">
        <v>31000</v>
      </c>
      <c r="L43" s="153">
        <v>31000</v>
      </c>
      <c r="M43" s="153">
        <v>31000</v>
      </c>
      <c r="N43" s="154">
        <f t="shared" si="0"/>
        <v>36270</v>
      </c>
    </row>
    <row r="44" spans="1:14" ht="18" customHeight="1">
      <c r="A44" s="148" t="s">
        <v>1229</v>
      </c>
      <c r="B44" s="149" t="s">
        <v>829</v>
      </c>
      <c r="C44" s="148" t="s">
        <v>2097</v>
      </c>
      <c r="D44" s="153">
        <v>6200000</v>
      </c>
      <c r="E44" s="153">
        <v>6200000</v>
      </c>
      <c r="F44" s="153">
        <v>6200000</v>
      </c>
      <c r="G44" s="153">
        <v>6200000</v>
      </c>
      <c r="H44" s="153">
        <v>6200000</v>
      </c>
      <c r="I44" s="153">
        <v>6200000</v>
      </c>
      <c r="J44" s="153">
        <v>6200000</v>
      </c>
      <c r="K44" s="153">
        <v>6200000</v>
      </c>
      <c r="L44" s="153">
        <v>6200000</v>
      </c>
      <c r="M44" s="153">
        <v>6200000</v>
      </c>
      <c r="N44" s="154">
        <f t="shared" si="0"/>
        <v>55800</v>
      </c>
    </row>
    <row r="45" spans="1:14" ht="18" customHeight="1">
      <c r="A45" s="148" t="s">
        <v>1229</v>
      </c>
      <c r="B45" s="149" t="s">
        <v>553</v>
      </c>
      <c r="C45" s="148" t="s">
        <v>3496</v>
      </c>
      <c r="D45" s="153">
        <v>24000</v>
      </c>
      <c r="E45" s="153">
        <v>24000</v>
      </c>
      <c r="F45" s="153"/>
      <c r="G45" s="153"/>
      <c r="H45" s="153"/>
      <c r="I45" s="153"/>
      <c r="J45" s="153"/>
      <c r="K45" s="153"/>
      <c r="L45" s="153"/>
      <c r="M45" s="153"/>
      <c r="N45" s="154">
        <f t="shared" si="0"/>
        <v>0</v>
      </c>
    </row>
    <row r="46" spans="1:14" ht="18" customHeight="1">
      <c r="A46" s="148" t="s">
        <v>1229</v>
      </c>
      <c r="B46" s="149" t="s">
        <v>286</v>
      </c>
      <c r="C46" s="148" t="s">
        <v>3496</v>
      </c>
      <c r="D46" s="153">
        <v>21300</v>
      </c>
      <c r="E46" s="153">
        <v>21300</v>
      </c>
      <c r="F46" s="153">
        <v>21300</v>
      </c>
      <c r="G46" s="153">
        <v>21300</v>
      </c>
      <c r="H46" s="153">
        <v>21300</v>
      </c>
      <c r="I46" s="153">
        <v>21300</v>
      </c>
      <c r="J46" s="155">
        <v>21000</v>
      </c>
      <c r="K46" s="153">
        <v>21000</v>
      </c>
      <c r="L46" s="153">
        <v>21000</v>
      </c>
      <c r="M46" s="153">
        <v>21000</v>
      </c>
      <c r="N46" s="154">
        <f t="shared" si="0"/>
        <v>21000</v>
      </c>
    </row>
    <row r="47" spans="1:14" ht="18" customHeight="1">
      <c r="A47" s="148" t="s">
        <v>1229</v>
      </c>
      <c r="B47" s="149" t="s">
        <v>41</v>
      </c>
      <c r="C47" s="148" t="s">
        <v>1943</v>
      </c>
      <c r="D47" s="153">
        <v>20000</v>
      </c>
      <c r="E47" s="153">
        <v>20000</v>
      </c>
      <c r="F47" s="153">
        <v>20000</v>
      </c>
      <c r="G47" s="153">
        <v>20000</v>
      </c>
      <c r="H47" s="153">
        <v>20000</v>
      </c>
      <c r="I47" s="153">
        <v>20000</v>
      </c>
      <c r="J47" s="153">
        <v>20000</v>
      </c>
      <c r="K47" s="153">
        <v>20000</v>
      </c>
      <c r="L47" s="153">
        <v>20000</v>
      </c>
      <c r="M47" s="153">
        <v>20000</v>
      </c>
      <c r="N47" s="154">
        <f t="shared" si="0"/>
        <v>23400</v>
      </c>
    </row>
    <row r="48" spans="1:14" ht="18" customHeight="1">
      <c r="A48" s="148" t="s">
        <v>1229</v>
      </c>
      <c r="B48" s="149" t="s">
        <v>263</v>
      </c>
      <c r="C48" s="148" t="s">
        <v>3496</v>
      </c>
      <c r="D48" s="153">
        <v>30500</v>
      </c>
      <c r="E48" s="153">
        <v>30500</v>
      </c>
      <c r="F48" s="153">
        <v>30500</v>
      </c>
      <c r="G48" s="153">
        <v>30500</v>
      </c>
      <c r="H48" s="153">
        <v>30500</v>
      </c>
      <c r="I48" s="153">
        <v>30500</v>
      </c>
      <c r="J48" s="155">
        <v>30200</v>
      </c>
      <c r="K48" s="153">
        <v>30200</v>
      </c>
      <c r="L48" s="153">
        <v>30200</v>
      </c>
      <c r="M48" s="153">
        <v>30200</v>
      </c>
      <c r="N48" s="154">
        <f t="shared" si="0"/>
        <v>30200</v>
      </c>
    </row>
    <row r="49" spans="1:14" ht="18" customHeight="1">
      <c r="A49" s="148" t="s">
        <v>1229</v>
      </c>
      <c r="B49" s="149" t="s">
        <v>1209</v>
      </c>
      <c r="C49" s="148" t="s">
        <v>3496</v>
      </c>
      <c r="D49" s="153">
        <v>15250</v>
      </c>
      <c r="E49" s="153">
        <v>15250</v>
      </c>
      <c r="F49" s="153">
        <v>15250</v>
      </c>
      <c r="G49" s="153">
        <v>15250</v>
      </c>
      <c r="H49" s="153">
        <v>15250</v>
      </c>
      <c r="I49" s="153">
        <v>15250</v>
      </c>
      <c r="J49" s="153">
        <v>15250</v>
      </c>
      <c r="K49" s="153">
        <v>15250</v>
      </c>
      <c r="L49" s="153">
        <v>15250</v>
      </c>
      <c r="M49" s="153">
        <v>15250</v>
      </c>
      <c r="N49" s="154">
        <f t="shared" si="0"/>
        <v>15250</v>
      </c>
    </row>
    <row r="50" spans="1:14" ht="18" customHeight="1">
      <c r="A50" s="148" t="s">
        <v>1229</v>
      </c>
      <c r="B50" s="149" t="s">
        <v>64</v>
      </c>
      <c r="C50" s="148" t="s">
        <v>3496</v>
      </c>
      <c r="D50" s="153">
        <v>39000</v>
      </c>
      <c r="E50" s="153">
        <v>39000</v>
      </c>
      <c r="F50" s="153">
        <v>39000</v>
      </c>
      <c r="G50" s="153">
        <v>39000</v>
      </c>
      <c r="H50" s="153">
        <v>39000</v>
      </c>
      <c r="I50" s="153">
        <v>39000</v>
      </c>
      <c r="J50" s="155">
        <v>37000</v>
      </c>
      <c r="K50" s="153">
        <v>37000</v>
      </c>
      <c r="L50" s="153">
        <v>37000</v>
      </c>
      <c r="M50" s="153">
        <v>37000</v>
      </c>
      <c r="N50" s="154">
        <f t="shared" si="0"/>
        <v>37000</v>
      </c>
    </row>
    <row r="51" spans="1:14" ht="18" customHeight="1">
      <c r="A51" s="148" t="s">
        <v>1229</v>
      </c>
      <c r="B51" s="149" t="s">
        <v>1141</v>
      </c>
      <c r="C51" s="148" t="s">
        <v>1943</v>
      </c>
      <c r="D51" s="153">
        <v>38000</v>
      </c>
      <c r="E51" s="153">
        <v>38000</v>
      </c>
      <c r="F51" s="153">
        <v>38000</v>
      </c>
      <c r="G51" s="153">
        <v>38000</v>
      </c>
      <c r="H51" s="153">
        <v>38000</v>
      </c>
      <c r="I51" s="153">
        <v>38000</v>
      </c>
      <c r="J51" s="155">
        <v>36000</v>
      </c>
      <c r="K51" s="153">
        <v>36000</v>
      </c>
      <c r="L51" s="153">
        <v>36000</v>
      </c>
      <c r="M51" s="153">
        <v>36000</v>
      </c>
      <c r="N51" s="154">
        <f t="shared" si="0"/>
        <v>42120</v>
      </c>
    </row>
    <row r="52" spans="1:14" ht="18" customHeight="1">
      <c r="A52" s="148" t="s">
        <v>1229</v>
      </c>
      <c r="B52" s="149" t="s">
        <v>136</v>
      </c>
      <c r="C52" s="148" t="s">
        <v>3496</v>
      </c>
      <c r="D52" s="153">
        <v>23000</v>
      </c>
      <c r="E52" s="153">
        <v>23000</v>
      </c>
      <c r="F52" s="153">
        <v>23000</v>
      </c>
      <c r="G52" s="153">
        <v>23000</v>
      </c>
      <c r="H52" s="153">
        <v>23000</v>
      </c>
      <c r="I52" s="153">
        <v>23000</v>
      </c>
      <c r="J52" s="153">
        <v>23000</v>
      </c>
      <c r="K52" s="153">
        <v>23000</v>
      </c>
      <c r="L52" s="153">
        <v>23000</v>
      </c>
      <c r="M52" s="153">
        <v>23000</v>
      </c>
      <c r="N52" s="154">
        <f t="shared" si="0"/>
        <v>23000</v>
      </c>
    </row>
    <row r="53" spans="1:14" ht="18" customHeight="1">
      <c r="A53" s="148" t="s">
        <v>1229</v>
      </c>
      <c r="B53" s="149" t="s">
        <v>3502</v>
      </c>
      <c r="C53" s="148" t="s">
        <v>3496</v>
      </c>
      <c r="D53" s="153">
        <v>26000</v>
      </c>
      <c r="E53" s="153">
        <v>26000</v>
      </c>
      <c r="F53" s="153">
        <v>26000</v>
      </c>
      <c r="G53" s="153">
        <v>26000</v>
      </c>
      <c r="H53" s="153">
        <v>26000</v>
      </c>
      <c r="I53" s="153">
        <v>26000</v>
      </c>
      <c r="J53" s="153">
        <v>26000</v>
      </c>
      <c r="K53" s="153">
        <v>26000</v>
      </c>
      <c r="L53" s="153">
        <v>26000</v>
      </c>
      <c r="M53" s="153">
        <v>26000</v>
      </c>
      <c r="N53" s="154">
        <f t="shared" si="0"/>
        <v>26000</v>
      </c>
    </row>
    <row r="54" spans="1:14" ht="18" customHeight="1">
      <c r="A54" s="148" t="s">
        <v>1229</v>
      </c>
      <c r="B54" s="149" t="s">
        <v>114</v>
      </c>
      <c r="C54" s="148" t="s">
        <v>3496</v>
      </c>
      <c r="D54" s="153">
        <v>30000</v>
      </c>
      <c r="E54" s="153">
        <v>30000</v>
      </c>
      <c r="F54" s="153">
        <v>30000</v>
      </c>
      <c r="G54" s="153">
        <v>30000</v>
      </c>
      <c r="H54" s="153">
        <v>30000</v>
      </c>
      <c r="I54" s="153">
        <v>30000</v>
      </c>
      <c r="J54" s="153">
        <v>30000</v>
      </c>
      <c r="K54" s="153">
        <v>30000</v>
      </c>
      <c r="L54" s="153">
        <v>30000</v>
      </c>
      <c r="M54" s="153">
        <v>30000</v>
      </c>
      <c r="N54" s="154">
        <f t="shared" si="0"/>
        <v>30000</v>
      </c>
    </row>
    <row r="55" spans="1:14" ht="18" customHeight="1">
      <c r="A55" s="148" t="s">
        <v>1229</v>
      </c>
      <c r="B55" s="149" t="s">
        <v>319</v>
      </c>
      <c r="C55" s="148" t="s">
        <v>1943</v>
      </c>
      <c r="D55" s="153">
        <v>26000</v>
      </c>
      <c r="E55" s="153">
        <v>26000</v>
      </c>
      <c r="F55" s="153">
        <v>26000</v>
      </c>
      <c r="G55" s="153">
        <v>26000</v>
      </c>
      <c r="H55" s="153">
        <v>26000</v>
      </c>
      <c r="I55" s="153">
        <v>26000</v>
      </c>
      <c r="J55" s="155">
        <v>25800</v>
      </c>
      <c r="K55" s="153">
        <v>25800</v>
      </c>
      <c r="L55" s="153">
        <v>25800</v>
      </c>
      <c r="M55" s="153">
        <v>25800</v>
      </c>
      <c r="N55" s="154">
        <f t="shared" si="0"/>
        <v>30186</v>
      </c>
    </row>
    <row r="56" spans="1:14" ht="18" customHeight="1">
      <c r="A56" s="148" t="s">
        <v>1229</v>
      </c>
      <c r="B56" s="149" t="s">
        <v>3503</v>
      </c>
      <c r="C56" s="148" t="s">
        <v>3496</v>
      </c>
      <c r="D56" s="153">
        <v>31000</v>
      </c>
      <c r="E56" s="153">
        <v>31000</v>
      </c>
      <c r="F56" s="153">
        <v>31000</v>
      </c>
      <c r="G56" s="153">
        <v>31000</v>
      </c>
      <c r="H56" s="153">
        <v>31000</v>
      </c>
      <c r="I56" s="153">
        <v>31000</v>
      </c>
      <c r="J56" s="153">
        <v>31000</v>
      </c>
      <c r="K56" s="153">
        <v>31000</v>
      </c>
      <c r="L56" s="153">
        <v>31000</v>
      </c>
      <c r="M56" s="153">
        <v>31000</v>
      </c>
      <c r="N56" s="154">
        <f t="shared" si="0"/>
        <v>31000</v>
      </c>
    </row>
    <row r="57" spans="1:14" ht="18" customHeight="1">
      <c r="A57" s="148" t="s">
        <v>1229</v>
      </c>
      <c r="B57" s="149" t="s">
        <v>417</v>
      </c>
      <c r="C57" s="148" t="s">
        <v>3496</v>
      </c>
      <c r="D57" s="153">
        <v>28000</v>
      </c>
      <c r="E57" s="153">
        <v>28000</v>
      </c>
      <c r="F57" s="153">
        <v>28000</v>
      </c>
      <c r="G57" s="153">
        <v>28000</v>
      </c>
      <c r="H57" s="153">
        <v>28000</v>
      </c>
      <c r="I57" s="153">
        <v>28000</v>
      </c>
      <c r="J57" s="155">
        <v>27800</v>
      </c>
      <c r="K57" s="153">
        <v>27800</v>
      </c>
      <c r="L57" s="153">
        <v>27800</v>
      </c>
      <c r="M57" s="153">
        <v>27800</v>
      </c>
      <c r="N57" s="154">
        <f t="shared" si="0"/>
        <v>27800</v>
      </c>
    </row>
    <row r="58" spans="1:14" ht="18" customHeight="1">
      <c r="A58" s="148" t="s">
        <v>1229</v>
      </c>
      <c r="B58" s="149" t="s">
        <v>347</v>
      </c>
      <c r="C58" s="148" t="s">
        <v>3496</v>
      </c>
      <c r="D58" s="153">
        <v>17000</v>
      </c>
      <c r="E58" s="153">
        <v>17000</v>
      </c>
      <c r="F58" s="153">
        <v>17000</v>
      </c>
      <c r="G58" s="153">
        <v>17000</v>
      </c>
      <c r="H58" s="153">
        <v>17000</v>
      </c>
      <c r="I58" s="153">
        <v>17000</v>
      </c>
      <c r="J58" s="155">
        <v>17500</v>
      </c>
      <c r="K58" s="153">
        <v>17500</v>
      </c>
      <c r="L58" s="153">
        <v>17500</v>
      </c>
      <c r="M58" s="153">
        <v>17500</v>
      </c>
      <c r="N58" s="154">
        <f t="shared" si="0"/>
        <v>17500</v>
      </c>
    </row>
    <row r="59" spans="1:14" ht="18" customHeight="1">
      <c r="A59" s="148" t="s">
        <v>1229</v>
      </c>
      <c r="B59" s="149" t="s">
        <v>1127</v>
      </c>
      <c r="C59" s="148" t="s">
        <v>3496</v>
      </c>
      <c r="D59" s="153">
        <v>25000</v>
      </c>
      <c r="E59" s="153">
        <v>25000</v>
      </c>
      <c r="F59" s="153">
        <v>25000</v>
      </c>
      <c r="G59" s="153">
        <v>25000</v>
      </c>
      <c r="H59" s="153">
        <v>25000</v>
      </c>
      <c r="I59" s="153">
        <v>25000</v>
      </c>
      <c r="J59" s="155">
        <v>25900</v>
      </c>
      <c r="K59" s="153">
        <v>25000</v>
      </c>
      <c r="L59" s="153">
        <v>25000</v>
      </c>
      <c r="M59" s="153">
        <v>25000</v>
      </c>
      <c r="N59" s="154">
        <f t="shared" si="0"/>
        <v>25000</v>
      </c>
    </row>
    <row r="60" spans="1:14" ht="18" customHeight="1">
      <c r="A60" s="148" t="s">
        <v>1229</v>
      </c>
      <c r="B60" s="149" t="s">
        <v>966</v>
      </c>
      <c r="C60" s="148" t="s">
        <v>1943</v>
      </c>
      <c r="D60" s="153">
        <v>29500</v>
      </c>
      <c r="E60" s="153">
        <v>29500</v>
      </c>
      <c r="F60" s="153">
        <v>29500</v>
      </c>
      <c r="G60" s="153">
        <v>29500</v>
      </c>
      <c r="H60" s="153">
        <v>29500</v>
      </c>
      <c r="I60" s="153">
        <v>29500</v>
      </c>
      <c r="J60" s="153">
        <v>29500</v>
      </c>
      <c r="K60" s="153">
        <v>29500</v>
      </c>
      <c r="L60" s="153">
        <v>29500</v>
      </c>
      <c r="M60" s="153">
        <v>29500</v>
      </c>
      <c r="N60" s="154">
        <f t="shared" si="0"/>
        <v>34515</v>
      </c>
    </row>
    <row r="61" spans="1:14" ht="18" customHeight="1">
      <c r="A61" s="148" t="s">
        <v>1229</v>
      </c>
      <c r="B61" s="149" t="s">
        <v>7</v>
      </c>
      <c r="C61" s="148" t="s">
        <v>3496</v>
      </c>
      <c r="D61" s="153">
        <v>32300</v>
      </c>
      <c r="E61" s="153">
        <v>32300</v>
      </c>
      <c r="F61" s="153">
        <v>32300</v>
      </c>
      <c r="G61" s="153">
        <v>32300</v>
      </c>
      <c r="H61" s="153">
        <v>32300</v>
      </c>
      <c r="I61" s="153">
        <v>32300</v>
      </c>
      <c r="J61" s="153">
        <v>30000</v>
      </c>
      <c r="K61" s="153">
        <v>30000</v>
      </c>
      <c r="L61" s="153">
        <v>30000</v>
      </c>
      <c r="M61" s="153">
        <v>30000</v>
      </c>
      <c r="N61" s="154">
        <f t="shared" si="0"/>
        <v>30000</v>
      </c>
    </row>
    <row r="62" spans="1:14" ht="18" customHeight="1">
      <c r="A62" s="148" t="s">
        <v>1229</v>
      </c>
      <c r="B62" s="149" t="s">
        <v>717</v>
      </c>
      <c r="C62" s="148" t="s">
        <v>3496</v>
      </c>
      <c r="D62" s="153">
        <v>20000</v>
      </c>
      <c r="E62" s="153">
        <v>20000</v>
      </c>
      <c r="F62" s="153">
        <v>20000</v>
      </c>
      <c r="G62" s="153">
        <v>20000</v>
      </c>
      <c r="H62" s="153">
        <v>20000</v>
      </c>
      <c r="I62" s="153">
        <v>20000</v>
      </c>
      <c r="J62" s="153">
        <v>18000</v>
      </c>
      <c r="K62" s="153">
        <v>18000</v>
      </c>
      <c r="L62" s="153">
        <v>18000</v>
      </c>
      <c r="M62" s="153">
        <v>18000</v>
      </c>
      <c r="N62" s="154">
        <f t="shared" si="0"/>
        <v>18000</v>
      </c>
    </row>
    <row r="63" spans="1:14" ht="18" customHeight="1">
      <c r="A63" s="148" t="s">
        <v>1229</v>
      </c>
      <c r="B63" s="149" t="s">
        <v>24</v>
      </c>
      <c r="C63" s="148" t="s">
        <v>3496</v>
      </c>
      <c r="D63" s="153">
        <v>42500</v>
      </c>
      <c r="E63" s="153">
        <v>42500</v>
      </c>
      <c r="F63" s="153">
        <v>42500</v>
      </c>
      <c r="G63" s="153">
        <v>42500</v>
      </c>
      <c r="H63" s="153">
        <v>42500</v>
      </c>
      <c r="I63" s="153">
        <v>42500</v>
      </c>
      <c r="J63" s="153">
        <v>42500</v>
      </c>
      <c r="K63" s="153">
        <v>44500</v>
      </c>
      <c r="L63" s="153">
        <v>44500</v>
      </c>
      <c r="M63" s="153">
        <v>44500</v>
      </c>
      <c r="N63" s="154">
        <f t="shared" si="0"/>
        <v>44500</v>
      </c>
    </row>
    <row r="64" spans="1:14" ht="18" customHeight="1">
      <c r="A64" s="148" t="s">
        <v>1229</v>
      </c>
      <c r="B64" s="149" t="s">
        <v>1199</v>
      </c>
      <c r="C64" s="148" t="s">
        <v>2149</v>
      </c>
      <c r="D64" s="153">
        <v>45000</v>
      </c>
      <c r="E64" s="153">
        <v>45000</v>
      </c>
      <c r="F64" s="153">
        <v>45000</v>
      </c>
      <c r="G64" s="153">
        <v>45000</v>
      </c>
      <c r="H64" s="153">
        <v>45000</v>
      </c>
      <c r="I64" s="153">
        <v>45000</v>
      </c>
      <c r="J64" s="155">
        <v>53000</v>
      </c>
      <c r="K64" s="155">
        <v>48000</v>
      </c>
      <c r="L64" s="153">
        <v>48000</v>
      </c>
      <c r="M64" s="153">
        <v>48000</v>
      </c>
      <c r="N64" s="154">
        <f t="shared" si="0"/>
        <v>48336</v>
      </c>
    </row>
    <row r="65" spans="1:14" ht="18" customHeight="1">
      <c r="A65" s="148" t="s">
        <v>1229</v>
      </c>
      <c r="B65" s="149" t="s">
        <v>999</v>
      </c>
      <c r="C65" s="148" t="s">
        <v>3496</v>
      </c>
      <c r="D65" s="153">
        <v>26000</v>
      </c>
      <c r="E65" s="153">
        <v>26000</v>
      </c>
      <c r="F65" s="153">
        <v>26000</v>
      </c>
      <c r="G65" s="153">
        <v>26000</v>
      </c>
      <c r="H65" s="153">
        <v>26000</v>
      </c>
      <c r="I65" s="153">
        <v>26000</v>
      </c>
      <c r="J65" s="153">
        <v>26000</v>
      </c>
      <c r="K65" s="153">
        <v>26000</v>
      </c>
      <c r="L65" s="153">
        <v>26000</v>
      </c>
      <c r="M65" s="153">
        <v>26000</v>
      </c>
      <c r="N65" s="154">
        <f t="shared" si="0"/>
        <v>26000</v>
      </c>
    </row>
    <row r="66" spans="1:14" ht="18" customHeight="1">
      <c r="A66" s="148" t="s">
        <v>1229</v>
      </c>
      <c r="B66" s="149" t="s">
        <v>1154</v>
      </c>
      <c r="C66" s="148" t="s">
        <v>3496</v>
      </c>
      <c r="D66" s="153">
        <v>16000</v>
      </c>
      <c r="E66" s="153">
        <v>16000</v>
      </c>
      <c r="F66" s="153">
        <v>16000</v>
      </c>
      <c r="G66" s="153">
        <v>16000</v>
      </c>
      <c r="H66" s="153">
        <v>16000</v>
      </c>
      <c r="I66" s="153">
        <v>16000</v>
      </c>
      <c r="J66" s="153">
        <v>16000</v>
      </c>
      <c r="K66" s="153">
        <v>16000</v>
      </c>
      <c r="L66" s="153">
        <v>16000</v>
      </c>
      <c r="M66" s="153">
        <v>16000</v>
      </c>
      <c r="N66" s="154">
        <f t="shared" si="0"/>
        <v>16000</v>
      </c>
    </row>
    <row r="67" spans="1:14" ht="18" customHeight="1">
      <c r="A67" s="148" t="s">
        <v>1229</v>
      </c>
      <c r="B67" s="149" t="s">
        <v>533</v>
      </c>
      <c r="C67" s="148" t="s">
        <v>3496</v>
      </c>
      <c r="D67" s="153">
        <v>27500</v>
      </c>
      <c r="E67" s="153">
        <v>27500</v>
      </c>
      <c r="F67" s="153">
        <v>27500</v>
      </c>
      <c r="G67" s="153">
        <v>27500</v>
      </c>
      <c r="H67" s="153">
        <v>27500</v>
      </c>
      <c r="I67" s="153">
        <v>27500</v>
      </c>
      <c r="J67" s="153">
        <v>27500</v>
      </c>
      <c r="K67" s="153">
        <v>27500</v>
      </c>
      <c r="L67" s="153">
        <v>27500</v>
      </c>
      <c r="M67" s="153">
        <v>27500</v>
      </c>
      <c r="N67" s="154">
        <f t="shared" si="0"/>
        <v>27500</v>
      </c>
    </row>
    <row r="68" spans="1:14" ht="18" customHeight="1">
      <c r="A68" s="148" t="s">
        <v>1229</v>
      </c>
      <c r="B68" s="149" t="s">
        <v>435</v>
      </c>
      <c r="C68" s="148" t="s">
        <v>3496</v>
      </c>
      <c r="D68" s="153">
        <v>38600</v>
      </c>
      <c r="E68" s="153">
        <v>38600</v>
      </c>
      <c r="F68" s="155">
        <v>40640</v>
      </c>
      <c r="G68" s="155">
        <v>39280</v>
      </c>
      <c r="H68" s="153">
        <v>39280</v>
      </c>
      <c r="I68" s="153">
        <v>39280</v>
      </c>
      <c r="J68" s="155">
        <v>39000</v>
      </c>
      <c r="K68" s="153">
        <v>39000</v>
      </c>
      <c r="L68" s="153">
        <v>39000</v>
      </c>
      <c r="M68" s="153">
        <v>39000</v>
      </c>
      <c r="N68" s="154">
        <f t="shared" si="0"/>
        <v>39000</v>
      </c>
    </row>
    <row r="69" spans="1:14" ht="18" customHeight="1">
      <c r="A69" s="148" t="s">
        <v>1229</v>
      </c>
      <c r="B69" s="149" t="s">
        <v>1075</v>
      </c>
      <c r="C69" s="148" t="s">
        <v>3496</v>
      </c>
      <c r="D69" s="153">
        <v>28000</v>
      </c>
      <c r="E69" s="153">
        <v>28000</v>
      </c>
      <c r="F69" s="153">
        <v>28000</v>
      </c>
      <c r="G69" s="153">
        <v>28000</v>
      </c>
      <c r="H69" s="153">
        <v>28000</v>
      </c>
      <c r="I69" s="153">
        <v>28000</v>
      </c>
      <c r="J69" s="155">
        <v>26000</v>
      </c>
      <c r="K69" s="153">
        <v>26000</v>
      </c>
      <c r="L69" s="153">
        <v>26000</v>
      </c>
      <c r="M69" s="153">
        <v>26000</v>
      </c>
      <c r="N69" s="154">
        <f t="shared" si="0"/>
        <v>26000</v>
      </c>
    </row>
    <row r="70" spans="1:14" ht="18" customHeight="1">
      <c r="A70" s="148" t="s">
        <v>1229</v>
      </c>
      <c r="B70" s="149" t="s">
        <v>92</v>
      </c>
      <c r="C70" s="148" t="s">
        <v>3496</v>
      </c>
      <c r="D70" s="153">
        <v>30000</v>
      </c>
      <c r="E70" s="153">
        <v>30000</v>
      </c>
      <c r="F70" s="153">
        <v>30000</v>
      </c>
      <c r="G70" s="153">
        <v>30000</v>
      </c>
      <c r="H70" s="153">
        <v>30000</v>
      </c>
      <c r="I70" s="153">
        <v>30000</v>
      </c>
      <c r="J70" s="155">
        <v>32300</v>
      </c>
      <c r="K70" s="153">
        <v>32300</v>
      </c>
      <c r="L70" s="153">
        <v>32300</v>
      </c>
      <c r="M70" s="153">
        <v>32300</v>
      </c>
      <c r="N70" s="154">
        <f t="shared" si="0"/>
        <v>32300</v>
      </c>
    </row>
    <row r="71" spans="1:14" ht="18" customHeight="1">
      <c r="A71" s="150" t="s">
        <v>3464</v>
      </c>
      <c r="B71" s="149" t="s">
        <v>76</v>
      </c>
      <c r="C71" s="150" t="s">
        <v>3496</v>
      </c>
      <c r="D71" s="153">
        <v>56000</v>
      </c>
      <c r="E71" s="153">
        <v>56000</v>
      </c>
      <c r="F71" s="153">
        <v>56000</v>
      </c>
      <c r="G71" s="153">
        <v>56000</v>
      </c>
      <c r="H71" s="153">
        <v>56000</v>
      </c>
      <c r="I71" s="153">
        <v>56000</v>
      </c>
      <c r="J71" s="155">
        <v>57000</v>
      </c>
      <c r="K71" s="153">
        <v>57000</v>
      </c>
      <c r="L71" s="153">
        <v>57000</v>
      </c>
      <c r="M71" s="153">
        <v>57000</v>
      </c>
      <c r="N71" s="154">
        <f t="shared" si="0"/>
        <v>57000</v>
      </c>
    </row>
    <row r="72" spans="1:14" ht="18" customHeight="1">
      <c r="A72" s="150" t="s">
        <v>3464</v>
      </c>
      <c r="B72" s="149" t="s">
        <v>781</v>
      </c>
      <c r="C72" s="150" t="s">
        <v>1943</v>
      </c>
      <c r="D72" s="153">
        <v>30000</v>
      </c>
      <c r="E72" s="153">
        <v>30000</v>
      </c>
      <c r="F72" s="155">
        <v>30620</v>
      </c>
      <c r="G72" s="153">
        <v>30620</v>
      </c>
      <c r="H72" s="153">
        <v>30620</v>
      </c>
      <c r="I72" s="153">
        <v>30620</v>
      </c>
      <c r="J72" s="153">
        <v>30620</v>
      </c>
      <c r="K72" s="153">
        <v>30620</v>
      </c>
      <c r="L72" s="153">
        <v>30620</v>
      </c>
      <c r="M72" s="153">
        <v>30620</v>
      </c>
      <c r="N72" s="154">
        <f t="shared" si="0"/>
        <v>35825.4</v>
      </c>
    </row>
    <row r="73" spans="1:14" ht="18" customHeight="1">
      <c r="A73" s="150" t="s">
        <v>3464</v>
      </c>
      <c r="B73" s="149" t="s">
        <v>791</v>
      </c>
      <c r="C73" s="150" t="s">
        <v>3496</v>
      </c>
      <c r="D73" s="153">
        <v>51500</v>
      </c>
      <c r="E73" s="153">
        <v>51500</v>
      </c>
      <c r="F73" s="153">
        <v>51500</v>
      </c>
      <c r="G73" s="153">
        <v>51500</v>
      </c>
      <c r="H73" s="153">
        <v>51500</v>
      </c>
      <c r="I73" s="153">
        <v>51500</v>
      </c>
      <c r="J73" s="153">
        <v>51500</v>
      </c>
      <c r="K73" s="153">
        <v>51500</v>
      </c>
      <c r="L73" s="153">
        <v>51500</v>
      </c>
      <c r="M73" s="153">
        <v>51500</v>
      </c>
      <c r="N73" s="154">
        <f t="shared" ref="N73:N136" si="1">ROUND(VLOOKUP(C73,$C$149:$F$155,4,0)*M73,2)</f>
        <v>51500</v>
      </c>
    </row>
    <row r="74" spans="1:14" ht="18" customHeight="1">
      <c r="A74" s="150" t="s">
        <v>3464</v>
      </c>
      <c r="B74" s="149" t="s">
        <v>295</v>
      </c>
      <c r="C74" s="150" t="s">
        <v>2149</v>
      </c>
      <c r="D74" s="153">
        <v>71500</v>
      </c>
      <c r="E74" s="153">
        <v>71500</v>
      </c>
      <c r="F74" s="153">
        <v>71500</v>
      </c>
      <c r="G74" s="153">
        <v>71500</v>
      </c>
      <c r="H74" s="153">
        <v>71500</v>
      </c>
      <c r="I74" s="153">
        <v>71500</v>
      </c>
      <c r="J74" s="153">
        <v>70500</v>
      </c>
      <c r="K74" s="153">
        <v>70500</v>
      </c>
      <c r="L74" s="153">
        <v>70500</v>
      </c>
      <c r="M74" s="153">
        <v>70500</v>
      </c>
      <c r="N74" s="154">
        <f t="shared" si="1"/>
        <v>70993.5</v>
      </c>
    </row>
    <row r="75" spans="1:14" ht="18" customHeight="1">
      <c r="A75" s="150" t="s">
        <v>3464</v>
      </c>
      <c r="B75" s="149" t="s">
        <v>3504</v>
      </c>
      <c r="C75" s="150" t="s">
        <v>3499</v>
      </c>
      <c r="D75" s="153">
        <v>29800</v>
      </c>
      <c r="E75" s="153">
        <v>29800</v>
      </c>
      <c r="F75" s="153">
        <v>29800</v>
      </c>
      <c r="G75" s="153">
        <v>29800</v>
      </c>
      <c r="H75" s="153">
        <v>29800</v>
      </c>
      <c r="I75" s="153">
        <v>29800</v>
      </c>
      <c r="J75" s="153">
        <v>28800</v>
      </c>
      <c r="K75" s="153">
        <v>28800</v>
      </c>
      <c r="L75" s="153">
        <v>28800</v>
      </c>
      <c r="M75" s="153">
        <v>28800</v>
      </c>
      <c r="N75" s="154">
        <f t="shared" si="1"/>
        <v>21888</v>
      </c>
    </row>
    <row r="76" spans="1:14" ht="18" customHeight="1">
      <c r="A76" s="150" t="s">
        <v>2225</v>
      </c>
      <c r="B76" s="149" t="s">
        <v>2153</v>
      </c>
      <c r="C76" s="150" t="s">
        <v>1943</v>
      </c>
      <c r="D76" s="153">
        <v>10800</v>
      </c>
      <c r="E76" s="153">
        <v>10800</v>
      </c>
      <c r="F76" s="153">
        <v>10800</v>
      </c>
      <c r="G76" s="153">
        <v>10800</v>
      </c>
      <c r="H76" s="153">
        <v>10800</v>
      </c>
      <c r="I76" s="153">
        <v>10800</v>
      </c>
      <c r="J76" s="153">
        <v>10800</v>
      </c>
      <c r="K76" s="153">
        <v>10800</v>
      </c>
      <c r="L76" s="153">
        <v>10800</v>
      </c>
      <c r="M76" s="153">
        <v>10800</v>
      </c>
      <c r="N76" s="154">
        <f t="shared" si="1"/>
        <v>12636</v>
      </c>
    </row>
    <row r="77" spans="1:14" ht="18" customHeight="1">
      <c r="A77" s="150" t="s">
        <v>2225</v>
      </c>
      <c r="B77" s="149" t="s">
        <v>1473</v>
      </c>
      <c r="C77" s="150" t="s">
        <v>3496</v>
      </c>
      <c r="D77" s="153">
        <v>17000</v>
      </c>
      <c r="E77" s="153">
        <v>17000</v>
      </c>
      <c r="F77" s="153">
        <v>17000</v>
      </c>
      <c r="G77" s="153">
        <v>17000</v>
      </c>
      <c r="H77" s="153">
        <v>17000</v>
      </c>
      <c r="I77" s="153">
        <v>17000</v>
      </c>
      <c r="J77" s="155">
        <v>23600</v>
      </c>
      <c r="K77" s="153">
        <v>23600</v>
      </c>
      <c r="L77" s="153">
        <v>23600</v>
      </c>
      <c r="M77" s="153">
        <v>23600</v>
      </c>
      <c r="N77" s="154">
        <f t="shared" si="1"/>
        <v>23600</v>
      </c>
    </row>
    <row r="78" spans="1:14" ht="18" customHeight="1">
      <c r="A78" s="150" t="s">
        <v>2225</v>
      </c>
      <c r="B78" s="149" t="s">
        <v>1700</v>
      </c>
      <c r="C78" s="150" t="s">
        <v>3496</v>
      </c>
      <c r="D78" s="153">
        <v>26900</v>
      </c>
      <c r="E78" s="153">
        <v>26900</v>
      </c>
      <c r="F78" s="153">
        <v>26900</v>
      </c>
      <c r="G78" s="153">
        <v>26900</v>
      </c>
      <c r="H78" s="153">
        <v>26900</v>
      </c>
      <c r="I78" s="153">
        <v>26900</v>
      </c>
      <c r="J78" s="153">
        <v>26900</v>
      </c>
      <c r="K78" s="153">
        <v>26900</v>
      </c>
      <c r="L78" s="153">
        <v>26900</v>
      </c>
      <c r="M78" s="153">
        <v>26900</v>
      </c>
      <c r="N78" s="154">
        <f t="shared" si="1"/>
        <v>26900</v>
      </c>
    </row>
    <row r="79" spans="1:14" ht="18" customHeight="1">
      <c r="A79" s="150" t="s">
        <v>2225</v>
      </c>
      <c r="B79" s="149" t="s">
        <v>1893</v>
      </c>
      <c r="C79" s="150" t="s">
        <v>1943</v>
      </c>
      <c r="D79" s="153">
        <v>39000</v>
      </c>
      <c r="E79" s="153">
        <v>39000</v>
      </c>
      <c r="F79" s="153">
        <v>39000</v>
      </c>
      <c r="G79" s="153">
        <v>39000</v>
      </c>
      <c r="H79" s="153">
        <v>39000</v>
      </c>
      <c r="I79" s="153">
        <v>39000</v>
      </c>
      <c r="J79" s="155">
        <v>36700</v>
      </c>
      <c r="K79" s="153">
        <v>39000</v>
      </c>
      <c r="L79" s="153">
        <v>39000</v>
      </c>
      <c r="M79" s="153">
        <v>39000</v>
      </c>
      <c r="N79" s="154">
        <f t="shared" si="1"/>
        <v>45630</v>
      </c>
    </row>
    <row r="80" spans="1:14" ht="18" customHeight="1">
      <c r="A80" s="150" t="s">
        <v>2225</v>
      </c>
      <c r="B80" s="149" t="s">
        <v>1988</v>
      </c>
      <c r="C80" s="150" t="s">
        <v>1943</v>
      </c>
      <c r="D80" s="153">
        <v>13000</v>
      </c>
      <c r="E80" s="153">
        <v>13000</v>
      </c>
      <c r="F80" s="153">
        <v>13000</v>
      </c>
      <c r="G80" s="153">
        <v>13000</v>
      </c>
      <c r="H80" s="153">
        <v>13000</v>
      </c>
      <c r="I80" s="153">
        <v>13000</v>
      </c>
      <c r="J80" s="155">
        <v>12900</v>
      </c>
      <c r="K80" s="153">
        <v>12900</v>
      </c>
      <c r="L80" s="153">
        <v>12900</v>
      </c>
      <c r="M80" s="153">
        <v>12900</v>
      </c>
      <c r="N80" s="154">
        <f t="shared" si="1"/>
        <v>15093</v>
      </c>
    </row>
    <row r="81" spans="1:14" ht="18" customHeight="1">
      <c r="A81" s="150" t="s">
        <v>2225</v>
      </c>
      <c r="B81" s="149" t="s">
        <v>3509</v>
      </c>
      <c r="C81" s="150" t="s">
        <v>3496</v>
      </c>
      <c r="D81" s="153">
        <v>9000</v>
      </c>
      <c r="E81" s="153">
        <v>9000</v>
      </c>
      <c r="F81" s="153">
        <v>9000</v>
      </c>
      <c r="G81" s="153">
        <v>9000</v>
      </c>
      <c r="H81" s="153">
        <v>9000</v>
      </c>
      <c r="I81" s="153">
        <v>9000</v>
      </c>
      <c r="J81" s="153">
        <v>9000</v>
      </c>
      <c r="K81" s="153">
        <v>9000</v>
      </c>
      <c r="L81" s="153">
        <v>9000</v>
      </c>
      <c r="M81" s="153">
        <v>9000</v>
      </c>
      <c r="N81" s="154">
        <f t="shared" si="1"/>
        <v>9000</v>
      </c>
    </row>
    <row r="82" spans="1:14" ht="18" customHeight="1">
      <c r="A82" s="150" t="s">
        <v>2225</v>
      </c>
      <c r="B82" s="149" t="s">
        <v>3510</v>
      </c>
      <c r="C82" s="150" t="s">
        <v>3496</v>
      </c>
      <c r="D82" s="153">
        <v>16500</v>
      </c>
      <c r="E82" s="153">
        <v>16500</v>
      </c>
      <c r="F82" s="153">
        <v>16500</v>
      </c>
      <c r="G82" s="153">
        <v>16500</v>
      </c>
      <c r="H82" s="153">
        <v>16500</v>
      </c>
      <c r="I82" s="153">
        <v>16500</v>
      </c>
      <c r="J82" s="153">
        <v>16500</v>
      </c>
      <c r="K82" s="153">
        <v>16500</v>
      </c>
      <c r="L82" s="153">
        <v>16500</v>
      </c>
      <c r="M82" s="153">
        <v>16500</v>
      </c>
      <c r="N82" s="154">
        <f t="shared" si="1"/>
        <v>16500</v>
      </c>
    </row>
    <row r="83" spans="1:14" ht="18" customHeight="1">
      <c r="A83" s="150" t="s">
        <v>2225</v>
      </c>
      <c r="B83" s="149" t="s">
        <v>1352</v>
      </c>
      <c r="C83" s="150" t="s">
        <v>1943</v>
      </c>
      <c r="D83" s="153">
        <v>13800</v>
      </c>
      <c r="E83" s="153">
        <v>13800</v>
      </c>
      <c r="F83" s="153">
        <v>13800</v>
      </c>
      <c r="G83" s="153">
        <v>13800</v>
      </c>
      <c r="H83" s="153">
        <v>13800</v>
      </c>
      <c r="I83" s="153">
        <v>13800</v>
      </c>
      <c r="J83" s="153">
        <v>13800</v>
      </c>
      <c r="K83" s="153">
        <v>13800</v>
      </c>
      <c r="L83" s="153">
        <v>13800</v>
      </c>
      <c r="M83" s="153">
        <v>13800</v>
      </c>
      <c r="N83" s="154">
        <f t="shared" si="1"/>
        <v>16146</v>
      </c>
    </row>
    <row r="84" spans="1:14" ht="18" customHeight="1">
      <c r="A84" s="150" t="s">
        <v>2225</v>
      </c>
      <c r="B84" s="149" t="s">
        <v>3511</v>
      </c>
      <c r="C84" s="150" t="s">
        <v>3496</v>
      </c>
      <c r="D84" s="153">
        <v>60000</v>
      </c>
      <c r="E84" s="153">
        <v>60000</v>
      </c>
      <c r="F84" s="153">
        <v>60000</v>
      </c>
      <c r="G84" s="153">
        <v>60000</v>
      </c>
      <c r="H84" s="153">
        <v>60000</v>
      </c>
      <c r="I84" s="153">
        <v>60000</v>
      </c>
      <c r="J84" s="155">
        <v>62000</v>
      </c>
      <c r="K84" s="153">
        <v>62000</v>
      </c>
      <c r="L84" s="153">
        <v>62000</v>
      </c>
      <c r="M84" s="153">
        <v>62000</v>
      </c>
      <c r="N84" s="154">
        <f t="shared" si="1"/>
        <v>62000</v>
      </c>
    </row>
    <row r="85" spans="1:14" ht="18" customHeight="1">
      <c r="A85" s="150" t="s">
        <v>2225</v>
      </c>
      <c r="B85" s="149" t="s">
        <v>2194</v>
      </c>
      <c r="C85" s="150" t="s">
        <v>3496</v>
      </c>
      <c r="D85" s="153">
        <v>15000</v>
      </c>
      <c r="E85" s="153">
        <v>15000</v>
      </c>
      <c r="F85" s="153">
        <v>15000</v>
      </c>
      <c r="G85" s="153">
        <v>15000</v>
      </c>
      <c r="H85" s="153">
        <v>15000</v>
      </c>
      <c r="I85" s="153">
        <v>15000</v>
      </c>
      <c r="J85" s="155">
        <v>15500</v>
      </c>
      <c r="K85" s="153">
        <v>15500</v>
      </c>
      <c r="L85" s="153">
        <v>15500</v>
      </c>
      <c r="M85" s="153">
        <v>15500</v>
      </c>
      <c r="N85" s="154">
        <f t="shared" si="1"/>
        <v>15500</v>
      </c>
    </row>
    <row r="86" spans="1:14" ht="18" customHeight="1">
      <c r="A86" s="150" t="s">
        <v>2225</v>
      </c>
      <c r="B86" s="149" t="s">
        <v>1718</v>
      </c>
      <c r="C86" s="150" t="s">
        <v>3496</v>
      </c>
      <c r="D86" s="153">
        <v>28000</v>
      </c>
      <c r="E86" s="153">
        <v>28000</v>
      </c>
      <c r="F86" s="153">
        <v>28000</v>
      </c>
      <c r="G86" s="153">
        <v>28000</v>
      </c>
      <c r="H86" s="153">
        <v>28000</v>
      </c>
      <c r="I86" s="153">
        <v>28000</v>
      </c>
      <c r="J86" s="155">
        <v>24000</v>
      </c>
      <c r="K86" s="153">
        <v>24000</v>
      </c>
      <c r="L86" s="153">
        <v>24000</v>
      </c>
      <c r="M86" s="153">
        <v>24000</v>
      </c>
      <c r="N86" s="154">
        <f t="shared" si="1"/>
        <v>24000</v>
      </c>
    </row>
    <row r="87" spans="1:14" ht="18" customHeight="1">
      <c r="A87" s="150" t="s">
        <v>2225</v>
      </c>
      <c r="B87" s="149" t="s">
        <v>1425</v>
      </c>
      <c r="C87" s="150" t="s">
        <v>3496</v>
      </c>
      <c r="D87" s="153">
        <f t="shared" ref="D87:I87" si="2">6900+150</f>
        <v>7050</v>
      </c>
      <c r="E87" s="153">
        <f t="shared" si="2"/>
        <v>7050</v>
      </c>
      <c r="F87" s="153">
        <f t="shared" si="2"/>
        <v>7050</v>
      </c>
      <c r="G87" s="153">
        <f t="shared" si="2"/>
        <v>7050</v>
      </c>
      <c r="H87" s="153">
        <f t="shared" si="2"/>
        <v>7050</v>
      </c>
      <c r="I87" s="153">
        <f t="shared" si="2"/>
        <v>7050</v>
      </c>
      <c r="J87" s="153">
        <v>7050</v>
      </c>
      <c r="K87" s="153">
        <v>7050</v>
      </c>
      <c r="L87" s="153">
        <v>7050</v>
      </c>
      <c r="M87" s="153">
        <v>7050</v>
      </c>
      <c r="N87" s="154">
        <f t="shared" si="1"/>
        <v>7050</v>
      </c>
    </row>
    <row r="88" spans="1:14" ht="18" customHeight="1">
      <c r="A88" s="150" t="s">
        <v>2225</v>
      </c>
      <c r="B88" s="149" t="s">
        <v>1330</v>
      </c>
      <c r="C88" s="150" t="s">
        <v>3496</v>
      </c>
      <c r="D88" s="153">
        <v>20500</v>
      </c>
      <c r="E88" s="153">
        <v>20500</v>
      </c>
      <c r="F88" s="155">
        <v>21700</v>
      </c>
      <c r="G88" s="153">
        <v>21700</v>
      </c>
      <c r="H88" s="153">
        <v>21700</v>
      </c>
      <c r="I88" s="153">
        <v>21700</v>
      </c>
      <c r="J88" s="153">
        <v>22500</v>
      </c>
      <c r="K88" s="153">
        <v>22500</v>
      </c>
      <c r="L88" s="153">
        <v>22500</v>
      </c>
      <c r="M88" s="153">
        <v>22500</v>
      </c>
      <c r="N88" s="154">
        <f t="shared" si="1"/>
        <v>22500</v>
      </c>
    </row>
    <row r="89" spans="1:14" ht="18" customHeight="1">
      <c r="A89" s="150" t="s">
        <v>2225</v>
      </c>
      <c r="B89" s="149" t="s">
        <v>1671</v>
      </c>
      <c r="C89" s="150" t="s">
        <v>3496</v>
      </c>
      <c r="D89" s="153">
        <v>5900</v>
      </c>
      <c r="E89" s="153">
        <v>5900</v>
      </c>
      <c r="F89" s="153">
        <v>5900</v>
      </c>
      <c r="G89" s="153">
        <v>5900</v>
      </c>
      <c r="H89" s="153">
        <v>5900</v>
      </c>
      <c r="I89" s="153">
        <v>5900</v>
      </c>
      <c r="J89" s="153">
        <v>5900</v>
      </c>
      <c r="K89" s="153">
        <v>5900</v>
      </c>
      <c r="L89" s="153">
        <v>5900</v>
      </c>
      <c r="M89" s="153">
        <v>5900</v>
      </c>
      <c r="N89" s="154">
        <f t="shared" si="1"/>
        <v>5900</v>
      </c>
    </row>
    <row r="90" spans="1:14" ht="18" customHeight="1">
      <c r="A90" s="150" t="s">
        <v>2225</v>
      </c>
      <c r="B90" s="149" t="s">
        <v>1726</v>
      </c>
      <c r="C90" s="150" t="s">
        <v>3496</v>
      </c>
      <c r="D90" s="153">
        <v>21900</v>
      </c>
      <c r="E90" s="153">
        <v>21900</v>
      </c>
      <c r="F90" s="153">
        <v>21900</v>
      </c>
      <c r="G90" s="153">
        <v>21900</v>
      </c>
      <c r="H90" s="153">
        <v>21900</v>
      </c>
      <c r="I90" s="153">
        <v>21900</v>
      </c>
      <c r="J90" s="153">
        <v>21900</v>
      </c>
      <c r="K90" s="153">
        <v>21900</v>
      </c>
      <c r="L90" s="153">
        <v>21900</v>
      </c>
      <c r="M90" s="153">
        <v>21900</v>
      </c>
      <c r="N90" s="154">
        <f t="shared" si="1"/>
        <v>21900</v>
      </c>
    </row>
    <row r="91" spans="1:14" ht="18" customHeight="1">
      <c r="A91" s="150" t="s">
        <v>2225</v>
      </c>
      <c r="B91" s="149" t="s">
        <v>1738</v>
      </c>
      <c r="C91" s="150" t="s">
        <v>3496</v>
      </c>
      <c r="D91" s="153">
        <v>18000</v>
      </c>
      <c r="E91" s="153">
        <v>18000</v>
      </c>
      <c r="F91" s="153">
        <v>18000</v>
      </c>
      <c r="G91" s="153">
        <v>18000</v>
      </c>
      <c r="H91" s="153">
        <v>18000</v>
      </c>
      <c r="I91" s="153">
        <v>18000</v>
      </c>
      <c r="J91" s="153">
        <v>18000</v>
      </c>
      <c r="K91" s="153">
        <v>18000</v>
      </c>
      <c r="L91" s="153">
        <v>18000</v>
      </c>
      <c r="M91" s="153">
        <v>18000</v>
      </c>
      <c r="N91" s="154">
        <f t="shared" si="1"/>
        <v>18000</v>
      </c>
    </row>
    <row r="92" spans="1:14" ht="18" customHeight="1">
      <c r="A92" s="150" t="s">
        <v>2225</v>
      </c>
      <c r="B92" s="149" t="s">
        <v>1688</v>
      </c>
      <c r="C92" s="150" t="s">
        <v>3496</v>
      </c>
      <c r="D92" s="153">
        <v>27300</v>
      </c>
      <c r="E92" s="153">
        <v>27300</v>
      </c>
      <c r="F92" s="155">
        <v>29400</v>
      </c>
      <c r="G92" s="155">
        <v>28000</v>
      </c>
      <c r="H92" s="153">
        <v>28000</v>
      </c>
      <c r="I92" s="153">
        <v>28000</v>
      </c>
      <c r="J92" s="153">
        <v>28000</v>
      </c>
      <c r="K92" s="153">
        <v>28000</v>
      </c>
      <c r="L92" s="153">
        <v>28000</v>
      </c>
      <c r="M92" s="153">
        <v>28000</v>
      </c>
      <c r="N92" s="154">
        <f t="shared" si="1"/>
        <v>28000</v>
      </c>
    </row>
    <row r="93" spans="1:14" ht="18" customHeight="1">
      <c r="A93" s="150" t="s">
        <v>2225</v>
      </c>
      <c r="B93" s="149" t="s">
        <v>1416</v>
      </c>
      <c r="C93" s="150" t="s">
        <v>3496</v>
      </c>
      <c r="D93" s="153">
        <v>5450</v>
      </c>
      <c r="E93" s="153">
        <v>5450</v>
      </c>
      <c r="F93" s="153">
        <v>5450</v>
      </c>
      <c r="G93" s="153">
        <v>5450</v>
      </c>
      <c r="H93" s="153">
        <v>5450</v>
      </c>
      <c r="I93" s="153">
        <v>5450</v>
      </c>
      <c r="J93" s="155">
        <v>6350</v>
      </c>
      <c r="K93" s="155">
        <v>5750</v>
      </c>
      <c r="L93" s="153">
        <v>5750</v>
      </c>
      <c r="M93" s="153">
        <v>5750</v>
      </c>
      <c r="N93" s="154">
        <f t="shared" si="1"/>
        <v>5750</v>
      </c>
    </row>
    <row r="94" spans="1:14" ht="18" customHeight="1">
      <c r="A94" s="150" t="s">
        <v>2225</v>
      </c>
      <c r="B94" s="149" t="s">
        <v>2035</v>
      </c>
      <c r="C94" s="150" t="s">
        <v>1943</v>
      </c>
      <c r="D94" s="153">
        <v>21000</v>
      </c>
      <c r="E94" s="153">
        <v>21000</v>
      </c>
      <c r="F94" s="153">
        <v>21000</v>
      </c>
      <c r="G94" s="153">
        <v>21000</v>
      </c>
      <c r="H94" s="153">
        <v>21000</v>
      </c>
      <c r="I94" s="153">
        <v>21000</v>
      </c>
      <c r="J94" s="153">
        <v>21000</v>
      </c>
      <c r="K94" s="153">
        <v>21000</v>
      </c>
      <c r="L94" s="153">
        <v>21000</v>
      </c>
      <c r="M94" s="153">
        <v>21000</v>
      </c>
      <c r="N94" s="154">
        <f t="shared" si="1"/>
        <v>24570</v>
      </c>
    </row>
    <row r="95" spans="1:14" ht="18" customHeight="1">
      <c r="A95" s="150" t="s">
        <v>2225</v>
      </c>
      <c r="B95" s="149" t="s">
        <v>1232</v>
      </c>
      <c r="C95" s="150" t="s">
        <v>1943</v>
      </c>
      <c r="D95" s="153">
        <v>17900</v>
      </c>
      <c r="E95" s="153">
        <v>17900</v>
      </c>
      <c r="F95" s="153">
        <v>17900</v>
      </c>
      <c r="G95" s="153">
        <v>17900</v>
      </c>
      <c r="H95" s="153">
        <v>17900</v>
      </c>
      <c r="I95" s="153">
        <v>17900</v>
      </c>
      <c r="J95" s="155">
        <v>19300</v>
      </c>
      <c r="K95" s="153">
        <v>19300</v>
      </c>
      <c r="L95" s="153">
        <v>19300</v>
      </c>
      <c r="M95" s="153">
        <v>19300</v>
      </c>
      <c r="N95" s="154">
        <f t="shared" si="1"/>
        <v>22581</v>
      </c>
    </row>
    <row r="96" spans="1:14" ht="18" customHeight="1">
      <c r="A96" s="150" t="s">
        <v>2225</v>
      </c>
      <c r="B96" s="149" t="s">
        <v>2044</v>
      </c>
      <c r="C96" s="150" t="s">
        <v>1943</v>
      </c>
      <c r="D96" s="153">
        <v>12800</v>
      </c>
      <c r="E96" s="153">
        <v>12800</v>
      </c>
      <c r="F96" s="153">
        <v>12800</v>
      </c>
      <c r="G96" s="153">
        <v>12800</v>
      </c>
      <c r="H96" s="153">
        <v>12800</v>
      </c>
      <c r="I96" s="153">
        <v>12800</v>
      </c>
      <c r="J96" s="153">
        <v>12800</v>
      </c>
      <c r="K96" s="153">
        <v>12800</v>
      </c>
      <c r="L96" s="153">
        <v>12800</v>
      </c>
      <c r="M96" s="153">
        <v>12800</v>
      </c>
      <c r="N96" s="154">
        <f t="shared" si="1"/>
        <v>14976</v>
      </c>
    </row>
    <row r="97" spans="1:14" ht="18" customHeight="1">
      <c r="A97" s="150" t="s">
        <v>2225</v>
      </c>
      <c r="B97" s="149" t="s">
        <v>2139</v>
      </c>
      <c r="C97" s="150" t="s">
        <v>2149</v>
      </c>
      <c r="D97" s="153">
        <v>17600</v>
      </c>
      <c r="E97" s="153">
        <v>17600</v>
      </c>
      <c r="F97" s="153">
        <v>17600</v>
      </c>
      <c r="G97" s="153">
        <v>17600</v>
      </c>
      <c r="H97" s="153">
        <v>17600</v>
      </c>
      <c r="I97" s="153">
        <v>17600</v>
      </c>
      <c r="J97" s="153">
        <v>17600</v>
      </c>
      <c r="K97" s="153">
        <v>17600</v>
      </c>
      <c r="L97" s="153">
        <v>17600</v>
      </c>
      <c r="M97" s="153">
        <v>17600</v>
      </c>
      <c r="N97" s="154">
        <f t="shared" si="1"/>
        <v>17723.2</v>
      </c>
    </row>
    <row r="98" spans="1:14" ht="18" customHeight="1">
      <c r="A98" s="150" t="s">
        <v>2225</v>
      </c>
      <c r="B98" s="149" t="s">
        <v>1645</v>
      </c>
      <c r="C98" s="150" t="s">
        <v>3496</v>
      </c>
      <c r="D98" s="153">
        <v>8700</v>
      </c>
      <c r="E98" s="153">
        <v>8700</v>
      </c>
      <c r="F98" s="153">
        <v>8700</v>
      </c>
      <c r="G98" s="153">
        <v>8700</v>
      </c>
      <c r="H98" s="153">
        <v>8700</v>
      </c>
      <c r="I98" s="153">
        <v>8700</v>
      </c>
      <c r="J98" s="153">
        <v>8700</v>
      </c>
      <c r="K98" s="153">
        <v>8700</v>
      </c>
      <c r="L98" s="153">
        <v>8700</v>
      </c>
      <c r="M98" s="153">
        <v>8700</v>
      </c>
      <c r="N98" s="154">
        <f t="shared" si="1"/>
        <v>8700</v>
      </c>
    </row>
    <row r="99" spans="1:14" ht="18" customHeight="1">
      <c r="A99" s="150" t="s">
        <v>2225</v>
      </c>
      <c r="B99" s="149" t="s">
        <v>1580</v>
      </c>
      <c r="C99" s="150" t="s">
        <v>3496</v>
      </c>
      <c r="D99" s="153">
        <v>18800</v>
      </c>
      <c r="E99" s="153">
        <v>18800</v>
      </c>
      <c r="F99" s="155">
        <v>19000</v>
      </c>
      <c r="G99" s="153">
        <v>19000</v>
      </c>
      <c r="H99" s="153">
        <v>19000</v>
      </c>
      <c r="I99" s="153">
        <v>19000</v>
      </c>
      <c r="J99" s="155">
        <v>19400</v>
      </c>
      <c r="K99" s="153">
        <v>19400</v>
      </c>
      <c r="L99" s="153">
        <v>19400</v>
      </c>
      <c r="M99" s="153">
        <v>19400</v>
      </c>
      <c r="N99" s="154">
        <f t="shared" si="1"/>
        <v>19400</v>
      </c>
    </row>
    <row r="100" spans="1:14" ht="18" customHeight="1">
      <c r="A100" s="150" t="s">
        <v>2225</v>
      </c>
      <c r="B100" s="149" t="s">
        <v>1245</v>
      </c>
      <c r="C100" s="150" t="s">
        <v>1943</v>
      </c>
      <c r="D100" s="153">
        <v>18000</v>
      </c>
      <c r="E100" s="153">
        <v>18000</v>
      </c>
      <c r="F100" s="153">
        <v>18000</v>
      </c>
      <c r="G100" s="153">
        <v>18000</v>
      </c>
      <c r="H100" s="153">
        <v>18000</v>
      </c>
      <c r="I100" s="153">
        <v>18000</v>
      </c>
      <c r="J100" s="153">
        <v>18000</v>
      </c>
      <c r="K100" s="153">
        <v>18000</v>
      </c>
      <c r="L100" s="153">
        <v>18000</v>
      </c>
      <c r="M100" s="153">
        <v>18000</v>
      </c>
      <c r="N100" s="154">
        <f t="shared" si="1"/>
        <v>21060</v>
      </c>
    </row>
    <row r="101" spans="1:14" ht="18" customHeight="1">
      <c r="A101" s="150" t="s">
        <v>2225</v>
      </c>
      <c r="B101" s="149" t="s">
        <v>1754</v>
      </c>
      <c r="C101" s="150" t="s">
        <v>3496</v>
      </c>
      <c r="D101" s="153">
        <v>23000</v>
      </c>
      <c r="E101" s="153">
        <v>23000</v>
      </c>
      <c r="F101" s="153">
        <v>23000</v>
      </c>
      <c r="G101" s="153">
        <v>23000</v>
      </c>
      <c r="H101" s="153">
        <v>23000</v>
      </c>
      <c r="I101" s="153">
        <v>23000</v>
      </c>
      <c r="J101" s="153">
        <v>23000</v>
      </c>
      <c r="K101" s="153">
        <v>23000</v>
      </c>
      <c r="L101" s="153">
        <v>23000</v>
      </c>
      <c r="M101" s="153">
        <v>23000</v>
      </c>
      <c r="N101" s="154">
        <f t="shared" si="1"/>
        <v>23000</v>
      </c>
    </row>
    <row r="102" spans="1:14" ht="18" customHeight="1">
      <c r="A102" s="150" t="s">
        <v>2225</v>
      </c>
      <c r="B102" s="149" t="s">
        <v>1570</v>
      </c>
      <c r="C102" s="150" t="s">
        <v>3496</v>
      </c>
      <c r="D102" s="153">
        <v>11600</v>
      </c>
      <c r="E102" s="153">
        <v>17000</v>
      </c>
      <c r="F102" s="153">
        <v>22400</v>
      </c>
      <c r="G102" s="153">
        <v>22400</v>
      </c>
      <c r="H102" s="153">
        <v>22400</v>
      </c>
      <c r="I102" s="153">
        <v>22400</v>
      </c>
      <c r="J102" s="153">
        <v>22400</v>
      </c>
      <c r="K102" s="153">
        <v>22400</v>
      </c>
      <c r="L102" s="153">
        <v>22400</v>
      </c>
      <c r="M102" s="153">
        <v>22400</v>
      </c>
      <c r="N102" s="154">
        <f t="shared" si="1"/>
        <v>22400</v>
      </c>
    </row>
    <row r="103" spans="1:14" ht="18" customHeight="1">
      <c r="A103" s="150" t="s">
        <v>2225</v>
      </c>
      <c r="B103" s="149" t="s">
        <v>1762</v>
      </c>
      <c r="C103" s="150" t="s">
        <v>3496</v>
      </c>
      <c r="D103" s="153">
        <v>23150</v>
      </c>
      <c r="E103" s="153">
        <v>23150</v>
      </c>
      <c r="F103" s="153">
        <v>23150</v>
      </c>
      <c r="G103" s="153">
        <v>23150</v>
      </c>
      <c r="H103" s="153">
        <v>23150</v>
      </c>
      <c r="I103" s="153">
        <v>23150</v>
      </c>
      <c r="J103" s="153">
        <v>23150</v>
      </c>
      <c r="K103" s="153">
        <v>23150</v>
      </c>
      <c r="L103" s="153">
        <v>23150</v>
      </c>
      <c r="M103" s="153">
        <v>23150</v>
      </c>
      <c r="N103" s="154">
        <f t="shared" si="1"/>
        <v>23150</v>
      </c>
    </row>
    <row r="104" spans="1:14" ht="18" customHeight="1">
      <c r="A104" s="150" t="s">
        <v>2225</v>
      </c>
      <c r="B104" s="149" t="s">
        <v>1495</v>
      </c>
      <c r="C104" s="150" t="s">
        <v>3496</v>
      </c>
      <c r="D104" s="153">
        <v>7000</v>
      </c>
      <c r="E104" s="153">
        <v>7000</v>
      </c>
      <c r="F104" s="153">
        <v>7000</v>
      </c>
      <c r="G104" s="153">
        <v>7000</v>
      </c>
      <c r="H104" s="153">
        <v>7000</v>
      </c>
      <c r="I104" s="153">
        <v>7000</v>
      </c>
      <c r="J104" s="153">
        <v>7000</v>
      </c>
      <c r="K104" s="153">
        <v>7000</v>
      </c>
      <c r="L104" s="153">
        <v>7000</v>
      </c>
      <c r="M104" s="153">
        <v>7000</v>
      </c>
      <c r="N104" s="154">
        <f t="shared" si="1"/>
        <v>7000</v>
      </c>
    </row>
    <row r="105" spans="1:14" ht="18" customHeight="1">
      <c r="A105" s="150" t="s">
        <v>2225</v>
      </c>
      <c r="B105" s="149" t="s">
        <v>1436</v>
      </c>
      <c r="C105" s="150" t="s">
        <v>3496</v>
      </c>
      <c r="D105" s="153">
        <v>8300</v>
      </c>
      <c r="E105" s="153">
        <v>8300</v>
      </c>
      <c r="F105" s="153">
        <v>8300</v>
      </c>
      <c r="G105" s="153">
        <v>8300</v>
      </c>
      <c r="H105" s="153">
        <v>8300</v>
      </c>
      <c r="I105" s="153">
        <v>8300</v>
      </c>
      <c r="J105" s="155">
        <v>9680</v>
      </c>
      <c r="K105" s="155">
        <v>8600</v>
      </c>
      <c r="L105" s="153">
        <v>8600</v>
      </c>
      <c r="M105" s="153">
        <v>8600</v>
      </c>
      <c r="N105" s="154">
        <f t="shared" si="1"/>
        <v>8600</v>
      </c>
    </row>
    <row r="106" spans="1:14" ht="18" customHeight="1">
      <c r="A106" s="150" t="s">
        <v>2225</v>
      </c>
      <c r="B106" s="149" t="s">
        <v>1320</v>
      </c>
      <c r="C106" s="150" t="s">
        <v>3496</v>
      </c>
      <c r="D106" s="153">
        <v>9400</v>
      </c>
      <c r="E106" s="153">
        <v>9400</v>
      </c>
      <c r="F106" s="153">
        <v>9400</v>
      </c>
      <c r="G106" s="153">
        <v>9400</v>
      </c>
      <c r="H106" s="153">
        <v>9400</v>
      </c>
      <c r="I106" s="153">
        <v>9400</v>
      </c>
      <c r="J106" s="153">
        <v>9400</v>
      </c>
      <c r="K106" s="153">
        <v>9400</v>
      </c>
      <c r="L106" s="153">
        <v>9400</v>
      </c>
      <c r="M106" s="153">
        <v>9400</v>
      </c>
      <c r="N106" s="154">
        <f t="shared" si="1"/>
        <v>9400</v>
      </c>
    </row>
    <row r="107" spans="1:14" ht="18" customHeight="1">
      <c r="A107" s="150" t="s">
        <v>2225</v>
      </c>
      <c r="B107" s="149" t="s">
        <v>1611</v>
      </c>
      <c r="C107" s="150" t="s">
        <v>3496</v>
      </c>
      <c r="D107" s="153">
        <v>6500</v>
      </c>
      <c r="E107" s="153">
        <v>6500</v>
      </c>
      <c r="F107" s="153">
        <v>6500</v>
      </c>
      <c r="G107" s="153">
        <v>6500</v>
      </c>
      <c r="H107" s="153">
        <v>6500</v>
      </c>
      <c r="I107" s="153">
        <v>6500</v>
      </c>
      <c r="J107" s="153">
        <v>6500</v>
      </c>
      <c r="K107" s="153">
        <v>6500</v>
      </c>
      <c r="L107" s="153">
        <v>6500</v>
      </c>
      <c r="M107" s="153">
        <v>6500</v>
      </c>
      <c r="N107" s="154">
        <f t="shared" si="1"/>
        <v>6500</v>
      </c>
    </row>
    <row r="108" spans="1:14" ht="18" customHeight="1">
      <c r="A108" s="150" t="s">
        <v>2225</v>
      </c>
      <c r="B108" s="149" t="s">
        <v>1636</v>
      </c>
      <c r="C108" s="150" t="s">
        <v>3496</v>
      </c>
      <c r="D108" s="153">
        <v>4250</v>
      </c>
      <c r="E108" s="153">
        <v>4250</v>
      </c>
      <c r="F108" s="153">
        <v>4250</v>
      </c>
      <c r="G108" s="153">
        <v>4250</v>
      </c>
      <c r="H108" s="153">
        <v>4250</v>
      </c>
      <c r="I108" s="153">
        <v>4250</v>
      </c>
      <c r="J108" s="153">
        <v>4250</v>
      </c>
      <c r="K108" s="153">
        <v>4250</v>
      </c>
      <c r="L108" s="153">
        <v>4250</v>
      </c>
      <c r="M108" s="153">
        <v>4250</v>
      </c>
      <c r="N108" s="154">
        <f t="shared" si="1"/>
        <v>4250</v>
      </c>
    </row>
    <row r="109" spans="1:14" ht="18" customHeight="1">
      <c r="A109" s="150" t="s">
        <v>2225</v>
      </c>
      <c r="B109" s="149" t="s">
        <v>1621</v>
      </c>
      <c r="C109" s="148" t="s">
        <v>3500</v>
      </c>
      <c r="D109" s="153">
        <v>17500</v>
      </c>
      <c r="E109" s="153">
        <v>17500</v>
      </c>
      <c r="F109" s="153">
        <v>17500</v>
      </c>
      <c r="G109" s="153">
        <v>17500</v>
      </c>
      <c r="H109" s="153">
        <v>17500</v>
      </c>
      <c r="I109" s="153">
        <v>17500</v>
      </c>
      <c r="J109" s="155">
        <v>18500</v>
      </c>
      <c r="K109" s="153">
        <v>18500</v>
      </c>
      <c r="L109" s="153">
        <v>18500</v>
      </c>
      <c r="M109" s="153">
        <v>18500</v>
      </c>
      <c r="N109" s="154">
        <f t="shared" si="1"/>
        <v>24605</v>
      </c>
    </row>
    <row r="110" spans="1:14" ht="18" customHeight="1">
      <c r="A110" s="150" t="s">
        <v>2225</v>
      </c>
      <c r="B110" s="149" t="s">
        <v>1770</v>
      </c>
      <c r="C110" s="150" t="s">
        <v>3496</v>
      </c>
      <c r="D110" s="153">
        <v>41500</v>
      </c>
      <c r="E110" s="153">
        <v>41500</v>
      </c>
      <c r="F110" s="153">
        <v>41500</v>
      </c>
      <c r="G110" s="153">
        <v>41500</v>
      </c>
      <c r="H110" s="153">
        <v>41500</v>
      </c>
      <c r="I110" s="153">
        <v>41500</v>
      </c>
      <c r="J110" s="155">
        <v>71500</v>
      </c>
      <c r="K110" s="153">
        <v>41500</v>
      </c>
      <c r="L110" s="153">
        <v>41500</v>
      </c>
      <c r="M110" s="153">
        <v>41500</v>
      </c>
      <c r="N110" s="154">
        <f t="shared" si="1"/>
        <v>41500</v>
      </c>
    </row>
    <row r="111" spans="1:14" ht="18" customHeight="1">
      <c r="A111" s="150" t="s">
        <v>2225</v>
      </c>
      <c r="B111" s="149" t="s">
        <v>1666</v>
      </c>
      <c r="C111" s="150" t="s">
        <v>3496</v>
      </c>
      <c r="D111" s="153">
        <v>6300</v>
      </c>
      <c r="E111" s="153">
        <v>6300</v>
      </c>
      <c r="F111" s="153">
        <v>6300</v>
      </c>
      <c r="G111" s="153">
        <v>6300</v>
      </c>
      <c r="H111" s="153">
        <v>6300</v>
      </c>
      <c r="I111" s="153">
        <v>6300</v>
      </c>
      <c r="J111" s="155">
        <v>6000</v>
      </c>
      <c r="K111" s="153">
        <v>6000</v>
      </c>
      <c r="L111" s="153">
        <v>6000</v>
      </c>
      <c r="M111" s="153">
        <v>6000</v>
      </c>
      <c r="N111" s="154">
        <f t="shared" si="1"/>
        <v>6000</v>
      </c>
    </row>
    <row r="112" spans="1:14" ht="18" customHeight="1">
      <c r="A112" s="150" t="s">
        <v>2225</v>
      </c>
      <c r="B112" s="149" t="s">
        <v>1939</v>
      </c>
      <c r="C112" s="150" t="s">
        <v>1943</v>
      </c>
      <c r="D112" s="153">
        <v>39000</v>
      </c>
      <c r="E112" s="153">
        <v>39000</v>
      </c>
      <c r="F112" s="155">
        <v>41550</v>
      </c>
      <c r="G112" s="155">
        <v>39850</v>
      </c>
      <c r="H112" s="153">
        <v>39850</v>
      </c>
      <c r="I112" s="153">
        <v>39850</v>
      </c>
      <c r="J112" s="155">
        <v>39500</v>
      </c>
      <c r="K112" s="153">
        <v>39500</v>
      </c>
      <c r="L112" s="153">
        <v>39500</v>
      </c>
      <c r="M112" s="153">
        <v>39500</v>
      </c>
      <c r="N112" s="154">
        <f t="shared" si="1"/>
        <v>46215</v>
      </c>
    </row>
    <row r="113" spans="1:14" ht="18" customHeight="1">
      <c r="A113" s="150" t="s">
        <v>2225</v>
      </c>
      <c r="B113" s="149" t="s">
        <v>1374</v>
      </c>
      <c r="C113" s="150" t="s">
        <v>3496</v>
      </c>
      <c r="D113" s="153">
        <v>6000</v>
      </c>
      <c r="E113" s="153">
        <v>6000</v>
      </c>
      <c r="F113" s="153">
        <v>6000</v>
      </c>
      <c r="G113" s="153">
        <v>6000</v>
      </c>
      <c r="H113" s="153">
        <v>6000</v>
      </c>
      <c r="I113" s="153">
        <v>6000</v>
      </c>
      <c r="J113" s="153">
        <v>6000</v>
      </c>
      <c r="K113" s="153">
        <v>6000</v>
      </c>
      <c r="L113" s="153">
        <v>6000</v>
      </c>
      <c r="M113" s="153">
        <v>6000</v>
      </c>
      <c r="N113" s="154">
        <f t="shared" si="1"/>
        <v>6000</v>
      </c>
    </row>
    <row r="114" spans="1:14" ht="18" customHeight="1">
      <c r="A114" s="150" t="s">
        <v>2225</v>
      </c>
      <c r="B114" s="149" t="s">
        <v>1315</v>
      </c>
      <c r="C114" s="150" t="s">
        <v>3496</v>
      </c>
      <c r="D114" s="153">
        <v>9400</v>
      </c>
      <c r="E114" s="153">
        <v>9400</v>
      </c>
      <c r="F114" s="153">
        <v>9400</v>
      </c>
      <c r="G114" s="153">
        <v>9400</v>
      </c>
      <c r="H114" s="153">
        <v>9400</v>
      </c>
      <c r="I114" s="153">
        <v>9400</v>
      </c>
      <c r="J114" s="153">
        <v>9400</v>
      </c>
      <c r="K114" s="153">
        <v>9400</v>
      </c>
      <c r="L114" s="153">
        <v>9400</v>
      </c>
      <c r="M114" s="153">
        <v>9400</v>
      </c>
      <c r="N114" s="154">
        <f t="shared" si="1"/>
        <v>9400</v>
      </c>
    </row>
    <row r="115" spans="1:14" ht="18" customHeight="1">
      <c r="A115" s="150" t="s">
        <v>2225</v>
      </c>
      <c r="B115" s="149" t="s">
        <v>3512</v>
      </c>
      <c r="C115" s="150" t="s">
        <v>3496</v>
      </c>
      <c r="D115" s="153">
        <v>15400</v>
      </c>
      <c r="E115" s="153">
        <v>15400</v>
      </c>
      <c r="F115" s="153">
        <v>15400</v>
      </c>
      <c r="G115" s="153">
        <v>15400</v>
      </c>
      <c r="H115" s="153">
        <v>15400</v>
      </c>
      <c r="I115" s="153">
        <v>15400</v>
      </c>
      <c r="J115" s="155">
        <v>24055</v>
      </c>
      <c r="K115" s="155">
        <v>18285</v>
      </c>
      <c r="L115" s="153">
        <v>18285</v>
      </c>
      <c r="M115" s="153">
        <v>18285</v>
      </c>
      <c r="N115" s="154">
        <f t="shared" si="1"/>
        <v>18285</v>
      </c>
    </row>
    <row r="116" spans="1:14" ht="18" customHeight="1">
      <c r="A116" s="150" t="s">
        <v>2225</v>
      </c>
      <c r="B116" s="149" t="s">
        <v>1794</v>
      </c>
      <c r="C116" s="150" t="s">
        <v>3496</v>
      </c>
      <c r="D116" s="153">
        <v>51650</v>
      </c>
      <c r="E116" s="153">
        <v>51650</v>
      </c>
      <c r="F116" s="153">
        <v>51650</v>
      </c>
      <c r="G116" s="153">
        <v>51650</v>
      </c>
      <c r="H116" s="153">
        <v>51650</v>
      </c>
      <c r="I116" s="153">
        <v>51650</v>
      </c>
      <c r="J116" s="155">
        <v>52150</v>
      </c>
      <c r="K116" s="153">
        <v>52150</v>
      </c>
      <c r="L116" s="153">
        <v>52150</v>
      </c>
      <c r="M116" s="153">
        <v>52150</v>
      </c>
      <c r="N116" s="154">
        <f t="shared" si="1"/>
        <v>52150</v>
      </c>
    </row>
    <row r="117" spans="1:14" ht="18" customHeight="1">
      <c r="A117" s="150" t="s">
        <v>2225</v>
      </c>
      <c r="B117" s="149" t="s">
        <v>2049</v>
      </c>
      <c r="C117" s="150" t="s">
        <v>1943</v>
      </c>
      <c r="D117" s="153">
        <v>56300</v>
      </c>
      <c r="E117" s="153">
        <v>56300</v>
      </c>
      <c r="F117" s="153">
        <v>56300</v>
      </c>
      <c r="G117" s="153">
        <v>56300</v>
      </c>
      <c r="H117" s="153">
        <v>56300</v>
      </c>
      <c r="I117" s="153">
        <v>56300</v>
      </c>
      <c r="J117" s="153">
        <v>56300</v>
      </c>
      <c r="K117" s="153">
        <v>56300</v>
      </c>
      <c r="L117" s="153">
        <v>56300</v>
      </c>
      <c r="M117" s="153">
        <v>56300</v>
      </c>
      <c r="N117" s="154">
        <f t="shared" si="1"/>
        <v>65871</v>
      </c>
    </row>
    <row r="118" spans="1:14" ht="18" customHeight="1">
      <c r="A118" s="150" t="s">
        <v>2225</v>
      </c>
      <c r="B118" s="149" t="s">
        <v>1458</v>
      </c>
      <c r="C118" s="150" t="s">
        <v>3499</v>
      </c>
      <c r="D118" s="153">
        <v>20500</v>
      </c>
      <c r="E118" s="153">
        <v>20500</v>
      </c>
      <c r="F118" s="155">
        <v>26500</v>
      </c>
      <c r="G118" s="155">
        <v>22500</v>
      </c>
      <c r="H118" s="153">
        <v>22500</v>
      </c>
      <c r="I118" s="153">
        <v>22500</v>
      </c>
      <c r="J118" s="155">
        <v>22000</v>
      </c>
      <c r="K118" s="153">
        <v>22000</v>
      </c>
      <c r="L118" s="153">
        <v>22000</v>
      </c>
      <c r="M118" s="153">
        <v>22000</v>
      </c>
      <c r="N118" s="154">
        <f t="shared" si="1"/>
        <v>16720</v>
      </c>
    </row>
    <row r="119" spans="1:14" ht="18" customHeight="1">
      <c r="A119" s="150" t="s">
        <v>2225</v>
      </c>
      <c r="B119" s="149" t="s">
        <v>1258</v>
      </c>
      <c r="C119" s="150" t="s">
        <v>1943</v>
      </c>
      <c r="D119" s="153">
        <v>14700</v>
      </c>
      <c r="E119" s="153">
        <v>14700</v>
      </c>
      <c r="F119" s="153">
        <v>14700</v>
      </c>
      <c r="G119" s="153">
        <v>14700</v>
      </c>
      <c r="H119" s="153">
        <v>14700</v>
      </c>
      <c r="I119" s="153">
        <v>14700</v>
      </c>
      <c r="J119" s="153">
        <v>14700</v>
      </c>
      <c r="K119" s="153">
        <v>14700</v>
      </c>
      <c r="L119" s="153">
        <v>14700</v>
      </c>
      <c r="M119" s="153">
        <v>14700</v>
      </c>
      <c r="N119" s="154">
        <f t="shared" si="1"/>
        <v>17199</v>
      </c>
    </row>
    <row r="120" spans="1:14" ht="18" customHeight="1">
      <c r="A120" s="150" t="s">
        <v>2225</v>
      </c>
      <c r="B120" s="149" t="s">
        <v>2094</v>
      </c>
      <c r="C120" s="148" t="s">
        <v>2097</v>
      </c>
      <c r="D120" s="153">
        <v>5628000</v>
      </c>
      <c r="E120" s="153">
        <v>5628000</v>
      </c>
      <c r="F120" s="153">
        <v>5628000</v>
      </c>
      <c r="G120" s="153">
        <v>5628000</v>
      </c>
      <c r="H120" s="153">
        <v>5628000</v>
      </c>
      <c r="I120" s="153">
        <v>5628000</v>
      </c>
      <c r="J120" s="155">
        <v>5572660</v>
      </c>
      <c r="K120" s="153">
        <v>5572660</v>
      </c>
      <c r="L120" s="153">
        <v>5572660</v>
      </c>
      <c r="M120" s="153">
        <v>5572660</v>
      </c>
      <c r="N120" s="154">
        <f t="shared" si="1"/>
        <v>50153.94</v>
      </c>
    </row>
    <row r="121" spans="1:14" ht="18" customHeight="1">
      <c r="A121" s="150" t="s">
        <v>2225</v>
      </c>
      <c r="B121" s="149" t="s">
        <v>1798</v>
      </c>
      <c r="C121" s="150" t="s">
        <v>3496</v>
      </c>
      <c r="D121" s="153">
        <v>49000</v>
      </c>
      <c r="E121" s="153">
        <v>49000</v>
      </c>
      <c r="F121" s="153">
        <v>49000</v>
      </c>
      <c r="G121" s="153">
        <v>49000</v>
      </c>
      <c r="H121" s="153">
        <v>49000</v>
      </c>
      <c r="I121" s="153">
        <v>49000</v>
      </c>
      <c r="J121" s="153">
        <v>49000</v>
      </c>
      <c r="K121" s="153">
        <v>49000</v>
      </c>
      <c r="L121" s="153">
        <v>49000</v>
      </c>
      <c r="M121" s="153">
        <v>49000</v>
      </c>
      <c r="N121" s="154">
        <f t="shared" si="1"/>
        <v>49000</v>
      </c>
    </row>
    <row r="122" spans="1:14" ht="18" customHeight="1">
      <c r="A122" s="150" t="s">
        <v>2225</v>
      </c>
      <c r="B122" s="149" t="s">
        <v>2168</v>
      </c>
      <c r="C122" s="150" t="s">
        <v>3496</v>
      </c>
      <c r="D122" s="153">
        <v>11000</v>
      </c>
      <c r="E122" s="153">
        <v>11000</v>
      </c>
      <c r="F122" s="153">
        <v>11000</v>
      </c>
      <c r="G122" s="153">
        <v>11000</v>
      </c>
      <c r="H122" s="153">
        <v>11000</v>
      </c>
      <c r="I122" s="153">
        <v>11000</v>
      </c>
      <c r="J122" s="155">
        <v>11500</v>
      </c>
      <c r="K122" s="153">
        <v>11500</v>
      </c>
      <c r="L122" s="153">
        <v>11500</v>
      </c>
      <c r="M122" s="153">
        <v>11500</v>
      </c>
      <c r="N122" s="154">
        <f t="shared" si="1"/>
        <v>11500</v>
      </c>
    </row>
    <row r="123" spans="1:14" ht="18" customHeight="1">
      <c r="A123" s="150" t="s">
        <v>2225</v>
      </c>
      <c r="B123" s="149" t="s">
        <v>1997</v>
      </c>
      <c r="C123" s="150" t="s">
        <v>1943</v>
      </c>
      <c r="D123" s="153">
        <v>27100</v>
      </c>
      <c r="E123" s="153">
        <v>27100</v>
      </c>
      <c r="F123" s="153">
        <v>27100</v>
      </c>
      <c r="G123" s="153">
        <v>27100</v>
      </c>
      <c r="H123" s="153">
        <v>27100</v>
      </c>
      <c r="I123" s="153">
        <v>27100</v>
      </c>
      <c r="J123" s="155">
        <v>26100</v>
      </c>
      <c r="K123" s="153">
        <v>26100</v>
      </c>
      <c r="L123" s="153">
        <v>26100</v>
      </c>
      <c r="M123" s="153">
        <v>26100</v>
      </c>
      <c r="N123" s="154">
        <f t="shared" si="1"/>
        <v>30537</v>
      </c>
    </row>
    <row r="124" spans="1:14" ht="18" customHeight="1">
      <c r="A124" s="150" t="s">
        <v>2225</v>
      </c>
      <c r="B124" s="149" t="s">
        <v>1828</v>
      </c>
      <c r="C124" s="150" t="s">
        <v>3496</v>
      </c>
      <c r="D124" s="153">
        <v>38300</v>
      </c>
      <c r="E124" s="153">
        <v>38300</v>
      </c>
      <c r="F124" s="153">
        <v>38300</v>
      </c>
      <c r="G124" s="153">
        <v>38300</v>
      </c>
      <c r="H124" s="153">
        <v>38300</v>
      </c>
      <c r="I124" s="153">
        <v>38300</v>
      </c>
      <c r="J124" s="153">
        <v>38300</v>
      </c>
      <c r="K124" s="153">
        <v>38300</v>
      </c>
      <c r="L124" s="153">
        <v>38300</v>
      </c>
      <c r="M124" s="153">
        <v>38300</v>
      </c>
      <c r="N124" s="154">
        <f t="shared" si="1"/>
        <v>38300</v>
      </c>
    </row>
    <row r="125" spans="1:14" ht="18" customHeight="1">
      <c r="A125" s="150" t="s">
        <v>2225</v>
      </c>
      <c r="B125" s="149" t="s">
        <v>2176</v>
      </c>
      <c r="C125" s="150" t="s">
        <v>3496</v>
      </c>
      <c r="D125" s="153">
        <v>5800</v>
      </c>
      <c r="E125" s="153">
        <v>5800</v>
      </c>
      <c r="F125" s="153">
        <v>5800</v>
      </c>
      <c r="G125" s="155">
        <v>6000</v>
      </c>
      <c r="H125" s="153">
        <v>6000</v>
      </c>
      <c r="I125" s="153">
        <v>6000</v>
      </c>
      <c r="J125" s="153">
        <v>6000</v>
      </c>
      <c r="K125" s="153">
        <v>6000</v>
      </c>
      <c r="L125" s="153">
        <v>6000</v>
      </c>
      <c r="M125" s="153">
        <v>6000</v>
      </c>
      <c r="N125" s="154">
        <f t="shared" si="1"/>
        <v>6000</v>
      </c>
    </row>
    <row r="126" spans="1:14" ht="18" customHeight="1">
      <c r="A126" s="150" t="s">
        <v>2225</v>
      </c>
      <c r="B126" s="149" t="s">
        <v>1656</v>
      </c>
      <c r="C126" s="150" t="s">
        <v>3496</v>
      </c>
      <c r="D126" s="153">
        <v>6250</v>
      </c>
      <c r="E126" s="153">
        <v>6250</v>
      </c>
      <c r="F126" s="153">
        <v>6250</v>
      </c>
      <c r="G126" s="153">
        <v>6250</v>
      </c>
      <c r="H126" s="153">
        <v>6250</v>
      </c>
      <c r="I126" s="153">
        <v>6250</v>
      </c>
      <c r="J126" s="153">
        <v>6250</v>
      </c>
      <c r="K126" s="153">
        <v>6250</v>
      </c>
      <c r="L126" s="153">
        <v>6250</v>
      </c>
      <c r="M126" s="153">
        <v>6250</v>
      </c>
      <c r="N126" s="154">
        <f t="shared" si="1"/>
        <v>6250</v>
      </c>
    </row>
    <row r="127" spans="1:14" ht="18" customHeight="1">
      <c r="A127" s="150" t="s">
        <v>2225</v>
      </c>
      <c r="B127" s="149" t="s">
        <v>1361</v>
      </c>
      <c r="C127" s="150" t="s">
        <v>3496</v>
      </c>
      <c r="D127" s="153">
        <v>7500</v>
      </c>
      <c r="E127" s="153">
        <v>7500</v>
      </c>
      <c r="F127" s="153">
        <v>7500</v>
      </c>
      <c r="G127" s="153">
        <v>7500</v>
      </c>
      <c r="H127" s="153">
        <v>7500</v>
      </c>
      <c r="I127" s="153">
        <v>7500</v>
      </c>
      <c r="J127" s="153">
        <v>7500</v>
      </c>
      <c r="K127" s="153">
        <v>7500</v>
      </c>
      <c r="L127" s="153">
        <v>7500</v>
      </c>
      <c r="M127" s="153">
        <v>7500</v>
      </c>
      <c r="N127" s="154">
        <f t="shared" si="1"/>
        <v>7500</v>
      </c>
    </row>
    <row r="128" spans="1:14" ht="18" customHeight="1">
      <c r="A128" s="150" t="s">
        <v>2225</v>
      </c>
      <c r="B128" s="149" t="s">
        <v>3513</v>
      </c>
      <c r="C128" s="150" t="s">
        <v>3496</v>
      </c>
      <c r="D128" s="153">
        <v>22000</v>
      </c>
      <c r="E128" s="153">
        <v>22000</v>
      </c>
      <c r="F128" s="153">
        <v>22000</v>
      </c>
      <c r="G128" s="153">
        <v>22000</v>
      </c>
      <c r="H128" s="153">
        <v>22000</v>
      </c>
      <c r="I128" s="153">
        <v>22000</v>
      </c>
      <c r="J128" s="153">
        <v>22000</v>
      </c>
      <c r="K128" s="153">
        <v>22000</v>
      </c>
      <c r="L128" s="153">
        <v>22000</v>
      </c>
      <c r="M128" s="153">
        <v>22000</v>
      </c>
      <c r="N128" s="154">
        <f t="shared" si="1"/>
        <v>22000</v>
      </c>
    </row>
    <row r="129" spans="1:14" ht="18" customHeight="1">
      <c r="A129" s="150" t="s">
        <v>2225</v>
      </c>
      <c r="B129" s="149" t="s">
        <v>2012</v>
      </c>
      <c r="C129" s="150" t="s">
        <v>1943</v>
      </c>
      <c r="D129" s="153">
        <v>44200</v>
      </c>
      <c r="E129" s="153">
        <v>44200</v>
      </c>
      <c r="F129" s="153">
        <v>44200</v>
      </c>
      <c r="G129" s="153">
        <v>44200</v>
      </c>
      <c r="H129" s="153">
        <v>44200</v>
      </c>
      <c r="I129" s="153">
        <v>44200</v>
      </c>
      <c r="J129" s="155">
        <v>46200</v>
      </c>
      <c r="K129" s="155">
        <v>45200</v>
      </c>
      <c r="L129" s="153">
        <v>45200</v>
      </c>
      <c r="M129" s="153">
        <v>45200</v>
      </c>
      <c r="N129" s="154">
        <f t="shared" si="1"/>
        <v>52884</v>
      </c>
    </row>
    <row r="130" spans="1:14" ht="18" customHeight="1">
      <c r="A130" s="150" t="s">
        <v>2225</v>
      </c>
      <c r="B130" s="149" t="s">
        <v>1851</v>
      </c>
      <c r="C130" s="150" t="s">
        <v>3496</v>
      </c>
      <c r="D130" s="153">
        <v>30500</v>
      </c>
      <c r="E130" s="153">
        <v>30500</v>
      </c>
      <c r="F130" s="153">
        <v>30500</v>
      </c>
      <c r="G130" s="153">
        <v>30500</v>
      </c>
      <c r="H130" s="153">
        <v>30500</v>
      </c>
      <c r="I130" s="153">
        <v>30500</v>
      </c>
      <c r="J130" s="153">
        <v>30500</v>
      </c>
      <c r="K130" s="153">
        <v>30500</v>
      </c>
      <c r="L130" s="153">
        <v>30500</v>
      </c>
      <c r="M130" s="153">
        <v>30500</v>
      </c>
      <c r="N130" s="154">
        <f t="shared" si="1"/>
        <v>30500</v>
      </c>
    </row>
    <row r="131" spans="1:14" ht="18" customHeight="1">
      <c r="A131" s="150" t="s">
        <v>2225</v>
      </c>
      <c r="B131" s="149" t="s">
        <v>1400</v>
      </c>
      <c r="C131" s="150" t="s">
        <v>3496</v>
      </c>
      <c r="D131" s="153">
        <f t="shared" ref="D131:I131" si="3">21500+150</f>
        <v>21650</v>
      </c>
      <c r="E131" s="153">
        <f t="shared" si="3"/>
        <v>21650</v>
      </c>
      <c r="F131" s="153">
        <f t="shared" si="3"/>
        <v>21650</v>
      </c>
      <c r="G131" s="153">
        <f t="shared" si="3"/>
        <v>21650</v>
      </c>
      <c r="H131" s="153">
        <f t="shared" si="3"/>
        <v>21650</v>
      </c>
      <c r="I131" s="153">
        <f t="shared" si="3"/>
        <v>21650</v>
      </c>
      <c r="J131" s="153">
        <v>21650</v>
      </c>
      <c r="K131" s="153">
        <v>21650</v>
      </c>
      <c r="L131" s="153">
        <v>21650</v>
      </c>
      <c r="M131" s="153">
        <v>21650</v>
      </c>
      <c r="N131" s="154">
        <f t="shared" si="1"/>
        <v>21650</v>
      </c>
    </row>
    <row r="132" spans="1:14" ht="18" customHeight="1">
      <c r="A132" s="150" t="s">
        <v>2225</v>
      </c>
      <c r="B132" s="149" t="s">
        <v>1443</v>
      </c>
      <c r="C132" s="150" t="s">
        <v>3496</v>
      </c>
      <c r="D132" s="153">
        <v>7050</v>
      </c>
      <c r="E132" s="153">
        <v>7050</v>
      </c>
      <c r="F132" s="153">
        <v>7050</v>
      </c>
      <c r="G132" s="153">
        <v>7050</v>
      </c>
      <c r="H132" s="153">
        <v>7050</v>
      </c>
      <c r="I132" s="153">
        <v>7050</v>
      </c>
      <c r="J132" s="155">
        <v>8080</v>
      </c>
      <c r="K132" s="155">
        <v>7200</v>
      </c>
      <c r="L132" s="153">
        <v>7200</v>
      </c>
      <c r="M132" s="153">
        <v>7200</v>
      </c>
      <c r="N132" s="154">
        <f t="shared" si="1"/>
        <v>7200</v>
      </c>
    </row>
    <row r="133" spans="1:14" ht="18" customHeight="1">
      <c r="A133" s="150" t="s">
        <v>2225</v>
      </c>
      <c r="B133" s="149" t="s">
        <v>1514</v>
      </c>
      <c r="C133" s="150" t="s">
        <v>3496</v>
      </c>
      <c r="D133" s="153">
        <v>34000</v>
      </c>
      <c r="E133" s="153">
        <v>34000</v>
      </c>
      <c r="F133" s="153">
        <v>34000</v>
      </c>
      <c r="G133" s="153">
        <v>34000</v>
      </c>
      <c r="H133" s="153">
        <v>34000</v>
      </c>
      <c r="I133" s="153">
        <v>34000</v>
      </c>
      <c r="J133" s="155">
        <v>34550</v>
      </c>
      <c r="K133" s="153">
        <v>34550</v>
      </c>
      <c r="L133" s="153">
        <v>34550</v>
      </c>
      <c r="M133" s="153">
        <v>34550</v>
      </c>
      <c r="N133" s="154">
        <f t="shared" si="1"/>
        <v>34550</v>
      </c>
    </row>
    <row r="134" spans="1:14" ht="18" customHeight="1">
      <c r="A134" s="150" t="s">
        <v>2225</v>
      </c>
      <c r="B134" s="149" t="s">
        <v>1978</v>
      </c>
      <c r="C134" s="150" t="s">
        <v>1943</v>
      </c>
      <c r="D134" s="153">
        <v>14000</v>
      </c>
      <c r="E134" s="153">
        <v>14000</v>
      </c>
      <c r="F134" s="153">
        <v>14000</v>
      </c>
      <c r="G134" s="153">
        <v>14000</v>
      </c>
      <c r="H134" s="153">
        <v>14000</v>
      </c>
      <c r="I134" s="153">
        <v>14000</v>
      </c>
      <c r="J134" s="153">
        <v>14000</v>
      </c>
      <c r="K134" s="153">
        <v>14000</v>
      </c>
      <c r="L134" s="153">
        <v>14000</v>
      </c>
      <c r="M134" s="153">
        <v>14000</v>
      </c>
      <c r="N134" s="154">
        <f t="shared" si="1"/>
        <v>16380</v>
      </c>
    </row>
    <row r="135" spans="1:14" ht="18" customHeight="1">
      <c r="A135" s="150" t="s">
        <v>2225</v>
      </c>
      <c r="B135" s="149" t="s">
        <v>1556</v>
      </c>
      <c r="C135" s="150" t="s">
        <v>3496</v>
      </c>
      <c r="D135" s="153">
        <v>24400</v>
      </c>
      <c r="E135" s="153">
        <v>24400</v>
      </c>
      <c r="F135" s="153">
        <v>24400</v>
      </c>
      <c r="G135" s="153">
        <v>24400</v>
      </c>
      <c r="H135" s="153">
        <v>24400</v>
      </c>
      <c r="I135" s="153">
        <v>24400</v>
      </c>
      <c r="J135" s="155">
        <v>25000</v>
      </c>
      <c r="K135" s="153">
        <v>25000</v>
      </c>
      <c r="L135" s="153">
        <v>25000</v>
      </c>
      <c r="M135" s="153">
        <v>25000</v>
      </c>
      <c r="N135" s="154">
        <f t="shared" si="1"/>
        <v>25000</v>
      </c>
    </row>
    <row r="136" spans="1:14" ht="18" customHeight="1">
      <c r="A136" s="150" t="s">
        <v>2225</v>
      </c>
      <c r="B136" s="149" t="s">
        <v>1346</v>
      </c>
      <c r="C136" s="148" t="s">
        <v>3497</v>
      </c>
      <c r="D136" s="153">
        <v>21900</v>
      </c>
      <c r="E136" s="153">
        <v>21900</v>
      </c>
      <c r="F136" s="153">
        <v>21900</v>
      </c>
      <c r="G136" s="153">
        <v>21900</v>
      </c>
      <c r="H136" s="153">
        <v>21900</v>
      </c>
      <c r="I136" s="153">
        <v>21900</v>
      </c>
      <c r="J136" s="155">
        <v>18300</v>
      </c>
      <c r="K136" s="155">
        <v>21300</v>
      </c>
      <c r="L136" s="153">
        <v>21300</v>
      </c>
      <c r="M136" s="153">
        <v>21300</v>
      </c>
      <c r="N136" s="154">
        <f t="shared" si="1"/>
        <v>15889.8</v>
      </c>
    </row>
    <row r="137" spans="1:14" ht="18" customHeight="1">
      <c r="A137" s="150" t="s">
        <v>2225</v>
      </c>
      <c r="B137" s="149" t="s">
        <v>2117</v>
      </c>
      <c r="C137" s="148" t="s">
        <v>2097</v>
      </c>
      <c r="D137" s="153">
        <v>6100500</v>
      </c>
      <c r="E137" s="153">
        <v>6100500</v>
      </c>
      <c r="F137" s="153">
        <v>6100500</v>
      </c>
      <c r="G137" s="153">
        <v>6100500</v>
      </c>
      <c r="H137" s="153">
        <v>6100500</v>
      </c>
      <c r="I137" s="153">
        <v>6100500</v>
      </c>
      <c r="J137" s="155">
        <v>6072830</v>
      </c>
      <c r="K137" s="153">
        <v>6072830</v>
      </c>
      <c r="L137" s="153">
        <v>6072830</v>
      </c>
      <c r="M137" s="153">
        <v>6072830</v>
      </c>
      <c r="N137" s="154">
        <f t="shared" ref="N137:N144" si="4">ROUND(VLOOKUP(C137,$C$149:$F$155,4,0)*M137,2)</f>
        <v>54655.47</v>
      </c>
    </row>
    <row r="138" spans="1:14" ht="18" customHeight="1">
      <c r="A138" s="150" t="s">
        <v>2225</v>
      </c>
      <c r="B138" s="149" t="s">
        <v>1448</v>
      </c>
      <c r="C138" s="150" t="s">
        <v>3499</v>
      </c>
      <c r="D138" s="153">
        <v>25500</v>
      </c>
      <c r="E138" s="153">
        <v>25500</v>
      </c>
      <c r="F138" s="153">
        <v>25500</v>
      </c>
      <c r="G138" s="153">
        <v>25500</v>
      </c>
      <c r="H138" s="153">
        <v>25500</v>
      </c>
      <c r="I138" s="155">
        <v>29000</v>
      </c>
      <c r="J138" s="153">
        <v>29000</v>
      </c>
      <c r="K138" s="153">
        <v>29000</v>
      </c>
      <c r="L138" s="153">
        <v>29000</v>
      </c>
      <c r="M138" s="153">
        <v>29000</v>
      </c>
      <c r="N138" s="154">
        <f t="shared" si="4"/>
        <v>22040</v>
      </c>
    </row>
    <row r="139" spans="1:14" ht="18" customHeight="1">
      <c r="A139" s="150" t="s">
        <v>2225</v>
      </c>
      <c r="B139" s="149" t="s">
        <v>2080</v>
      </c>
      <c r="C139" s="150" t="s">
        <v>1943</v>
      </c>
      <c r="D139" s="153">
        <v>20000</v>
      </c>
      <c r="E139" s="153">
        <v>20000</v>
      </c>
      <c r="F139" s="153">
        <v>20000</v>
      </c>
      <c r="G139" s="153">
        <v>20000</v>
      </c>
      <c r="H139" s="153">
        <v>20000</v>
      </c>
      <c r="I139" s="153">
        <v>20000</v>
      </c>
      <c r="J139" s="153">
        <v>20000</v>
      </c>
      <c r="K139" s="153">
        <v>20000</v>
      </c>
      <c r="L139" s="153">
        <v>20000</v>
      </c>
      <c r="M139" s="153">
        <v>20000</v>
      </c>
      <c r="N139" s="154">
        <f t="shared" si="4"/>
        <v>23400</v>
      </c>
    </row>
    <row r="140" spans="1:14" ht="18" customHeight="1">
      <c r="A140" s="150" t="s">
        <v>2225</v>
      </c>
      <c r="B140" s="149" t="s">
        <v>1930</v>
      </c>
      <c r="C140" s="150" t="s">
        <v>1943</v>
      </c>
      <c r="D140" s="153">
        <v>14400</v>
      </c>
      <c r="E140" s="153">
        <v>14400</v>
      </c>
      <c r="F140" s="153">
        <v>14400</v>
      </c>
      <c r="G140" s="153">
        <v>14400</v>
      </c>
      <c r="H140" s="153">
        <v>14400</v>
      </c>
      <c r="I140" s="153">
        <v>14400</v>
      </c>
      <c r="J140" s="155">
        <v>14200</v>
      </c>
      <c r="K140" s="153">
        <v>14200</v>
      </c>
      <c r="L140" s="153">
        <v>14200</v>
      </c>
      <c r="M140" s="153">
        <v>14200</v>
      </c>
      <c r="N140" s="154">
        <f t="shared" si="4"/>
        <v>16614</v>
      </c>
    </row>
    <row r="141" spans="1:14" ht="18" customHeight="1">
      <c r="A141" s="150" t="s">
        <v>2225</v>
      </c>
      <c r="B141" s="149" t="s">
        <v>1509</v>
      </c>
      <c r="C141" s="150" t="s">
        <v>3496</v>
      </c>
      <c r="D141" s="153">
        <v>7000</v>
      </c>
      <c r="E141" s="153">
        <v>7000</v>
      </c>
      <c r="F141" s="153">
        <v>7000</v>
      </c>
      <c r="G141" s="153">
        <v>7000</v>
      </c>
      <c r="H141" s="153">
        <v>7000</v>
      </c>
      <c r="I141" s="153">
        <v>7000</v>
      </c>
      <c r="J141" s="153">
        <v>7000</v>
      </c>
      <c r="K141" s="153">
        <v>7000</v>
      </c>
      <c r="L141" s="153">
        <v>7000</v>
      </c>
      <c r="M141" s="153">
        <v>7000</v>
      </c>
      <c r="N141" s="154">
        <f t="shared" si="4"/>
        <v>7000</v>
      </c>
    </row>
    <row r="142" spans="1:14" ht="18" customHeight="1">
      <c r="A142" s="150" t="s">
        <v>2225</v>
      </c>
      <c r="B142" s="149" t="s">
        <v>1467</v>
      </c>
      <c r="C142" s="150" t="s">
        <v>3499</v>
      </c>
      <c r="D142" s="153">
        <v>19750</v>
      </c>
      <c r="E142" s="153">
        <v>19750</v>
      </c>
      <c r="F142" s="153">
        <v>19750</v>
      </c>
      <c r="G142" s="153">
        <v>19750</v>
      </c>
      <c r="H142" s="153">
        <v>19750</v>
      </c>
      <c r="I142" s="153">
        <v>19750</v>
      </c>
      <c r="J142" s="155">
        <v>19915</v>
      </c>
      <c r="K142" s="153">
        <v>19915</v>
      </c>
      <c r="L142" s="153">
        <v>19915</v>
      </c>
      <c r="M142" s="153">
        <v>19915</v>
      </c>
      <c r="N142" s="154">
        <f t="shared" si="4"/>
        <v>15135.4</v>
      </c>
    </row>
    <row r="143" spans="1:14" ht="18" customHeight="1">
      <c r="A143" s="150" t="s">
        <v>2225</v>
      </c>
      <c r="B143" s="149" t="s">
        <v>1859</v>
      </c>
      <c r="C143" s="150" t="s">
        <v>3496</v>
      </c>
      <c r="D143" s="153">
        <v>59500</v>
      </c>
      <c r="E143" s="153">
        <v>59500</v>
      </c>
      <c r="F143" s="153">
        <v>59500</v>
      </c>
      <c r="G143" s="153">
        <v>59500</v>
      </c>
      <c r="H143" s="153">
        <v>59500</v>
      </c>
      <c r="I143" s="153">
        <v>59500</v>
      </c>
      <c r="J143" s="155">
        <v>60050</v>
      </c>
      <c r="K143" s="153">
        <v>60050</v>
      </c>
      <c r="L143" s="153">
        <v>60050</v>
      </c>
      <c r="M143" s="153">
        <v>60050</v>
      </c>
      <c r="N143" s="154">
        <f t="shared" si="4"/>
        <v>60050</v>
      </c>
    </row>
    <row r="144" spans="1:14" ht="18" customHeight="1">
      <c r="A144" s="150" t="s">
        <v>2225</v>
      </c>
      <c r="B144" s="149" t="s">
        <v>2146</v>
      </c>
      <c r="C144" s="150" t="s">
        <v>2149</v>
      </c>
      <c r="D144" s="153">
        <v>19400</v>
      </c>
      <c r="E144" s="153">
        <v>19400</v>
      </c>
      <c r="F144" s="153">
        <v>19400</v>
      </c>
      <c r="G144" s="153">
        <v>19400</v>
      </c>
      <c r="H144" s="153">
        <v>19400</v>
      </c>
      <c r="I144" s="153">
        <v>19400</v>
      </c>
      <c r="J144" s="153">
        <v>19400</v>
      </c>
      <c r="K144" s="153">
        <v>19400</v>
      </c>
      <c r="L144" s="153">
        <v>19400</v>
      </c>
      <c r="M144" s="153">
        <v>19400</v>
      </c>
      <c r="N144" s="154">
        <f t="shared" si="4"/>
        <v>19535.8</v>
      </c>
    </row>
    <row r="145" spans="2:14">
      <c r="N145" s="158">
        <f>SUM(N8:N144)</f>
        <v>3870210.8099999996</v>
      </c>
    </row>
    <row r="148" spans="2:14">
      <c r="B148" s="163" t="s">
        <v>3505</v>
      </c>
      <c r="C148" s="163"/>
      <c r="D148" s="151" t="s">
        <v>2227</v>
      </c>
      <c r="E148" s="151" t="s">
        <v>3506</v>
      </c>
      <c r="F148" s="151" t="s">
        <v>3508</v>
      </c>
    </row>
    <row r="149" spans="2:14">
      <c r="B149" s="156" t="s">
        <v>2235</v>
      </c>
      <c r="C149" s="156" t="s">
        <v>1943</v>
      </c>
      <c r="D149" s="157">
        <v>1.2047000000000001</v>
      </c>
      <c r="E149" s="157">
        <v>3.9755100000000003</v>
      </c>
      <c r="F149" s="157">
        <v>1.17</v>
      </c>
    </row>
    <row r="150" spans="2:14">
      <c r="B150" s="156" t="s">
        <v>3376</v>
      </c>
      <c r="C150" s="156" t="s">
        <v>3499</v>
      </c>
      <c r="D150" s="157">
        <v>0.7994</v>
      </c>
      <c r="E150" s="157">
        <v>2.63802</v>
      </c>
      <c r="F150" s="157">
        <v>0.76</v>
      </c>
    </row>
    <row r="151" spans="2:14">
      <c r="B151" s="156" t="s">
        <v>3385</v>
      </c>
      <c r="C151" s="156" t="s">
        <v>3497</v>
      </c>
      <c r="D151" s="157">
        <v>0.78220000000000001</v>
      </c>
      <c r="E151" s="157">
        <v>2.5812599999999999</v>
      </c>
      <c r="F151" s="157">
        <v>0.746</v>
      </c>
    </row>
    <row r="152" spans="2:14">
      <c r="B152" s="156" t="s">
        <v>2240</v>
      </c>
      <c r="C152" s="156" t="s">
        <v>2149</v>
      </c>
      <c r="D152" s="157">
        <v>1.0285</v>
      </c>
      <c r="E152" s="157">
        <v>3.3940499999999996</v>
      </c>
      <c r="F152" s="157">
        <v>1.0069999999999999</v>
      </c>
    </row>
    <row r="153" spans="2:14">
      <c r="B153" s="156" t="s">
        <v>2236</v>
      </c>
      <c r="C153" s="156" t="s">
        <v>3500</v>
      </c>
      <c r="D153" s="157">
        <v>1.3593</v>
      </c>
      <c r="E153" s="157">
        <v>4.48569</v>
      </c>
      <c r="F153" s="157">
        <v>1.33</v>
      </c>
    </row>
    <row r="154" spans="2:14">
      <c r="B154" s="156" t="s">
        <v>3379</v>
      </c>
      <c r="C154" s="156" t="s">
        <v>2097</v>
      </c>
      <c r="D154" s="157">
        <v>8.9099999999999995E-3</v>
      </c>
      <c r="E154" s="157">
        <v>2.9402999999999995E-2</v>
      </c>
      <c r="F154" s="157">
        <v>8.9999999999999993E-3</v>
      </c>
    </row>
    <row r="155" spans="2:14">
      <c r="B155" s="156" t="s">
        <v>2227</v>
      </c>
      <c r="C155" s="156" t="s">
        <v>3496</v>
      </c>
      <c r="D155" s="157">
        <v>1</v>
      </c>
      <c r="E155" s="157">
        <v>3.3</v>
      </c>
      <c r="F155" s="157">
        <v>1</v>
      </c>
    </row>
  </sheetData>
  <autoFilter ref="A7:M144"/>
  <mergeCells count="1">
    <mergeCell ref="B148:C148"/>
  </mergeCells>
  <pageMargins left="0.23622047244094491" right="0.23622047244094491" top="0.74803149606299213" bottom="0.74803149606299213" header="0.31496062992125984" footer="0.31496062992125984"/>
  <pageSetup scale="61" orientation="landscape" horizontalDpi="4294967295" verticalDpi="4294967295" r:id="rId1"/>
  <headerFooter>
    <oddFooter>&amp;C&amp;8&amp;P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D5" sqref="D5:D7"/>
    </sheetView>
  </sheetViews>
  <sheetFormatPr baseColWidth="10" defaultRowHeight="15"/>
  <cols>
    <col min="1" max="1" width="17.42578125" bestFit="1" customWidth="1"/>
    <col min="2" max="2" width="17.42578125" customWidth="1"/>
    <col min="3" max="3" width="25.85546875" bestFit="1" customWidth="1"/>
    <col min="4" max="4" width="36.42578125" customWidth="1"/>
    <col min="5" max="5" width="12.5703125" customWidth="1"/>
    <col min="6" max="7" width="25.85546875" bestFit="1" customWidth="1"/>
    <col min="8" max="8" width="30.85546875" bestFit="1" customWidth="1"/>
    <col min="9" max="9" width="24.5703125" bestFit="1" customWidth="1"/>
  </cols>
  <sheetData>
    <row r="3" spans="1:4">
      <c r="B3" s="134" t="s">
        <v>3538</v>
      </c>
    </row>
    <row r="4" spans="1:4">
      <c r="A4" s="134" t="s">
        <v>1231</v>
      </c>
      <c r="B4" t="s">
        <v>3515</v>
      </c>
      <c r="C4" t="s">
        <v>3539</v>
      </c>
      <c r="D4" t="s">
        <v>3478</v>
      </c>
    </row>
    <row r="5" spans="1:4">
      <c r="A5" t="s">
        <v>2225</v>
      </c>
      <c r="B5" s="141">
        <v>365</v>
      </c>
      <c r="C5" s="142">
        <v>620551.58233633346</v>
      </c>
      <c r="D5" s="141">
        <v>753233.48824076331</v>
      </c>
    </row>
    <row r="6" spans="1:4">
      <c r="A6" t="s">
        <v>1229</v>
      </c>
      <c r="B6" s="141">
        <v>460</v>
      </c>
      <c r="C6" s="142">
        <v>654190.26626783039</v>
      </c>
      <c r="D6" s="141">
        <v>726654.23780439119</v>
      </c>
    </row>
    <row r="7" spans="1:4">
      <c r="A7" t="s">
        <v>3464</v>
      </c>
      <c r="B7" s="141">
        <v>23</v>
      </c>
      <c r="C7" s="142">
        <v>60811.80765000001</v>
      </c>
      <c r="D7" s="141">
        <v>63463.302649999991</v>
      </c>
    </row>
    <row r="8" spans="1:4">
      <c r="A8" t="s">
        <v>3463</v>
      </c>
      <c r="B8" s="141">
        <v>848</v>
      </c>
      <c r="C8" s="142">
        <v>1335553.6562541639</v>
      </c>
      <c r="D8" s="141">
        <v>1543351.028695151</v>
      </c>
    </row>
  </sheetData>
  <pageMargins left="0.7" right="0.7" top="0.75" bottom="0.75" header="0.3" footer="0.3"/>
  <pageSetup orientation="portrait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853"/>
  <sheetViews>
    <sheetView topLeftCell="G1" zoomScale="85" zoomScaleNormal="85" workbookViewId="0">
      <pane ySplit="5" topLeftCell="A6" activePane="bottomLeft" state="frozen"/>
      <selection pane="bottomLeft" activeCell="N8" sqref="N8"/>
    </sheetView>
  </sheetViews>
  <sheetFormatPr baseColWidth="10" defaultRowHeight="15"/>
  <cols>
    <col min="2" max="2" width="7.28515625" style="65" customWidth="1"/>
    <col min="3" max="3" width="12.42578125" style="105" customWidth="1"/>
    <col min="4" max="4" width="16.28515625" style="105" customWidth="1"/>
    <col min="5" max="5" width="17.85546875" style="105" customWidth="1"/>
    <col min="6" max="6" width="21.42578125" style="113" customWidth="1"/>
    <col min="7" max="7" width="17" style="105" customWidth="1"/>
    <col min="8" max="8" width="11.42578125" style="105"/>
    <col min="9" max="9" width="17" style="105" customWidth="1"/>
    <col min="10" max="10" width="16.28515625" style="105" customWidth="1"/>
    <col min="11" max="11" width="20.7109375" style="105" customWidth="1"/>
    <col min="12" max="12" width="13.140625" style="105" customWidth="1"/>
    <col min="13" max="13" width="13.85546875" style="99" customWidth="1"/>
    <col min="14" max="14" width="17" style="114" bestFit="1" customWidth="1"/>
    <col min="15" max="15" width="18.42578125" style="114" customWidth="1"/>
    <col min="16" max="16" width="17" style="114" bestFit="1" customWidth="1"/>
    <col min="17" max="17" width="17" style="114" customWidth="1"/>
    <col min="18" max="18" width="23.28515625" style="84" customWidth="1"/>
    <col min="19" max="19" width="21.140625" style="84" bestFit="1" customWidth="1"/>
    <col min="20" max="20" width="21.42578125" style="84" customWidth="1"/>
    <col min="21" max="21" width="36.140625" style="99" bestFit="1" customWidth="1"/>
    <col min="22" max="22" width="18" style="99" bestFit="1" customWidth="1"/>
    <col min="23" max="23" width="14.7109375" style="99" customWidth="1"/>
    <col min="24" max="24" width="11.7109375" style="99" customWidth="1"/>
    <col min="25" max="25" width="20.7109375" style="99" customWidth="1"/>
    <col min="26" max="26" width="32.42578125" style="99" customWidth="1"/>
    <col min="27" max="27" width="21.5703125" style="105" bestFit="1" customWidth="1"/>
  </cols>
  <sheetData>
    <row r="1" spans="2:31" ht="15" customHeight="1"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00"/>
      <c r="R1" s="100"/>
      <c r="S1" s="100"/>
      <c r="T1" s="100"/>
    </row>
    <row r="2" spans="2:31">
      <c r="B2" s="97"/>
      <c r="C2" s="97"/>
      <c r="D2" s="97"/>
      <c r="E2" s="97"/>
      <c r="F2" s="98"/>
      <c r="G2" s="97"/>
      <c r="H2" s="97"/>
      <c r="I2" s="97"/>
      <c r="J2" s="97"/>
      <c r="K2" s="97"/>
      <c r="L2" s="97"/>
      <c r="M2" s="97"/>
      <c r="N2" s="56"/>
      <c r="O2" s="56"/>
      <c r="P2" s="56"/>
      <c r="Q2" s="56"/>
      <c r="R2" s="54"/>
      <c r="S2" s="54"/>
      <c r="T2" s="54"/>
    </row>
    <row r="3" spans="2:31">
      <c r="B3" s="97"/>
      <c r="C3" s="97"/>
      <c r="D3" s="97"/>
      <c r="E3" s="97"/>
      <c r="F3" s="98"/>
      <c r="G3" s="97"/>
      <c r="H3" s="97"/>
      <c r="I3" s="97"/>
      <c r="J3" s="97"/>
      <c r="K3" s="97"/>
      <c r="L3" s="97"/>
      <c r="M3" s="97" t="s">
        <v>2230</v>
      </c>
      <c r="N3" s="56"/>
      <c r="O3" s="56"/>
      <c r="P3" s="56"/>
      <c r="Q3" s="56"/>
      <c r="R3" s="54"/>
      <c r="S3" s="54"/>
      <c r="T3" s="54"/>
    </row>
    <row r="4" spans="2:31">
      <c r="B4" s="97"/>
      <c r="C4" s="97"/>
      <c r="D4" s="97"/>
      <c r="E4" s="97"/>
      <c r="F4" s="98"/>
      <c r="G4" s="97"/>
      <c r="H4" s="97"/>
      <c r="I4" s="97"/>
      <c r="J4" s="97"/>
      <c r="K4" s="97"/>
      <c r="L4" s="97"/>
      <c r="M4" s="97"/>
      <c r="N4" s="56"/>
      <c r="O4" s="56"/>
      <c r="P4" s="56"/>
      <c r="Q4" s="56"/>
      <c r="R4" s="54"/>
      <c r="S4" s="54"/>
      <c r="T4" s="54"/>
    </row>
    <row r="5" spans="2:31" ht="30.75" customHeight="1" thickBot="1">
      <c r="B5" s="115" t="s">
        <v>1230</v>
      </c>
      <c r="C5" s="115" t="s">
        <v>1231</v>
      </c>
      <c r="D5" s="115" t="s">
        <v>3469</v>
      </c>
      <c r="E5" s="115" t="s">
        <v>3399</v>
      </c>
      <c r="F5" s="115" t="s">
        <v>0</v>
      </c>
      <c r="G5" s="115" t="s">
        <v>3397</v>
      </c>
      <c r="H5" s="115" t="s">
        <v>3398</v>
      </c>
      <c r="I5" s="115" t="s">
        <v>1</v>
      </c>
      <c r="J5" s="115" t="s">
        <v>2</v>
      </c>
      <c r="K5" s="115" t="s">
        <v>3</v>
      </c>
      <c r="L5" s="115" t="s">
        <v>4</v>
      </c>
      <c r="M5" s="132" t="s">
        <v>5</v>
      </c>
      <c r="N5" s="116" t="s">
        <v>6</v>
      </c>
      <c r="O5" s="160" t="s">
        <v>3476</v>
      </c>
      <c r="P5" s="116" t="s">
        <v>3396</v>
      </c>
      <c r="Q5" s="160" t="s">
        <v>3395</v>
      </c>
      <c r="R5" s="133" t="s">
        <v>2246</v>
      </c>
      <c r="S5" s="133" t="s">
        <v>2247</v>
      </c>
      <c r="T5" s="115" t="s">
        <v>2248</v>
      </c>
      <c r="U5" s="115" t="s">
        <v>2249</v>
      </c>
      <c r="V5" s="115" t="s">
        <v>2250</v>
      </c>
      <c r="W5" s="115" t="s">
        <v>2251</v>
      </c>
      <c r="X5" s="115" t="s">
        <v>2252</v>
      </c>
      <c r="Y5" s="115" t="s">
        <v>2253</v>
      </c>
      <c r="Z5" s="115" t="s">
        <v>2254</v>
      </c>
      <c r="AA5" s="115" t="s">
        <v>2255</v>
      </c>
    </row>
    <row r="6" spans="2:31" ht="25.5">
      <c r="B6" s="25">
        <v>1</v>
      </c>
      <c r="C6" s="25" t="s">
        <v>2225</v>
      </c>
      <c r="D6" s="25" t="s">
        <v>3475</v>
      </c>
      <c r="E6" s="25" t="s">
        <v>3461</v>
      </c>
      <c r="F6" s="41" t="s">
        <v>2153</v>
      </c>
      <c r="G6" s="25" t="s">
        <v>2225</v>
      </c>
      <c r="H6" s="10" t="s">
        <v>9</v>
      </c>
      <c r="I6" s="8" t="s">
        <v>2154</v>
      </c>
      <c r="J6" s="8" t="s">
        <v>2155</v>
      </c>
      <c r="K6" s="8" t="s">
        <v>95</v>
      </c>
      <c r="L6" s="8" t="s">
        <v>1391</v>
      </c>
      <c r="M6" s="24" t="s">
        <v>2235</v>
      </c>
      <c r="N6" s="52">
        <v>1815</v>
      </c>
      <c r="O6" s="161">
        <v>2123.5499999999997</v>
      </c>
      <c r="P6" s="58">
        <v>338.51</v>
      </c>
      <c r="Q6" s="161">
        <v>396.05669999999998</v>
      </c>
      <c r="R6" s="42" t="s">
        <v>3350</v>
      </c>
      <c r="S6" s="96"/>
      <c r="T6" s="6" t="s">
        <v>3351</v>
      </c>
      <c r="U6" s="6" t="s">
        <v>2258</v>
      </c>
      <c r="V6" s="6" t="s">
        <v>1404</v>
      </c>
      <c r="W6" s="67" t="s">
        <v>2259</v>
      </c>
      <c r="X6" s="4">
        <v>1974</v>
      </c>
      <c r="Y6" s="4" t="s">
        <v>2273</v>
      </c>
      <c r="Z6" s="3" t="s">
        <v>3400</v>
      </c>
      <c r="AA6" s="124"/>
      <c r="AD6" s="85" t="s">
        <v>3391</v>
      </c>
      <c r="AE6" s="86" t="s">
        <v>2227</v>
      </c>
    </row>
    <row r="7" spans="2:31" ht="25.5">
      <c r="B7" s="25">
        <v>2</v>
      </c>
      <c r="C7" s="25" t="s">
        <v>2225</v>
      </c>
      <c r="D7" s="25" t="s">
        <v>3475</v>
      </c>
      <c r="E7" s="25" t="s">
        <v>3461</v>
      </c>
      <c r="F7" s="41" t="s">
        <v>2153</v>
      </c>
      <c r="G7" s="25" t="s">
        <v>2225</v>
      </c>
      <c r="H7" s="10" t="s">
        <v>9</v>
      </c>
      <c r="I7" s="8" t="s">
        <v>2156</v>
      </c>
      <c r="J7" s="8" t="s">
        <v>2157</v>
      </c>
      <c r="K7" s="8" t="s">
        <v>95</v>
      </c>
      <c r="L7" s="8" t="s">
        <v>1391</v>
      </c>
      <c r="M7" s="24" t="s">
        <v>2235</v>
      </c>
      <c r="N7" s="52">
        <v>2020</v>
      </c>
      <c r="O7" s="161">
        <v>2363.3999999999996</v>
      </c>
      <c r="P7" s="58">
        <v>376.74</v>
      </c>
      <c r="Q7" s="161">
        <v>440.78579999999999</v>
      </c>
      <c r="R7" s="42" t="s">
        <v>3352</v>
      </c>
      <c r="S7" s="96"/>
      <c r="T7" s="6" t="s">
        <v>3351</v>
      </c>
      <c r="U7" s="6" t="s">
        <v>2258</v>
      </c>
      <c r="V7" s="6" t="s">
        <v>1404</v>
      </c>
      <c r="W7" s="67" t="s">
        <v>2259</v>
      </c>
      <c r="X7" s="4">
        <v>1964</v>
      </c>
      <c r="Y7" s="4" t="s">
        <v>2273</v>
      </c>
      <c r="Z7" s="3" t="s">
        <v>3402</v>
      </c>
      <c r="AA7" s="124"/>
      <c r="AD7" s="87" t="s">
        <v>2226</v>
      </c>
      <c r="AE7" s="2">
        <v>0.73799999999999999</v>
      </c>
    </row>
    <row r="8" spans="2:31" ht="38.25">
      <c r="B8" s="25">
        <v>3</v>
      </c>
      <c r="C8" s="25" t="s">
        <v>2225</v>
      </c>
      <c r="D8" s="25" t="s">
        <v>3473</v>
      </c>
      <c r="E8" s="25" t="s">
        <v>3456</v>
      </c>
      <c r="F8" s="41" t="s">
        <v>1473</v>
      </c>
      <c r="G8" s="25" t="s">
        <v>2225</v>
      </c>
      <c r="H8" s="10" t="s">
        <v>1474</v>
      </c>
      <c r="I8" s="28" t="s">
        <v>3468</v>
      </c>
      <c r="J8" s="28" t="s">
        <v>3468</v>
      </c>
      <c r="K8" s="28"/>
      <c r="L8" s="30" t="s">
        <v>1475</v>
      </c>
      <c r="M8" s="8" t="s">
        <v>3388</v>
      </c>
      <c r="N8" s="51">
        <v>1110000</v>
      </c>
      <c r="O8" s="161">
        <v>1665</v>
      </c>
      <c r="P8" s="58">
        <v>1147185</v>
      </c>
      <c r="Q8" s="161">
        <v>1720.7775000000001</v>
      </c>
      <c r="R8" s="42"/>
      <c r="S8" s="96"/>
      <c r="T8" s="8"/>
      <c r="U8" s="6" t="s">
        <v>2258</v>
      </c>
      <c r="V8" s="6" t="s">
        <v>1404</v>
      </c>
      <c r="W8" s="25"/>
      <c r="X8" s="4" t="s">
        <v>3405</v>
      </c>
      <c r="Y8" s="25"/>
      <c r="Z8" s="3" t="s">
        <v>3405</v>
      </c>
      <c r="AA8" s="124"/>
      <c r="AD8" s="87" t="s">
        <v>3393</v>
      </c>
      <c r="AE8" s="2">
        <v>6.9999999999999994E-5</v>
      </c>
    </row>
    <row r="9" spans="2:31" ht="25.5">
      <c r="B9" s="25">
        <v>4</v>
      </c>
      <c r="C9" s="25" t="s">
        <v>2225</v>
      </c>
      <c r="D9" s="25" t="s">
        <v>3473</v>
      </c>
      <c r="E9" s="25" t="s">
        <v>3456</v>
      </c>
      <c r="F9" s="41" t="s">
        <v>1473</v>
      </c>
      <c r="G9" s="25" t="s">
        <v>2225</v>
      </c>
      <c r="H9" s="10" t="s">
        <v>9</v>
      </c>
      <c r="I9" s="28" t="s">
        <v>1476</v>
      </c>
      <c r="J9" s="28" t="s">
        <v>1477</v>
      </c>
      <c r="K9" s="28" t="s">
        <v>1249</v>
      </c>
      <c r="L9" s="30" t="s">
        <v>1478</v>
      </c>
      <c r="M9" s="8" t="s">
        <v>3388</v>
      </c>
      <c r="N9" s="51">
        <v>531333</v>
      </c>
      <c r="O9" s="161">
        <v>796.99950000000001</v>
      </c>
      <c r="P9" s="58">
        <v>559813</v>
      </c>
      <c r="Q9" s="161">
        <v>839.71950000000004</v>
      </c>
      <c r="R9" s="42" t="s">
        <v>3142</v>
      </c>
      <c r="S9" s="96"/>
      <c r="T9" s="8" t="s">
        <v>3143</v>
      </c>
      <c r="U9" s="6" t="s">
        <v>2258</v>
      </c>
      <c r="V9" s="6" t="s">
        <v>1404</v>
      </c>
      <c r="W9" s="25" t="s">
        <v>2259</v>
      </c>
      <c r="X9" s="4" t="s">
        <v>3405</v>
      </c>
      <c r="Y9" s="25"/>
      <c r="Z9" s="3" t="s">
        <v>3405</v>
      </c>
      <c r="AA9" s="124"/>
      <c r="AD9" s="87" t="s">
        <v>2228</v>
      </c>
      <c r="AE9" s="2">
        <v>0.114</v>
      </c>
    </row>
    <row r="10" spans="2:31" ht="25.5">
      <c r="B10" s="25">
        <v>5</v>
      </c>
      <c r="C10" s="25" t="s">
        <v>2225</v>
      </c>
      <c r="D10" s="25" t="s">
        <v>3473</v>
      </c>
      <c r="E10" s="25" t="s">
        <v>3456</v>
      </c>
      <c r="F10" s="41" t="s">
        <v>1473</v>
      </c>
      <c r="G10" s="25" t="s">
        <v>2225</v>
      </c>
      <c r="H10" s="10" t="s">
        <v>9</v>
      </c>
      <c r="I10" s="28" t="s">
        <v>1479</v>
      </c>
      <c r="J10" s="28" t="s">
        <v>1480</v>
      </c>
      <c r="K10" s="28" t="s">
        <v>27</v>
      </c>
      <c r="L10" s="30" t="s">
        <v>1481</v>
      </c>
      <c r="M10" s="8" t="s">
        <v>3388</v>
      </c>
      <c r="N10" s="51">
        <v>602500</v>
      </c>
      <c r="O10" s="161">
        <v>903.75</v>
      </c>
      <c r="P10" s="58">
        <v>631179</v>
      </c>
      <c r="Q10" s="161">
        <v>946.76850000000002</v>
      </c>
      <c r="R10" s="42" t="s">
        <v>3144</v>
      </c>
      <c r="S10" s="96"/>
      <c r="T10" s="8" t="s">
        <v>3143</v>
      </c>
      <c r="U10" s="6" t="s">
        <v>2258</v>
      </c>
      <c r="V10" s="6" t="s">
        <v>1404</v>
      </c>
      <c r="W10" s="25" t="s">
        <v>2259</v>
      </c>
      <c r="X10" s="25">
        <v>1958</v>
      </c>
      <c r="Y10" s="25" t="s">
        <v>2273</v>
      </c>
      <c r="Z10" s="6" t="s">
        <v>3404</v>
      </c>
      <c r="AA10" s="124"/>
      <c r="AD10" s="87" t="s">
        <v>2229</v>
      </c>
      <c r="AE10" s="2">
        <v>0.11</v>
      </c>
    </row>
    <row r="11" spans="2:31" ht="51">
      <c r="B11" s="25">
        <v>6</v>
      </c>
      <c r="C11" s="25" t="s">
        <v>2225</v>
      </c>
      <c r="D11" s="25" t="s">
        <v>3473</v>
      </c>
      <c r="E11" s="25" t="s">
        <v>3456</v>
      </c>
      <c r="F11" s="41" t="s">
        <v>1473</v>
      </c>
      <c r="G11" s="25" t="s">
        <v>2225</v>
      </c>
      <c r="H11" s="8" t="s">
        <v>9</v>
      </c>
      <c r="I11" s="28" t="s">
        <v>1482</v>
      </c>
      <c r="J11" s="28" t="s">
        <v>1483</v>
      </c>
      <c r="K11" s="28" t="s">
        <v>27</v>
      </c>
      <c r="L11" s="30" t="s">
        <v>1484</v>
      </c>
      <c r="M11" s="8" t="s">
        <v>3388</v>
      </c>
      <c r="N11" s="51">
        <v>416000</v>
      </c>
      <c r="O11" s="161">
        <v>624</v>
      </c>
      <c r="P11" s="58">
        <v>435802</v>
      </c>
      <c r="Q11" s="161">
        <v>653.70299999999997</v>
      </c>
      <c r="R11" s="42" t="s">
        <v>3145</v>
      </c>
      <c r="S11" s="96"/>
      <c r="T11" s="8" t="s">
        <v>3143</v>
      </c>
      <c r="U11" s="6" t="s">
        <v>2258</v>
      </c>
      <c r="V11" s="6" t="s">
        <v>1404</v>
      </c>
      <c r="W11" s="25" t="s">
        <v>2259</v>
      </c>
      <c r="X11" s="25">
        <v>1974</v>
      </c>
      <c r="Y11" s="25" t="s">
        <v>2273</v>
      </c>
      <c r="Z11" s="3" t="s">
        <v>3402</v>
      </c>
      <c r="AA11" s="124"/>
      <c r="AD11" s="87" t="s">
        <v>2231</v>
      </c>
      <c r="AE11" s="2">
        <v>0.125</v>
      </c>
    </row>
    <row r="12" spans="2:31" ht="38.25">
      <c r="B12" s="25">
        <v>7</v>
      </c>
      <c r="C12" s="25" t="s">
        <v>2225</v>
      </c>
      <c r="D12" s="25" t="s">
        <v>3473</v>
      </c>
      <c r="E12" s="25" t="s">
        <v>3456</v>
      </c>
      <c r="F12" s="41" t="s">
        <v>1473</v>
      </c>
      <c r="G12" s="25" t="s">
        <v>2225</v>
      </c>
      <c r="H12" s="8" t="s">
        <v>9</v>
      </c>
      <c r="I12" s="28" t="s">
        <v>1485</v>
      </c>
      <c r="J12" s="28" t="s">
        <v>1486</v>
      </c>
      <c r="K12" s="28" t="s">
        <v>1434</v>
      </c>
      <c r="L12" s="30" t="s">
        <v>1487</v>
      </c>
      <c r="M12" s="8" t="s">
        <v>3388</v>
      </c>
      <c r="N12" s="52">
        <v>486250</v>
      </c>
      <c r="O12" s="161">
        <v>729.375</v>
      </c>
      <c r="P12" s="58">
        <v>504776.125</v>
      </c>
      <c r="Q12" s="161">
        <v>757.16418750000003</v>
      </c>
      <c r="R12" s="42">
        <v>43160</v>
      </c>
      <c r="S12" s="96"/>
      <c r="T12" s="8" t="s">
        <v>3146</v>
      </c>
      <c r="U12" s="6" t="s">
        <v>2258</v>
      </c>
      <c r="V12" s="6" t="s">
        <v>1404</v>
      </c>
      <c r="W12" s="25" t="s">
        <v>2259</v>
      </c>
      <c r="X12" s="81">
        <v>29670</v>
      </c>
      <c r="Y12" s="25" t="s">
        <v>2273</v>
      </c>
      <c r="Z12" s="3" t="s">
        <v>3405</v>
      </c>
      <c r="AA12" s="124"/>
      <c r="AD12" s="87" t="s">
        <v>2232</v>
      </c>
      <c r="AE12" s="2">
        <v>4.0000000000000003E-5</v>
      </c>
    </row>
    <row r="13" spans="2:31" ht="38.25">
      <c r="B13" s="25">
        <v>8</v>
      </c>
      <c r="C13" s="25" t="s">
        <v>2225</v>
      </c>
      <c r="D13" s="25" t="s">
        <v>3473</v>
      </c>
      <c r="E13" s="25" t="s">
        <v>3456</v>
      </c>
      <c r="F13" s="41" t="s">
        <v>1473</v>
      </c>
      <c r="G13" s="25" t="s">
        <v>2225</v>
      </c>
      <c r="H13" s="8" t="s">
        <v>9</v>
      </c>
      <c r="I13" s="28" t="s">
        <v>1488</v>
      </c>
      <c r="J13" s="28" t="s">
        <v>1489</v>
      </c>
      <c r="K13" s="28" t="s">
        <v>27</v>
      </c>
      <c r="L13" s="30" t="s">
        <v>1490</v>
      </c>
      <c r="M13" s="8" t="s">
        <v>3388</v>
      </c>
      <c r="N13" s="51">
        <v>1110000</v>
      </c>
      <c r="O13" s="161">
        <v>1665</v>
      </c>
      <c r="P13" s="58">
        <v>1122852</v>
      </c>
      <c r="Q13" s="161">
        <v>1684.278</v>
      </c>
      <c r="R13" s="42" t="s">
        <v>3147</v>
      </c>
      <c r="S13" s="96"/>
      <c r="T13" s="8" t="s">
        <v>3143</v>
      </c>
      <c r="U13" s="6" t="s">
        <v>2258</v>
      </c>
      <c r="V13" s="6" t="s">
        <v>1404</v>
      </c>
      <c r="W13" s="25" t="s">
        <v>2259</v>
      </c>
      <c r="X13" s="25">
        <v>1955</v>
      </c>
      <c r="Y13" s="25" t="s">
        <v>2273</v>
      </c>
      <c r="Z13" s="3" t="s">
        <v>3402</v>
      </c>
      <c r="AA13" s="124"/>
      <c r="AD13" s="87" t="s">
        <v>2233</v>
      </c>
      <c r="AE13" s="2">
        <v>0.2717</v>
      </c>
    </row>
    <row r="14" spans="2:31" ht="25.5">
      <c r="B14" s="25">
        <v>9</v>
      </c>
      <c r="C14" s="25" t="s">
        <v>2225</v>
      </c>
      <c r="D14" s="25" t="s">
        <v>3473</v>
      </c>
      <c r="E14" s="25" t="s">
        <v>3456</v>
      </c>
      <c r="F14" s="41" t="s">
        <v>1473</v>
      </c>
      <c r="G14" s="25" t="s">
        <v>2225</v>
      </c>
      <c r="H14" s="8" t="s">
        <v>1491</v>
      </c>
      <c r="I14" s="28" t="s">
        <v>1492</v>
      </c>
      <c r="J14" s="28" t="s">
        <v>1493</v>
      </c>
      <c r="K14" s="28" t="s">
        <v>1249</v>
      </c>
      <c r="L14" s="33" t="s">
        <v>1494</v>
      </c>
      <c r="M14" s="8" t="s">
        <v>2230</v>
      </c>
      <c r="N14" s="51">
        <v>800</v>
      </c>
      <c r="O14" s="161">
        <v>800</v>
      </c>
      <c r="P14" s="58">
        <v>800</v>
      </c>
      <c r="Q14" s="161">
        <v>800</v>
      </c>
      <c r="R14" s="8" t="s">
        <v>2261</v>
      </c>
      <c r="S14" s="96"/>
      <c r="T14" s="8" t="s">
        <v>3143</v>
      </c>
      <c r="U14" s="6" t="s">
        <v>2258</v>
      </c>
      <c r="V14" s="6" t="s">
        <v>1404</v>
      </c>
      <c r="W14" s="25" t="s">
        <v>2755</v>
      </c>
      <c r="X14" s="4" t="s">
        <v>3405</v>
      </c>
      <c r="Y14" s="25" t="s">
        <v>2261</v>
      </c>
      <c r="Z14" s="3" t="s">
        <v>3405</v>
      </c>
      <c r="AA14" s="124"/>
      <c r="AD14" s="87" t="s">
        <v>2234</v>
      </c>
      <c r="AE14" s="2">
        <v>1.4999999999999999E-2</v>
      </c>
    </row>
    <row r="15" spans="2:31" ht="25.5">
      <c r="B15" s="25">
        <v>10</v>
      </c>
      <c r="C15" s="25" t="s">
        <v>2225</v>
      </c>
      <c r="D15" s="25" t="s">
        <v>3472</v>
      </c>
      <c r="E15" s="28" t="s">
        <v>3432</v>
      </c>
      <c r="F15" s="45" t="s">
        <v>1700</v>
      </c>
      <c r="G15" s="25" t="s">
        <v>2225</v>
      </c>
      <c r="H15" s="25" t="s">
        <v>1701</v>
      </c>
      <c r="I15" s="25" t="s">
        <v>1702</v>
      </c>
      <c r="J15" s="25" t="s">
        <v>1703</v>
      </c>
      <c r="K15" s="25" t="s">
        <v>1249</v>
      </c>
      <c r="L15" s="25" t="s">
        <v>1704</v>
      </c>
      <c r="M15" s="25" t="s">
        <v>2230</v>
      </c>
      <c r="N15" s="58">
        <v>3100</v>
      </c>
      <c r="O15" s="161">
        <v>3100</v>
      </c>
      <c r="P15" s="58">
        <v>3680</v>
      </c>
      <c r="Q15" s="161">
        <v>3680</v>
      </c>
      <c r="R15" s="129" t="s">
        <v>3221</v>
      </c>
      <c r="S15" s="96"/>
      <c r="T15" s="82" t="s">
        <v>3222</v>
      </c>
      <c r="U15" s="6" t="s">
        <v>2258</v>
      </c>
      <c r="V15" s="6" t="s">
        <v>1404</v>
      </c>
      <c r="W15" s="83" t="s">
        <v>2263</v>
      </c>
      <c r="X15" s="82">
        <v>1986</v>
      </c>
      <c r="Y15" s="82" t="s">
        <v>2273</v>
      </c>
      <c r="Z15" s="3" t="s">
        <v>3402</v>
      </c>
      <c r="AA15" s="124"/>
      <c r="AD15" s="87" t="s">
        <v>2235</v>
      </c>
      <c r="AE15" s="2">
        <v>1.17</v>
      </c>
    </row>
    <row r="16" spans="2:31" ht="25.5">
      <c r="B16" s="25">
        <v>11</v>
      </c>
      <c r="C16" s="25" t="s">
        <v>2225</v>
      </c>
      <c r="D16" s="25" t="s">
        <v>3472</v>
      </c>
      <c r="E16" s="28" t="s">
        <v>3432</v>
      </c>
      <c r="F16" s="45" t="s">
        <v>1700</v>
      </c>
      <c r="G16" s="25" t="s">
        <v>2225</v>
      </c>
      <c r="H16" s="25" t="s">
        <v>1701</v>
      </c>
      <c r="I16" s="25" t="s">
        <v>1705</v>
      </c>
      <c r="J16" s="25" t="s">
        <v>1706</v>
      </c>
      <c r="K16" s="25" t="s">
        <v>1249</v>
      </c>
      <c r="L16" s="25" t="s">
        <v>1707</v>
      </c>
      <c r="M16" s="25" t="s">
        <v>2230</v>
      </c>
      <c r="N16" s="58">
        <v>3100</v>
      </c>
      <c r="O16" s="161">
        <v>3100</v>
      </c>
      <c r="P16" s="58">
        <v>3892</v>
      </c>
      <c r="Q16" s="161">
        <v>3892</v>
      </c>
      <c r="R16" s="129" t="s">
        <v>3223</v>
      </c>
      <c r="S16" s="96"/>
      <c r="T16" s="82" t="s">
        <v>3222</v>
      </c>
      <c r="U16" s="6" t="s">
        <v>2258</v>
      </c>
      <c r="V16" s="6" t="s">
        <v>1404</v>
      </c>
      <c r="W16" s="83" t="s">
        <v>2263</v>
      </c>
      <c r="X16" s="82">
        <v>1958</v>
      </c>
      <c r="Y16" s="82" t="s">
        <v>2273</v>
      </c>
      <c r="Z16" s="3" t="s">
        <v>3402</v>
      </c>
      <c r="AA16" s="124"/>
      <c r="AD16" s="87" t="s">
        <v>2236</v>
      </c>
      <c r="AE16" s="2">
        <v>1.33</v>
      </c>
    </row>
    <row r="17" spans="2:31" ht="25.5">
      <c r="B17" s="25">
        <v>12</v>
      </c>
      <c r="C17" s="25" t="s">
        <v>2225</v>
      </c>
      <c r="D17" s="25" t="s">
        <v>3472</v>
      </c>
      <c r="E17" s="28" t="s">
        <v>3432</v>
      </c>
      <c r="F17" s="45" t="s">
        <v>1700</v>
      </c>
      <c r="G17" s="25" t="s">
        <v>2225</v>
      </c>
      <c r="H17" s="25" t="s">
        <v>1701</v>
      </c>
      <c r="I17" s="25" t="s">
        <v>1708</v>
      </c>
      <c r="J17" s="25" t="s">
        <v>1709</v>
      </c>
      <c r="K17" s="25" t="s">
        <v>1249</v>
      </c>
      <c r="L17" s="25" t="s">
        <v>1710</v>
      </c>
      <c r="M17" s="25" t="s">
        <v>2230</v>
      </c>
      <c r="N17" s="58">
        <v>3100</v>
      </c>
      <c r="O17" s="161">
        <v>3100</v>
      </c>
      <c r="P17" s="58">
        <v>3892</v>
      </c>
      <c r="Q17" s="161">
        <v>3892</v>
      </c>
      <c r="R17" s="129" t="s">
        <v>3223</v>
      </c>
      <c r="S17" s="96"/>
      <c r="T17" s="82" t="s">
        <v>3222</v>
      </c>
      <c r="U17" s="6" t="s">
        <v>2258</v>
      </c>
      <c r="V17" s="6" t="s">
        <v>1404</v>
      </c>
      <c r="W17" s="83" t="s">
        <v>2263</v>
      </c>
      <c r="X17" s="82">
        <v>1969</v>
      </c>
      <c r="Y17" s="82" t="s">
        <v>2273</v>
      </c>
      <c r="Z17" s="3" t="s">
        <v>3401</v>
      </c>
      <c r="AA17" s="124"/>
      <c r="AD17" s="87" t="s">
        <v>2237</v>
      </c>
      <c r="AE17" s="2">
        <v>0.15</v>
      </c>
    </row>
    <row r="18" spans="2:31" ht="38.25">
      <c r="B18" s="25">
        <v>13</v>
      </c>
      <c r="C18" s="25" t="s">
        <v>2225</v>
      </c>
      <c r="D18" s="25" t="s">
        <v>3473</v>
      </c>
      <c r="E18" s="25" t="s">
        <v>3089</v>
      </c>
      <c r="F18" s="41" t="s">
        <v>1268</v>
      </c>
      <c r="G18" s="25" t="s">
        <v>2225</v>
      </c>
      <c r="H18" s="10" t="s">
        <v>9</v>
      </c>
      <c r="I18" s="8" t="s">
        <v>761</v>
      </c>
      <c r="J18" s="8" t="s">
        <v>1269</v>
      </c>
      <c r="K18" s="8" t="s">
        <v>27</v>
      </c>
      <c r="L18" s="8" t="s">
        <v>1270</v>
      </c>
      <c r="M18" s="48" t="s">
        <v>2230</v>
      </c>
      <c r="N18" s="51">
        <v>903.61599999999999</v>
      </c>
      <c r="O18" s="161">
        <v>903.61599999999999</v>
      </c>
      <c r="P18" s="51">
        <v>1228.91776</v>
      </c>
      <c r="Q18" s="161">
        <v>1228.91776</v>
      </c>
      <c r="R18" s="25" t="s">
        <v>3067</v>
      </c>
      <c r="S18" s="12" t="s">
        <v>357</v>
      </c>
      <c r="T18" s="25" t="s">
        <v>3082</v>
      </c>
      <c r="U18" s="6" t="s">
        <v>2258</v>
      </c>
      <c r="V18" s="6" t="s">
        <v>1404</v>
      </c>
      <c r="W18" s="25" t="s">
        <v>2259</v>
      </c>
      <c r="X18" s="25">
        <v>1954</v>
      </c>
      <c r="Y18" s="25" t="s">
        <v>2273</v>
      </c>
      <c r="Z18" s="3" t="s">
        <v>3400</v>
      </c>
      <c r="AA18" s="124"/>
      <c r="AD18" s="87" t="s">
        <v>2238</v>
      </c>
      <c r="AE18" s="2">
        <v>0.05</v>
      </c>
    </row>
    <row r="19" spans="2:31" ht="51">
      <c r="B19" s="25">
        <v>14</v>
      </c>
      <c r="C19" s="25" t="s">
        <v>2225</v>
      </c>
      <c r="D19" s="25" t="s">
        <v>3473</v>
      </c>
      <c r="E19" s="25" t="s">
        <v>3089</v>
      </c>
      <c r="F19" s="41" t="s">
        <v>1268</v>
      </c>
      <c r="G19" s="25" t="s">
        <v>2225</v>
      </c>
      <c r="H19" s="10" t="s">
        <v>9</v>
      </c>
      <c r="I19" s="8" t="s">
        <v>1271</v>
      </c>
      <c r="J19" s="8" t="s">
        <v>1272</v>
      </c>
      <c r="K19" s="8" t="s">
        <v>27</v>
      </c>
      <c r="L19" s="8" t="s">
        <v>1273</v>
      </c>
      <c r="M19" s="48" t="s">
        <v>2230</v>
      </c>
      <c r="N19" s="51">
        <v>903.61599999999999</v>
      </c>
      <c r="O19" s="161">
        <v>903.61599999999999</v>
      </c>
      <c r="P19" s="51">
        <v>1228.91776</v>
      </c>
      <c r="Q19" s="161">
        <v>1228.91776</v>
      </c>
      <c r="R19" s="25" t="s">
        <v>3068</v>
      </c>
      <c r="S19" s="12" t="s">
        <v>357</v>
      </c>
      <c r="T19" s="25" t="s">
        <v>3082</v>
      </c>
      <c r="U19" s="6" t="s">
        <v>2258</v>
      </c>
      <c r="V19" s="6" t="s">
        <v>1404</v>
      </c>
      <c r="W19" s="25" t="s">
        <v>2259</v>
      </c>
      <c r="X19" s="25">
        <v>1971</v>
      </c>
      <c r="Y19" s="25" t="s">
        <v>2273</v>
      </c>
      <c r="Z19" s="3" t="s">
        <v>3400</v>
      </c>
      <c r="AA19" s="124"/>
      <c r="AD19" s="87" t="s">
        <v>2239</v>
      </c>
      <c r="AE19" s="2">
        <v>0.25</v>
      </c>
    </row>
    <row r="20" spans="2:31" ht="25.5">
      <c r="B20" s="25">
        <v>15</v>
      </c>
      <c r="C20" s="25" t="s">
        <v>2225</v>
      </c>
      <c r="D20" s="25" t="s">
        <v>3473</v>
      </c>
      <c r="E20" s="25" t="s">
        <v>3089</v>
      </c>
      <c r="F20" s="41" t="s">
        <v>1268</v>
      </c>
      <c r="G20" s="25" t="s">
        <v>2225</v>
      </c>
      <c r="H20" s="10" t="s">
        <v>1233</v>
      </c>
      <c r="I20" s="8" t="s">
        <v>1274</v>
      </c>
      <c r="J20" s="8" t="s">
        <v>1275</v>
      </c>
      <c r="K20" s="8" t="s">
        <v>1276</v>
      </c>
      <c r="L20" s="8" t="s">
        <v>1277</v>
      </c>
      <c r="M20" s="48" t="s">
        <v>2230</v>
      </c>
      <c r="N20" s="51">
        <v>963.86079999999993</v>
      </c>
      <c r="O20" s="161">
        <v>963.86079999999993</v>
      </c>
      <c r="P20" s="51">
        <v>1310.850688</v>
      </c>
      <c r="Q20" s="161">
        <v>1310.850688</v>
      </c>
      <c r="R20" s="25" t="s">
        <v>3069</v>
      </c>
      <c r="S20" s="12" t="s">
        <v>357</v>
      </c>
      <c r="T20" s="25" t="s">
        <v>3082</v>
      </c>
      <c r="U20" s="6" t="s">
        <v>2258</v>
      </c>
      <c r="V20" s="6" t="s">
        <v>1404</v>
      </c>
      <c r="W20" s="25" t="s">
        <v>2259</v>
      </c>
      <c r="X20" s="25">
        <v>1978</v>
      </c>
      <c r="Y20" s="25" t="s">
        <v>2273</v>
      </c>
      <c r="Z20" s="6" t="s">
        <v>3404</v>
      </c>
      <c r="AA20" s="124"/>
      <c r="AD20" s="87" t="s">
        <v>2240</v>
      </c>
      <c r="AE20" s="2">
        <v>1.0069999999999999</v>
      </c>
    </row>
    <row r="21" spans="2:31" ht="51">
      <c r="B21" s="25">
        <v>16</v>
      </c>
      <c r="C21" s="25" t="s">
        <v>2225</v>
      </c>
      <c r="D21" s="25" t="s">
        <v>3473</v>
      </c>
      <c r="E21" s="25" t="s">
        <v>3089</v>
      </c>
      <c r="F21" s="41" t="s">
        <v>1268</v>
      </c>
      <c r="G21" s="25" t="s">
        <v>2225</v>
      </c>
      <c r="H21" s="10" t="s">
        <v>9</v>
      </c>
      <c r="I21" s="8" t="s">
        <v>753</v>
      </c>
      <c r="J21" s="8" t="s">
        <v>1278</v>
      </c>
      <c r="K21" s="8" t="s">
        <v>27</v>
      </c>
      <c r="L21" s="8" t="s">
        <v>1279</v>
      </c>
      <c r="M21" s="48" t="s">
        <v>2230</v>
      </c>
      <c r="N21" s="51">
        <v>1144.5840000000001</v>
      </c>
      <c r="O21" s="161">
        <v>1144.5840000000001</v>
      </c>
      <c r="P21" s="51">
        <v>1556.6342400000001</v>
      </c>
      <c r="Q21" s="161">
        <v>1556.6342400000001</v>
      </c>
      <c r="R21" s="25" t="s">
        <v>3070</v>
      </c>
      <c r="S21" s="12" t="s">
        <v>357</v>
      </c>
      <c r="T21" s="25" t="s">
        <v>3082</v>
      </c>
      <c r="U21" s="6" t="s">
        <v>2258</v>
      </c>
      <c r="V21" s="6" t="s">
        <v>1404</v>
      </c>
      <c r="W21" s="25" t="s">
        <v>2259</v>
      </c>
      <c r="X21" s="25">
        <v>1982</v>
      </c>
      <c r="Y21" s="25" t="s">
        <v>2273</v>
      </c>
      <c r="Z21" s="6" t="s">
        <v>3404</v>
      </c>
      <c r="AA21" s="124"/>
      <c r="AD21" s="87" t="s">
        <v>2241</v>
      </c>
      <c r="AE21" s="2">
        <v>0.02</v>
      </c>
    </row>
    <row r="22" spans="2:31" ht="38.25">
      <c r="B22" s="25">
        <v>17</v>
      </c>
      <c r="C22" s="25" t="s">
        <v>2225</v>
      </c>
      <c r="D22" s="25" t="s">
        <v>3473</v>
      </c>
      <c r="E22" s="25" t="s">
        <v>3089</v>
      </c>
      <c r="F22" s="41" t="s">
        <v>1268</v>
      </c>
      <c r="G22" s="25" t="s">
        <v>2225</v>
      </c>
      <c r="H22" s="10" t="s">
        <v>9</v>
      </c>
      <c r="I22" s="8" t="s">
        <v>202</v>
      </c>
      <c r="J22" s="8" t="s">
        <v>1280</v>
      </c>
      <c r="K22" s="8" t="s">
        <v>27</v>
      </c>
      <c r="L22" s="8" t="s">
        <v>1281</v>
      </c>
      <c r="M22" s="48" t="s">
        <v>2230</v>
      </c>
      <c r="N22" s="51">
        <v>843.37120000000004</v>
      </c>
      <c r="O22" s="161">
        <v>843.37120000000004</v>
      </c>
      <c r="P22" s="51">
        <v>1146.9848320000001</v>
      </c>
      <c r="Q22" s="161">
        <v>1146.9848320000001</v>
      </c>
      <c r="R22" s="25" t="s">
        <v>3071</v>
      </c>
      <c r="S22" s="12" t="s">
        <v>357</v>
      </c>
      <c r="T22" s="25" t="s">
        <v>3082</v>
      </c>
      <c r="U22" s="6" t="s">
        <v>2258</v>
      </c>
      <c r="V22" s="6" t="s">
        <v>1404</v>
      </c>
      <c r="W22" s="25" t="s">
        <v>2259</v>
      </c>
      <c r="X22" s="25">
        <v>1980</v>
      </c>
      <c r="Y22" s="25" t="s">
        <v>2273</v>
      </c>
      <c r="Z22" s="6" t="s">
        <v>3404</v>
      </c>
      <c r="AA22" s="124"/>
      <c r="AD22" s="87" t="s">
        <v>2242</v>
      </c>
      <c r="AE22" s="2">
        <v>2.0000000000000001E-4</v>
      </c>
    </row>
    <row r="23" spans="2:31" ht="51">
      <c r="B23" s="25">
        <v>18</v>
      </c>
      <c r="C23" s="25" t="s">
        <v>2225</v>
      </c>
      <c r="D23" s="25" t="s">
        <v>3473</v>
      </c>
      <c r="E23" s="25" t="s">
        <v>3089</v>
      </c>
      <c r="F23" s="41" t="s">
        <v>1268</v>
      </c>
      <c r="G23" s="25" t="s">
        <v>2225</v>
      </c>
      <c r="H23" s="10" t="s">
        <v>9</v>
      </c>
      <c r="I23" s="8" t="s">
        <v>1282</v>
      </c>
      <c r="J23" s="8" t="s">
        <v>1283</v>
      </c>
      <c r="K23" s="8" t="s">
        <v>27</v>
      </c>
      <c r="L23" s="8" t="s">
        <v>1284</v>
      </c>
      <c r="M23" s="48" t="s">
        <v>2230</v>
      </c>
      <c r="N23" s="51">
        <v>843.37120000000004</v>
      </c>
      <c r="O23" s="161">
        <v>843.37120000000004</v>
      </c>
      <c r="P23" s="51">
        <v>1146.9848320000001</v>
      </c>
      <c r="Q23" s="161">
        <v>1146.9848320000001</v>
      </c>
      <c r="R23" s="25" t="s">
        <v>3072</v>
      </c>
      <c r="S23" s="12" t="s">
        <v>357</v>
      </c>
      <c r="T23" s="25" t="s">
        <v>3082</v>
      </c>
      <c r="U23" s="6" t="s">
        <v>2258</v>
      </c>
      <c r="V23" s="6" t="s">
        <v>1404</v>
      </c>
      <c r="W23" s="25" t="s">
        <v>2259</v>
      </c>
      <c r="X23" s="25">
        <v>1984</v>
      </c>
      <c r="Y23" s="25" t="s">
        <v>2273</v>
      </c>
      <c r="Z23" s="3" t="s">
        <v>3402</v>
      </c>
      <c r="AA23" s="124"/>
      <c r="AD23" s="87" t="s">
        <v>2243</v>
      </c>
      <c r="AE23" s="2">
        <v>4.4999999999999998E-2</v>
      </c>
    </row>
    <row r="24" spans="2:31" ht="38.25">
      <c r="B24" s="25">
        <v>19</v>
      </c>
      <c r="C24" s="25" t="s">
        <v>2225</v>
      </c>
      <c r="D24" s="25" t="s">
        <v>3473</v>
      </c>
      <c r="E24" s="25" t="s">
        <v>3089</v>
      </c>
      <c r="F24" s="41" t="s">
        <v>1268</v>
      </c>
      <c r="G24" s="25" t="s">
        <v>2225</v>
      </c>
      <c r="H24" s="10" t="s">
        <v>9</v>
      </c>
      <c r="I24" s="8" t="s">
        <v>1285</v>
      </c>
      <c r="J24" s="8" t="s">
        <v>1286</v>
      </c>
      <c r="K24" s="8" t="s">
        <v>27</v>
      </c>
      <c r="L24" s="8" t="s">
        <v>1270</v>
      </c>
      <c r="M24" s="48" t="s">
        <v>2230</v>
      </c>
      <c r="N24" s="51">
        <v>1144.5840000000001</v>
      </c>
      <c r="O24" s="161">
        <v>1144.5840000000001</v>
      </c>
      <c r="P24" s="51">
        <v>1556.6342400000001</v>
      </c>
      <c r="Q24" s="161">
        <v>1556.6342400000001</v>
      </c>
      <c r="R24" s="25" t="s">
        <v>3073</v>
      </c>
      <c r="S24" s="12" t="s">
        <v>357</v>
      </c>
      <c r="T24" s="25" t="s">
        <v>3082</v>
      </c>
      <c r="U24" s="6" t="s">
        <v>2258</v>
      </c>
      <c r="V24" s="6" t="s">
        <v>1404</v>
      </c>
      <c r="W24" s="25" t="s">
        <v>2259</v>
      </c>
      <c r="X24" s="25">
        <v>1970</v>
      </c>
      <c r="Y24" s="25" t="s">
        <v>2273</v>
      </c>
      <c r="Z24" s="3" t="s">
        <v>3402</v>
      </c>
      <c r="AA24" s="124"/>
      <c r="AD24" s="87" t="s">
        <v>2244</v>
      </c>
      <c r="AE24" s="2">
        <v>0.27500000000000002</v>
      </c>
    </row>
    <row r="25" spans="2:31" ht="38.25">
      <c r="B25" s="25">
        <v>20</v>
      </c>
      <c r="C25" s="25" t="s">
        <v>2225</v>
      </c>
      <c r="D25" s="25" t="s">
        <v>3473</v>
      </c>
      <c r="E25" s="25" t="s">
        <v>3089</v>
      </c>
      <c r="F25" s="41" t="s">
        <v>1268</v>
      </c>
      <c r="G25" s="25" t="s">
        <v>2225</v>
      </c>
      <c r="H25" s="10" t="s">
        <v>9</v>
      </c>
      <c r="I25" s="8" t="s">
        <v>1287</v>
      </c>
      <c r="J25" s="8" t="s">
        <v>1283</v>
      </c>
      <c r="K25" s="8" t="s">
        <v>27</v>
      </c>
      <c r="L25" s="8" t="s">
        <v>1288</v>
      </c>
      <c r="M25" s="48" t="s">
        <v>2230</v>
      </c>
      <c r="N25" s="51">
        <v>1325.2959999999998</v>
      </c>
      <c r="O25" s="161">
        <v>1325.2959999999998</v>
      </c>
      <c r="P25" s="51">
        <v>1802.4025599999998</v>
      </c>
      <c r="Q25" s="161">
        <v>1802.4025599999998</v>
      </c>
      <c r="R25" s="25" t="s">
        <v>3074</v>
      </c>
      <c r="S25" s="12" t="s">
        <v>357</v>
      </c>
      <c r="T25" s="25" t="s">
        <v>3082</v>
      </c>
      <c r="U25" s="6" t="s">
        <v>2258</v>
      </c>
      <c r="V25" s="6" t="s">
        <v>1404</v>
      </c>
      <c r="W25" s="25" t="s">
        <v>2259</v>
      </c>
      <c r="X25" s="25">
        <v>1983</v>
      </c>
      <c r="Y25" s="25" t="s">
        <v>3088</v>
      </c>
      <c r="Z25" s="3" t="s">
        <v>3402</v>
      </c>
      <c r="AA25" s="124"/>
      <c r="AD25" s="87" t="s">
        <v>2245</v>
      </c>
      <c r="AE25" s="2">
        <v>3.29</v>
      </c>
    </row>
    <row r="26" spans="2:31" ht="38.25">
      <c r="B26" s="25">
        <v>21</v>
      </c>
      <c r="C26" s="25" t="s">
        <v>2225</v>
      </c>
      <c r="D26" s="25" t="s">
        <v>3473</v>
      </c>
      <c r="E26" s="25" t="s">
        <v>3089</v>
      </c>
      <c r="F26" s="41" t="s">
        <v>1268</v>
      </c>
      <c r="G26" s="25" t="s">
        <v>2225</v>
      </c>
      <c r="H26" s="10" t="s">
        <v>9</v>
      </c>
      <c r="I26" s="8" t="s">
        <v>1289</v>
      </c>
      <c r="J26" s="8" t="s">
        <v>1290</v>
      </c>
      <c r="K26" s="8" t="s">
        <v>27</v>
      </c>
      <c r="L26" s="8" t="s">
        <v>1291</v>
      </c>
      <c r="M26" s="48" t="s">
        <v>2230</v>
      </c>
      <c r="N26" s="51">
        <v>903.61599999999999</v>
      </c>
      <c r="O26" s="161">
        <v>903.61599999999999</v>
      </c>
      <c r="P26" s="51">
        <v>1228.91776</v>
      </c>
      <c r="Q26" s="161">
        <v>1228.91776</v>
      </c>
      <c r="R26" s="25" t="s">
        <v>3075</v>
      </c>
      <c r="S26" s="12" t="s">
        <v>357</v>
      </c>
      <c r="T26" s="25" t="s">
        <v>3082</v>
      </c>
      <c r="U26" s="6" t="s">
        <v>2258</v>
      </c>
      <c r="V26" s="6" t="s">
        <v>1404</v>
      </c>
      <c r="W26" s="25" t="s">
        <v>2259</v>
      </c>
      <c r="X26" s="25">
        <v>1985</v>
      </c>
      <c r="Y26" s="25" t="s">
        <v>2273</v>
      </c>
      <c r="Z26" s="3" t="s">
        <v>3402</v>
      </c>
      <c r="AA26" s="124"/>
      <c r="AD26" s="87" t="s">
        <v>3375</v>
      </c>
      <c r="AE26" s="2">
        <v>2E-3</v>
      </c>
    </row>
    <row r="27" spans="2:31" ht="38.25">
      <c r="B27" s="25">
        <v>22</v>
      </c>
      <c r="C27" s="25" t="s">
        <v>2225</v>
      </c>
      <c r="D27" s="25" t="s">
        <v>3473</v>
      </c>
      <c r="E27" s="25" t="s">
        <v>3089</v>
      </c>
      <c r="F27" s="41" t="s">
        <v>1268</v>
      </c>
      <c r="G27" s="25" t="s">
        <v>2225</v>
      </c>
      <c r="H27" s="10" t="s">
        <v>9</v>
      </c>
      <c r="I27" s="8" t="s">
        <v>1292</v>
      </c>
      <c r="J27" s="8" t="s">
        <v>1293</v>
      </c>
      <c r="K27" s="8" t="s">
        <v>27</v>
      </c>
      <c r="L27" s="8" t="s">
        <v>1294</v>
      </c>
      <c r="M27" s="48" t="s">
        <v>2230</v>
      </c>
      <c r="N27" s="51">
        <v>1144.5840000000001</v>
      </c>
      <c r="O27" s="161">
        <v>1144.5840000000001</v>
      </c>
      <c r="P27" s="51">
        <v>1556.6342400000001</v>
      </c>
      <c r="Q27" s="161">
        <v>1556.6342400000001</v>
      </c>
      <c r="R27" s="25" t="s">
        <v>3076</v>
      </c>
      <c r="S27" s="12" t="s">
        <v>357</v>
      </c>
      <c r="T27" s="25" t="s">
        <v>3082</v>
      </c>
      <c r="U27" s="6" t="s">
        <v>2258</v>
      </c>
      <c r="V27" s="6" t="s">
        <v>1404</v>
      </c>
      <c r="W27" s="25" t="s">
        <v>2259</v>
      </c>
      <c r="X27" s="25">
        <v>1979</v>
      </c>
      <c r="Y27" s="25" t="s">
        <v>3089</v>
      </c>
      <c r="Z27" s="6" t="s">
        <v>3404</v>
      </c>
      <c r="AA27" s="124"/>
      <c r="AD27" s="87" t="s">
        <v>3376</v>
      </c>
      <c r="AE27" s="2">
        <v>0.76</v>
      </c>
    </row>
    <row r="28" spans="2:31" ht="38.25">
      <c r="B28" s="25">
        <v>23</v>
      </c>
      <c r="C28" s="25" t="s">
        <v>2225</v>
      </c>
      <c r="D28" s="25" t="s">
        <v>3473</v>
      </c>
      <c r="E28" s="25" t="s">
        <v>3089</v>
      </c>
      <c r="F28" s="41" t="s">
        <v>1268</v>
      </c>
      <c r="G28" s="25" t="s">
        <v>2225</v>
      </c>
      <c r="H28" s="10" t="s">
        <v>9</v>
      </c>
      <c r="I28" s="8" t="s">
        <v>1295</v>
      </c>
      <c r="J28" s="8" t="s">
        <v>1296</v>
      </c>
      <c r="K28" s="8" t="s">
        <v>27</v>
      </c>
      <c r="L28" s="8" t="s">
        <v>1297</v>
      </c>
      <c r="M28" s="48" t="s">
        <v>2230</v>
      </c>
      <c r="N28" s="51">
        <v>1325.2959999999998</v>
      </c>
      <c r="O28" s="161">
        <v>1325.2959999999998</v>
      </c>
      <c r="P28" s="51">
        <v>1802.4025599999998</v>
      </c>
      <c r="Q28" s="161">
        <v>1802.4025599999998</v>
      </c>
      <c r="R28" s="25" t="s">
        <v>3077</v>
      </c>
      <c r="S28" s="12" t="s">
        <v>357</v>
      </c>
      <c r="T28" s="25" t="s">
        <v>3082</v>
      </c>
      <c r="U28" s="6" t="s">
        <v>2258</v>
      </c>
      <c r="V28" s="6" t="s">
        <v>1404</v>
      </c>
      <c r="W28" s="25" t="s">
        <v>2259</v>
      </c>
      <c r="X28" s="25">
        <v>1986</v>
      </c>
      <c r="Y28" s="25" t="s">
        <v>2653</v>
      </c>
      <c r="Z28" s="3" t="s">
        <v>3402</v>
      </c>
      <c r="AA28" s="124"/>
      <c r="AD28" s="87" t="s">
        <v>3377</v>
      </c>
      <c r="AE28" s="2">
        <v>7.4999999999999997E-2</v>
      </c>
    </row>
    <row r="29" spans="2:31" ht="38.25">
      <c r="B29" s="25">
        <v>24</v>
      </c>
      <c r="C29" s="25" t="s">
        <v>2225</v>
      </c>
      <c r="D29" s="25" t="s">
        <v>3473</v>
      </c>
      <c r="E29" s="25" t="s">
        <v>3089</v>
      </c>
      <c r="F29" s="41" t="s">
        <v>1268</v>
      </c>
      <c r="G29" s="25" t="s">
        <v>2225</v>
      </c>
      <c r="H29" s="10" t="s">
        <v>9</v>
      </c>
      <c r="I29" s="8" t="s">
        <v>449</v>
      </c>
      <c r="J29" s="8" t="s">
        <v>1298</v>
      </c>
      <c r="K29" s="8" t="s">
        <v>27</v>
      </c>
      <c r="L29" s="8" t="s">
        <v>1281</v>
      </c>
      <c r="M29" s="48" t="s">
        <v>2230</v>
      </c>
      <c r="N29" s="51">
        <v>843.37120000000004</v>
      </c>
      <c r="O29" s="161">
        <v>843.37120000000004</v>
      </c>
      <c r="P29" s="51">
        <v>1146.9848320000001</v>
      </c>
      <c r="Q29" s="161">
        <v>1146.9848320000001</v>
      </c>
      <c r="R29" s="25" t="s">
        <v>3078</v>
      </c>
      <c r="S29" s="12" t="s">
        <v>357</v>
      </c>
      <c r="T29" s="25" t="s">
        <v>3082</v>
      </c>
      <c r="U29" s="6" t="s">
        <v>2258</v>
      </c>
      <c r="V29" s="6" t="s">
        <v>1404</v>
      </c>
      <c r="W29" s="25" t="s">
        <v>2259</v>
      </c>
      <c r="X29" s="25">
        <v>1990</v>
      </c>
      <c r="Y29" s="25" t="s">
        <v>2321</v>
      </c>
      <c r="Z29" s="3" t="s">
        <v>3402</v>
      </c>
      <c r="AA29" s="124"/>
      <c r="AD29" s="87" t="s">
        <v>3378</v>
      </c>
      <c r="AE29" s="2">
        <v>0.13200000000000001</v>
      </c>
    </row>
    <row r="30" spans="2:31" ht="25.5">
      <c r="B30" s="25">
        <v>25</v>
      </c>
      <c r="C30" s="25" t="s">
        <v>2225</v>
      </c>
      <c r="D30" s="25" t="s">
        <v>3473</v>
      </c>
      <c r="E30" s="25" t="s">
        <v>3089</v>
      </c>
      <c r="F30" s="41" t="s">
        <v>1268</v>
      </c>
      <c r="G30" s="25" t="s">
        <v>2225</v>
      </c>
      <c r="H30" s="10" t="s">
        <v>1233</v>
      </c>
      <c r="I30" s="25" t="s">
        <v>1299</v>
      </c>
      <c r="J30" s="25" t="s">
        <v>1300</v>
      </c>
      <c r="K30" s="8" t="s">
        <v>27</v>
      </c>
      <c r="L30" s="8" t="s">
        <v>1301</v>
      </c>
      <c r="M30" s="48" t="s">
        <v>2230</v>
      </c>
      <c r="N30" s="51">
        <v>963.86080000000004</v>
      </c>
      <c r="O30" s="161">
        <v>963.86080000000004</v>
      </c>
      <c r="P30" s="51">
        <v>1310.850688</v>
      </c>
      <c r="Q30" s="161">
        <v>1310.850688</v>
      </c>
      <c r="R30" s="25" t="s">
        <v>2865</v>
      </c>
      <c r="S30" s="12" t="s">
        <v>357</v>
      </c>
      <c r="T30" s="25" t="s">
        <v>3082</v>
      </c>
      <c r="U30" s="6" t="s">
        <v>2258</v>
      </c>
      <c r="V30" s="6" t="s">
        <v>1404</v>
      </c>
      <c r="W30" s="25" t="s">
        <v>2259</v>
      </c>
      <c r="X30" s="4" t="s">
        <v>3405</v>
      </c>
      <c r="Y30" s="25" t="s">
        <v>2273</v>
      </c>
      <c r="Z30" s="3" t="s">
        <v>3402</v>
      </c>
      <c r="AA30" s="124"/>
      <c r="AD30" s="87" t="s">
        <v>3379</v>
      </c>
      <c r="AE30" s="2">
        <v>8.9999999999999993E-3</v>
      </c>
    </row>
    <row r="31" spans="2:31" ht="38.25">
      <c r="B31" s="25">
        <v>26</v>
      </c>
      <c r="C31" s="25" t="s">
        <v>2225</v>
      </c>
      <c r="D31" s="25" t="s">
        <v>3473</v>
      </c>
      <c r="E31" s="25" t="s">
        <v>3089</v>
      </c>
      <c r="F31" s="41" t="s">
        <v>1268</v>
      </c>
      <c r="G31" s="25" t="s">
        <v>2225</v>
      </c>
      <c r="H31" s="10" t="s">
        <v>9</v>
      </c>
      <c r="I31" s="8" t="s">
        <v>1302</v>
      </c>
      <c r="J31" s="8" t="s">
        <v>1303</v>
      </c>
      <c r="K31" s="8" t="s">
        <v>27</v>
      </c>
      <c r="L31" s="8" t="s">
        <v>1304</v>
      </c>
      <c r="M31" s="48" t="s">
        <v>2230</v>
      </c>
      <c r="N31" s="51">
        <v>1144.5840000000001</v>
      </c>
      <c r="O31" s="161">
        <v>1144.5840000000001</v>
      </c>
      <c r="P31" s="51">
        <v>1556.6342400000001</v>
      </c>
      <c r="Q31" s="161">
        <v>1556.6342400000001</v>
      </c>
      <c r="R31" s="25" t="s">
        <v>3079</v>
      </c>
      <c r="S31" s="12" t="s">
        <v>357</v>
      </c>
      <c r="T31" s="25" t="s">
        <v>3082</v>
      </c>
      <c r="U31" s="6" t="s">
        <v>2258</v>
      </c>
      <c r="V31" s="6" t="s">
        <v>1404</v>
      </c>
      <c r="W31" s="25" t="s">
        <v>2259</v>
      </c>
      <c r="X31" s="25">
        <v>1986</v>
      </c>
      <c r="Y31" s="25" t="s">
        <v>2273</v>
      </c>
      <c r="Z31" s="3" t="s">
        <v>3402</v>
      </c>
      <c r="AA31" s="124"/>
      <c r="AD31" s="87" t="s">
        <v>3380</v>
      </c>
      <c r="AE31" s="2">
        <v>0.57999999999999996</v>
      </c>
    </row>
    <row r="32" spans="2:31" ht="38.25">
      <c r="B32" s="25">
        <v>27</v>
      </c>
      <c r="C32" s="25" t="s">
        <v>2225</v>
      </c>
      <c r="D32" s="25" t="s">
        <v>3473</v>
      </c>
      <c r="E32" s="25" t="s">
        <v>3089</v>
      </c>
      <c r="F32" s="41" t="s">
        <v>1268</v>
      </c>
      <c r="G32" s="25" t="s">
        <v>2225</v>
      </c>
      <c r="H32" s="10" t="s">
        <v>9</v>
      </c>
      <c r="I32" s="8" t="s">
        <v>1305</v>
      </c>
      <c r="J32" s="8" t="s">
        <v>1306</v>
      </c>
      <c r="K32" s="8" t="s">
        <v>27</v>
      </c>
      <c r="L32" s="8" t="s">
        <v>1307</v>
      </c>
      <c r="M32" s="48" t="s">
        <v>2230</v>
      </c>
      <c r="N32" s="51">
        <v>1204.8176000000001</v>
      </c>
      <c r="O32" s="161">
        <v>1204.8176000000001</v>
      </c>
      <c r="P32" s="51">
        <v>1638.5519360000003</v>
      </c>
      <c r="Q32" s="161">
        <v>1638.5519360000003</v>
      </c>
      <c r="R32" s="25" t="s">
        <v>3080</v>
      </c>
      <c r="S32" s="12" t="s">
        <v>357</v>
      </c>
      <c r="T32" s="25" t="s">
        <v>3082</v>
      </c>
      <c r="U32" s="6" t="s">
        <v>2258</v>
      </c>
      <c r="V32" s="6" t="s">
        <v>1404</v>
      </c>
      <c r="W32" s="25" t="s">
        <v>2259</v>
      </c>
      <c r="X32" s="25">
        <v>1980</v>
      </c>
      <c r="Y32" s="25" t="s">
        <v>2273</v>
      </c>
      <c r="Z32" s="3" t="s">
        <v>3402</v>
      </c>
      <c r="AA32" s="124"/>
      <c r="AD32" s="87" t="s">
        <v>3381</v>
      </c>
      <c r="AE32" s="2">
        <v>0.26700000000000002</v>
      </c>
    </row>
    <row r="33" spans="2:31" ht="38.25">
      <c r="B33" s="25">
        <v>28</v>
      </c>
      <c r="C33" s="25" t="s">
        <v>2225</v>
      </c>
      <c r="D33" s="25" t="s">
        <v>3473</v>
      </c>
      <c r="E33" s="25" t="s">
        <v>3089</v>
      </c>
      <c r="F33" s="41" t="s">
        <v>1268</v>
      </c>
      <c r="G33" s="25" t="s">
        <v>2225</v>
      </c>
      <c r="H33" s="10" t="s">
        <v>9</v>
      </c>
      <c r="I33" s="8" t="s">
        <v>1308</v>
      </c>
      <c r="J33" s="8" t="s">
        <v>1309</v>
      </c>
      <c r="K33" s="8" t="s">
        <v>27</v>
      </c>
      <c r="L33" s="8" t="s">
        <v>1310</v>
      </c>
      <c r="M33" s="48" t="s">
        <v>2230</v>
      </c>
      <c r="N33" s="51">
        <v>1204.8176000000001</v>
      </c>
      <c r="O33" s="161">
        <v>1204.8176000000001</v>
      </c>
      <c r="P33" s="51">
        <v>1638.5519360000003</v>
      </c>
      <c r="Q33" s="161">
        <v>1638.5519360000003</v>
      </c>
      <c r="R33" s="25" t="s">
        <v>3080</v>
      </c>
      <c r="S33" s="12" t="s">
        <v>357</v>
      </c>
      <c r="T33" s="25" t="s">
        <v>3082</v>
      </c>
      <c r="U33" s="6" t="s">
        <v>2258</v>
      </c>
      <c r="V33" s="6" t="s">
        <v>1404</v>
      </c>
      <c r="W33" s="25" t="s">
        <v>2259</v>
      </c>
      <c r="X33" s="4" t="s">
        <v>3405</v>
      </c>
      <c r="Y33" s="25"/>
      <c r="Z33" s="3" t="s">
        <v>3405</v>
      </c>
      <c r="AA33" s="124"/>
      <c r="AD33" s="87" t="s">
        <v>3382</v>
      </c>
      <c r="AE33" s="2">
        <v>4.2000000000000003E-2</v>
      </c>
    </row>
    <row r="34" spans="2:31" ht="38.25">
      <c r="B34" s="25">
        <v>29</v>
      </c>
      <c r="C34" s="25" t="s">
        <v>2225</v>
      </c>
      <c r="D34" s="25" t="s">
        <v>3473</v>
      </c>
      <c r="E34" s="25" t="s">
        <v>3089</v>
      </c>
      <c r="F34" s="41" t="s">
        <v>1268</v>
      </c>
      <c r="G34" s="25" t="s">
        <v>2225</v>
      </c>
      <c r="H34" s="10" t="s">
        <v>1233</v>
      </c>
      <c r="I34" s="25" t="s">
        <v>1311</v>
      </c>
      <c r="J34" s="25" t="s">
        <v>1312</v>
      </c>
      <c r="K34" s="8" t="s">
        <v>27</v>
      </c>
      <c r="L34" s="8" t="s">
        <v>1270</v>
      </c>
      <c r="M34" s="48" t="s">
        <v>2230</v>
      </c>
      <c r="N34" s="51">
        <v>1204.8176000000001</v>
      </c>
      <c r="O34" s="161">
        <v>1204.8176000000001</v>
      </c>
      <c r="P34" s="51">
        <v>1638.5519360000003</v>
      </c>
      <c r="Q34" s="161">
        <v>1638.5519360000003</v>
      </c>
      <c r="R34" s="25" t="s">
        <v>3080</v>
      </c>
      <c r="S34" s="12" t="s">
        <v>357</v>
      </c>
      <c r="T34" s="25" t="s">
        <v>3082</v>
      </c>
      <c r="U34" s="6" t="s">
        <v>2258</v>
      </c>
      <c r="V34" s="6" t="s">
        <v>1404</v>
      </c>
      <c r="W34" s="25" t="s">
        <v>2259</v>
      </c>
      <c r="X34" s="25">
        <v>1979</v>
      </c>
      <c r="Y34" s="25" t="s">
        <v>3089</v>
      </c>
      <c r="Z34" s="3" t="s">
        <v>3400</v>
      </c>
      <c r="AA34" s="124"/>
      <c r="AD34" s="87" t="s">
        <v>3383</v>
      </c>
      <c r="AE34" s="2">
        <v>8.0000000000000002E-3</v>
      </c>
    </row>
    <row r="35" spans="2:31" ht="25.5">
      <c r="B35" s="25">
        <v>30</v>
      </c>
      <c r="C35" s="25" t="s">
        <v>2225</v>
      </c>
      <c r="D35" s="25" t="s">
        <v>3473</v>
      </c>
      <c r="E35" s="25" t="s">
        <v>3089</v>
      </c>
      <c r="F35" s="41" t="s">
        <v>1268</v>
      </c>
      <c r="G35" s="25" t="s">
        <v>2225</v>
      </c>
      <c r="H35" s="10" t="s">
        <v>1233</v>
      </c>
      <c r="I35" s="14" t="s">
        <v>1313</v>
      </c>
      <c r="J35" s="14" t="s">
        <v>1314</v>
      </c>
      <c r="K35" s="8" t="s">
        <v>27</v>
      </c>
      <c r="L35" s="8" t="s">
        <v>1301</v>
      </c>
      <c r="M35" s="48" t="s">
        <v>2230</v>
      </c>
      <c r="N35" s="51">
        <v>903.61599999999999</v>
      </c>
      <c r="O35" s="161">
        <v>903.61599999999999</v>
      </c>
      <c r="P35" s="51">
        <v>1228.91776</v>
      </c>
      <c r="Q35" s="161">
        <v>1228.91776</v>
      </c>
      <c r="R35" s="42">
        <v>43132</v>
      </c>
      <c r="S35" s="12" t="s">
        <v>357</v>
      </c>
      <c r="T35" s="8" t="s">
        <v>3083</v>
      </c>
      <c r="U35" s="6" t="s">
        <v>2258</v>
      </c>
      <c r="V35" s="6" t="s">
        <v>1404</v>
      </c>
      <c r="W35" s="67" t="s">
        <v>2259</v>
      </c>
      <c r="X35" s="8">
        <v>1980</v>
      </c>
      <c r="Y35" s="8" t="s">
        <v>2321</v>
      </c>
      <c r="Z35" s="3" t="s">
        <v>3405</v>
      </c>
      <c r="AA35" s="124"/>
      <c r="AD35" s="87" t="s">
        <v>3384</v>
      </c>
      <c r="AE35" s="2">
        <v>0.26</v>
      </c>
    </row>
    <row r="36" spans="2:31" ht="51.75">
      <c r="B36" s="25">
        <v>31</v>
      </c>
      <c r="C36" s="25" t="s">
        <v>2225</v>
      </c>
      <c r="D36" s="25" t="s">
        <v>3475</v>
      </c>
      <c r="E36" s="25" t="s">
        <v>3416</v>
      </c>
      <c r="F36" s="22" t="s">
        <v>1893</v>
      </c>
      <c r="G36" s="25" t="s">
        <v>2225</v>
      </c>
      <c r="H36" s="10" t="s">
        <v>9</v>
      </c>
      <c r="I36" s="38" t="s">
        <v>1894</v>
      </c>
      <c r="J36" s="30" t="s">
        <v>1895</v>
      </c>
      <c r="K36" s="47" t="s">
        <v>27</v>
      </c>
      <c r="L36" s="40" t="s">
        <v>1896</v>
      </c>
      <c r="M36" s="8" t="s">
        <v>2235</v>
      </c>
      <c r="N36" s="52">
        <v>1507.86</v>
      </c>
      <c r="O36" s="161">
        <v>1764.1961999999999</v>
      </c>
      <c r="P36" s="52">
        <v>1994.14</v>
      </c>
      <c r="Q36" s="161">
        <v>2333.1437999999998</v>
      </c>
      <c r="R36" s="42" t="s">
        <v>2724</v>
      </c>
      <c r="S36" s="96"/>
      <c r="T36" s="8" t="s">
        <v>3275</v>
      </c>
      <c r="U36" s="6" t="s">
        <v>2258</v>
      </c>
      <c r="V36" s="6" t="s">
        <v>1404</v>
      </c>
      <c r="W36" s="10" t="s">
        <v>2259</v>
      </c>
      <c r="X36" s="8">
        <v>1974</v>
      </c>
      <c r="Y36" s="8" t="s">
        <v>2273</v>
      </c>
      <c r="Z36" s="3" t="s">
        <v>3402</v>
      </c>
      <c r="AA36" s="124"/>
      <c r="AD36" s="87" t="s">
        <v>3385</v>
      </c>
      <c r="AE36" s="2">
        <v>0.746</v>
      </c>
    </row>
    <row r="37" spans="2:31" ht="39">
      <c r="B37" s="25">
        <v>32</v>
      </c>
      <c r="C37" s="25" t="s">
        <v>2225</v>
      </c>
      <c r="D37" s="25" t="s">
        <v>3475</v>
      </c>
      <c r="E37" s="25" t="s">
        <v>3416</v>
      </c>
      <c r="F37" s="22" t="s">
        <v>1893</v>
      </c>
      <c r="G37" s="25" t="s">
        <v>2225</v>
      </c>
      <c r="H37" s="10" t="s">
        <v>9</v>
      </c>
      <c r="I37" s="38" t="s">
        <v>1897</v>
      </c>
      <c r="J37" s="30" t="s">
        <v>1898</v>
      </c>
      <c r="K37" s="47" t="s">
        <v>27</v>
      </c>
      <c r="L37" s="40" t="s">
        <v>1899</v>
      </c>
      <c r="M37" s="8" t="s">
        <v>2235</v>
      </c>
      <c r="N37" s="52">
        <v>1507.86</v>
      </c>
      <c r="O37" s="161">
        <v>1764.1961999999999</v>
      </c>
      <c r="P37" s="52">
        <v>1994.14</v>
      </c>
      <c r="Q37" s="161">
        <v>2333.1437999999998</v>
      </c>
      <c r="R37" s="42" t="s">
        <v>3276</v>
      </c>
      <c r="S37" s="96"/>
      <c r="T37" s="8" t="s">
        <v>3275</v>
      </c>
      <c r="U37" s="6" t="s">
        <v>2258</v>
      </c>
      <c r="V37" s="6" t="s">
        <v>1404</v>
      </c>
      <c r="W37" s="10" t="s">
        <v>2259</v>
      </c>
      <c r="X37" s="8">
        <v>1976</v>
      </c>
      <c r="Y37" s="8" t="s">
        <v>2273</v>
      </c>
      <c r="Z37" s="8" t="s">
        <v>3401</v>
      </c>
      <c r="AA37" s="124"/>
      <c r="AD37" s="87" t="s">
        <v>3386</v>
      </c>
      <c r="AE37" s="2">
        <v>3.5E-4</v>
      </c>
    </row>
    <row r="38" spans="2:31" ht="51.75">
      <c r="B38" s="25">
        <v>33</v>
      </c>
      <c r="C38" s="25" t="s">
        <v>2225</v>
      </c>
      <c r="D38" s="25" t="s">
        <v>3475</v>
      </c>
      <c r="E38" s="25" t="s">
        <v>3416</v>
      </c>
      <c r="F38" s="22" t="s">
        <v>1893</v>
      </c>
      <c r="G38" s="25" t="s">
        <v>2225</v>
      </c>
      <c r="H38" s="10" t="s">
        <v>9</v>
      </c>
      <c r="I38" s="38" t="s">
        <v>1900</v>
      </c>
      <c r="J38" s="30" t="s">
        <v>1901</v>
      </c>
      <c r="K38" s="47" t="s">
        <v>27</v>
      </c>
      <c r="L38" s="40" t="s">
        <v>1902</v>
      </c>
      <c r="M38" s="8" t="s">
        <v>2235</v>
      </c>
      <c r="N38" s="52">
        <v>1507.86</v>
      </c>
      <c r="O38" s="161">
        <v>1764.1961999999999</v>
      </c>
      <c r="P38" s="52">
        <v>1994.14</v>
      </c>
      <c r="Q38" s="161">
        <v>2333.1437999999998</v>
      </c>
      <c r="R38" s="42" t="s">
        <v>2724</v>
      </c>
      <c r="S38" s="96"/>
      <c r="T38" s="8" t="s">
        <v>3275</v>
      </c>
      <c r="U38" s="6" t="s">
        <v>2258</v>
      </c>
      <c r="V38" s="6" t="s">
        <v>1404</v>
      </c>
      <c r="W38" s="10" t="s">
        <v>2259</v>
      </c>
      <c r="X38" s="8">
        <v>1981</v>
      </c>
      <c r="Y38" s="8" t="s">
        <v>2273</v>
      </c>
      <c r="Z38" s="3" t="s">
        <v>3402</v>
      </c>
      <c r="AA38" s="124"/>
      <c r="AD38" s="87" t="s">
        <v>3387</v>
      </c>
      <c r="AE38" s="2">
        <v>0.252</v>
      </c>
    </row>
    <row r="39" spans="2:31" ht="26.25">
      <c r="B39" s="25">
        <v>34</v>
      </c>
      <c r="C39" s="25" t="s">
        <v>2225</v>
      </c>
      <c r="D39" s="25" t="s">
        <v>3475</v>
      </c>
      <c r="E39" s="25" t="s">
        <v>3416</v>
      </c>
      <c r="F39" s="22" t="s">
        <v>1893</v>
      </c>
      <c r="G39" s="25" t="s">
        <v>2225</v>
      </c>
      <c r="H39" s="10" t="s">
        <v>9</v>
      </c>
      <c r="I39" s="38" t="s">
        <v>1903</v>
      </c>
      <c r="J39" s="30" t="s">
        <v>1904</v>
      </c>
      <c r="K39" s="47" t="s">
        <v>27</v>
      </c>
      <c r="L39" s="39" t="s">
        <v>1905</v>
      </c>
      <c r="M39" s="8" t="s">
        <v>2235</v>
      </c>
      <c r="N39" s="52">
        <v>1775.08</v>
      </c>
      <c r="O39" s="161">
        <v>2076.8435999999997</v>
      </c>
      <c r="P39" s="52">
        <v>2347.54</v>
      </c>
      <c r="Q39" s="161">
        <v>2746.6217999999999</v>
      </c>
      <c r="R39" s="42" t="s">
        <v>3259</v>
      </c>
      <c r="S39" s="96"/>
      <c r="T39" s="8" t="s">
        <v>3275</v>
      </c>
      <c r="U39" s="6" t="s">
        <v>2258</v>
      </c>
      <c r="V39" s="6" t="s">
        <v>1404</v>
      </c>
      <c r="W39" s="67" t="s">
        <v>2259</v>
      </c>
      <c r="X39" s="8">
        <v>1972</v>
      </c>
      <c r="Y39" s="8" t="s">
        <v>2273</v>
      </c>
      <c r="Z39" s="6" t="s">
        <v>3404</v>
      </c>
      <c r="AA39" s="124"/>
      <c r="AD39" s="87" t="s">
        <v>3388</v>
      </c>
      <c r="AE39" s="2">
        <v>1.5E-3</v>
      </c>
    </row>
    <row r="40" spans="2:31" s="65" customFormat="1" ht="77.25">
      <c r="B40" s="25">
        <v>35</v>
      </c>
      <c r="C40" s="25" t="s">
        <v>2225</v>
      </c>
      <c r="D40" s="25" t="s">
        <v>3475</v>
      </c>
      <c r="E40" s="25" t="s">
        <v>3416</v>
      </c>
      <c r="F40" s="22" t="s">
        <v>1893</v>
      </c>
      <c r="G40" s="25" t="s">
        <v>2225</v>
      </c>
      <c r="H40" s="10" t="s">
        <v>9</v>
      </c>
      <c r="I40" s="38" t="s">
        <v>1906</v>
      </c>
      <c r="J40" s="30" t="s">
        <v>1907</v>
      </c>
      <c r="K40" s="47" t="s">
        <v>27</v>
      </c>
      <c r="L40" s="40" t="s">
        <v>1908</v>
      </c>
      <c r="M40" s="8" t="s">
        <v>2235</v>
      </c>
      <c r="N40" s="52">
        <v>2350</v>
      </c>
      <c r="O40" s="161">
        <v>2749.5</v>
      </c>
      <c r="P40" s="52">
        <v>3107.87</v>
      </c>
      <c r="Q40" s="161">
        <v>3636.2078999999994</v>
      </c>
      <c r="R40" s="42" t="s">
        <v>3221</v>
      </c>
      <c r="S40" s="96"/>
      <c r="T40" s="8" t="s">
        <v>3275</v>
      </c>
      <c r="U40" s="6" t="s">
        <v>2258</v>
      </c>
      <c r="V40" s="6" t="s">
        <v>1404</v>
      </c>
      <c r="W40" s="10" t="s">
        <v>2259</v>
      </c>
      <c r="X40" s="8">
        <v>1947</v>
      </c>
      <c r="Y40" s="8" t="s">
        <v>2273</v>
      </c>
      <c r="Z40" s="3" t="s">
        <v>3402</v>
      </c>
      <c r="AA40" s="124"/>
      <c r="AD40" s="87" t="s">
        <v>3389</v>
      </c>
      <c r="AE40" s="2">
        <v>0.14000000000000001</v>
      </c>
    </row>
    <row r="41" spans="2:31" ht="77.25">
      <c r="B41" s="25">
        <v>36</v>
      </c>
      <c r="C41" s="25" t="s">
        <v>2225</v>
      </c>
      <c r="D41" s="25" t="s">
        <v>3475</v>
      </c>
      <c r="E41" s="25" t="s">
        <v>3416</v>
      </c>
      <c r="F41" s="22" t="s">
        <v>1893</v>
      </c>
      <c r="G41" s="25" t="s">
        <v>2225</v>
      </c>
      <c r="H41" s="10" t="s">
        <v>9</v>
      </c>
      <c r="I41" s="38" t="s">
        <v>1909</v>
      </c>
      <c r="J41" s="30" t="s">
        <v>1910</v>
      </c>
      <c r="K41" s="47" t="s">
        <v>27</v>
      </c>
      <c r="L41" s="40" t="s">
        <v>1911</v>
      </c>
      <c r="M41" s="8" t="s">
        <v>2235</v>
      </c>
      <c r="N41" s="52">
        <v>1163.8800000000001</v>
      </c>
      <c r="O41" s="161">
        <v>1361.7396000000001</v>
      </c>
      <c r="P41" s="52">
        <v>1523.53</v>
      </c>
      <c r="Q41" s="161">
        <v>1782.5300999999999</v>
      </c>
      <c r="R41" s="42" t="s">
        <v>3277</v>
      </c>
      <c r="S41" s="96"/>
      <c r="T41" s="8" t="s">
        <v>3275</v>
      </c>
      <c r="U41" s="6" t="s">
        <v>2258</v>
      </c>
      <c r="V41" s="6" t="s">
        <v>1404</v>
      </c>
      <c r="W41" s="67" t="s">
        <v>2259</v>
      </c>
      <c r="X41" s="8">
        <v>1970</v>
      </c>
      <c r="Y41" s="8" t="s">
        <v>2273</v>
      </c>
      <c r="Z41" s="6" t="s">
        <v>3404</v>
      </c>
      <c r="AA41" s="124"/>
      <c r="AD41" s="87" t="s">
        <v>3392</v>
      </c>
      <c r="AE41" s="2">
        <v>8.8999999999999995E-4</v>
      </c>
    </row>
    <row r="42" spans="2:31" ht="39">
      <c r="B42" s="25">
        <v>37</v>
      </c>
      <c r="C42" s="25" t="s">
        <v>2225</v>
      </c>
      <c r="D42" s="25" t="s">
        <v>3475</v>
      </c>
      <c r="E42" s="25" t="s">
        <v>3416</v>
      </c>
      <c r="F42" s="22" t="s">
        <v>1893</v>
      </c>
      <c r="G42" s="25" t="s">
        <v>2225</v>
      </c>
      <c r="H42" s="10" t="s">
        <v>9</v>
      </c>
      <c r="I42" s="38" t="s">
        <v>766</v>
      </c>
      <c r="J42" s="30" t="s">
        <v>1912</v>
      </c>
      <c r="K42" s="47" t="s">
        <v>27</v>
      </c>
      <c r="L42" s="40" t="s">
        <v>1913</v>
      </c>
      <c r="M42" s="8" t="s">
        <v>2235</v>
      </c>
      <c r="N42" s="52">
        <v>1198.5899999999999</v>
      </c>
      <c r="O42" s="161">
        <v>1402.3502999999998</v>
      </c>
      <c r="P42" s="52">
        <v>1568.96</v>
      </c>
      <c r="Q42" s="161">
        <v>1835.6831999999999</v>
      </c>
      <c r="R42" s="42" t="s">
        <v>3278</v>
      </c>
      <c r="S42" s="96"/>
      <c r="T42" s="8" t="s">
        <v>3275</v>
      </c>
      <c r="U42" s="6" t="s">
        <v>2258</v>
      </c>
      <c r="V42" s="6" t="s">
        <v>1404</v>
      </c>
      <c r="W42" s="10" t="s">
        <v>2259</v>
      </c>
      <c r="X42" s="8">
        <v>1977</v>
      </c>
      <c r="Y42" s="8" t="s">
        <v>2273</v>
      </c>
      <c r="Z42" s="3" t="s">
        <v>3400</v>
      </c>
      <c r="AA42" s="124"/>
      <c r="AD42" s="87" t="s">
        <v>3390</v>
      </c>
      <c r="AE42" s="2">
        <v>0.127</v>
      </c>
    </row>
    <row r="43" spans="2:31" ht="39.75" thickBot="1">
      <c r="B43" s="25">
        <v>38</v>
      </c>
      <c r="C43" s="25" t="s">
        <v>2225</v>
      </c>
      <c r="D43" s="25" t="s">
        <v>3475</v>
      </c>
      <c r="E43" s="25" t="s">
        <v>3416</v>
      </c>
      <c r="F43" s="22" t="s">
        <v>1893</v>
      </c>
      <c r="G43" s="25" t="s">
        <v>2225</v>
      </c>
      <c r="H43" s="10" t="s">
        <v>9</v>
      </c>
      <c r="I43" s="38" t="s">
        <v>1914</v>
      </c>
      <c r="J43" s="30" t="s">
        <v>1915</v>
      </c>
      <c r="K43" s="47" t="s">
        <v>27</v>
      </c>
      <c r="L43" s="39" t="s">
        <v>1916</v>
      </c>
      <c r="M43" s="8" t="s">
        <v>2235</v>
      </c>
      <c r="N43" s="52">
        <v>1546.03</v>
      </c>
      <c r="O43" s="161">
        <v>1808.8550999999998</v>
      </c>
      <c r="P43" s="52">
        <v>2044.63</v>
      </c>
      <c r="Q43" s="161">
        <v>2392.2170999999998</v>
      </c>
      <c r="R43" s="42" t="s">
        <v>3279</v>
      </c>
      <c r="S43" s="96"/>
      <c r="T43" s="8" t="s">
        <v>3275</v>
      </c>
      <c r="U43" s="6" t="s">
        <v>2258</v>
      </c>
      <c r="V43" s="6" t="s">
        <v>1404</v>
      </c>
      <c r="W43" s="67" t="s">
        <v>2259</v>
      </c>
      <c r="X43" s="8">
        <v>1963</v>
      </c>
      <c r="Y43" s="8" t="s">
        <v>2273</v>
      </c>
      <c r="Z43" s="3" t="s">
        <v>3402</v>
      </c>
      <c r="AA43" s="124"/>
      <c r="AD43" s="88" t="s">
        <v>2230</v>
      </c>
      <c r="AE43" s="89">
        <v>1</v>
      </c>
    </row>
    <row r="44" spans="2:31" ht="39.75" thickBot="1">
      <c r="B44" s="25">
        <v>39</v>
      </c>
      <c r="C44" s="25" t="s">
        <v>2225</v>
      </c>
      <c r="D44" s="25" t="s">
        <v>3475</v>
      </c>
      <c r="E44" s="25" t="s">
        <v>3416</v>
      </c>
      <c r="F44" s="22" t="s">
        <v>1893</v>
      </c>
      <c r="G44" s="25" t="s">
        <v>2225</v>
      </c>
      <c r="H44" s="10" t="s">
        <v>9</v>
      </c>
      <c r="I44" s="38" t="s">
        <v>1917</v>
      </c>
      <c r="J44" s="30" t="s">
        <v>1918</v>
      </c>
      <c r="K44" s="47" t="s">
        <v>27</v>
      </c>
      <c r="L44" s="39" t="s">
        <v>1919</v>
      </c>
      <c r="M44" s="8" t="s">
        <v>2235</v>
      </c>
      <c r="N44" s="52">
        <v>1175.08</v>
      </c>
      <c r="O44" s="161">
        <v>1374.8435999999999</v>
      </c>
      <c r="P44" s="52">
        <v>2347.54</v>
      </c>
      <c r="Q44" s="161">
        <v>2746.6217999999999</v>
      </c>
      <c r="R44" s="42" t="s">
        <v>3280</v>
      </c>
      <c r="S44" s="96"/>
      <c r="T44" s="8" t="s">
        <v>3275</v>
      </c>
      <c r="U44" s="6" t="s">
        <v>2258</v>
      </c>
      <c r="V44" s="6" t="s">
        <v>1404</v>
      </c>
      <c r="W44" s="67" t="s">
        <v>2259</v>
      </c>
      <c r="X44" s="8">
        <v>1968</v>
      </c>
      <c r="Y44" s="8" t="s">
        <v>2273</v>
      </c>
      <c r="Z44" s="6" t="s">
        <v>3404</v>
      </c>
      <c r="AA44" s="124"/>
      <c r="AD44" s="88" t="s">
        <v>3536</v>
      </c>
      <c r="AE44" s="89">
        <v>0.27235999999999999</v>
      </c>
    </row>
    <row r="45" spans="2:31" ht="39">
      <c r="B45" s="25">
        <v>40</v>
      </c>
      <c r="C45" s="25" t="s">
        <v>2225</v>
      </c>
      <c r="D45" s="25" t="s">
        <v>3475</v>
      </c>
      <c r="E45" s="25" t="s">
        <v>3416</v>
      </c>
      <c r="F45" s="22" t="s">
        <v>1893</v>
      </c>
      <c r="G45" s="25" t="s">
        <v>2225</v>
      </c>
      <c r="H45" s="10" t="s">
        <v>9</v>
      </c>
      <c r="I45" s="38" t="s">
        <v>1920</v>
      </c>
      <c r="J45" s="30" t="s">
        <v>1921</v>
      </c>
      <c r="K45" s="47" t="s">
        <v>27</v>
      </c>
      <c r="L45" s="39" t="s">
        <v>1899</v>
      </c>
      <c r="M45" s="8" t="s">
        <v>2235</v>
      </c>
      <c r="N45" s="52">
        <v>1507.86</v>
      </c>
      <c r="O45" s="161">
        <v>1764.1961999999999</v>
      </c>
      <c r="P45" s="52">
        <v>1994.14</v>
      </c>
      <c r="Q45" s="161">
        <v>2333.1437999999998</v>
      </c>
      <c r="R45" s="42" t="s">
        <v>3281</v>
      </c>
      <c r="S45" s="96"/>
      <c r="T45" s="8" t="s">
        <v>3275</v>
      </c>
      <c r="U45" s="6" t="s">
        <v>2258</v>
      </c>
      <c r="V45" s="6" t="s">
        <v>1404</v>
      </c>
      <c r="W45" s="67" t="s">
        <v>2259</v>
      </c>
      <c r="X45" s="8">
        <v>1955</v>
      </c>
      <c r="Y45" s="8" t="s">
        <v>2273</v>
      </c>
      <c r="Z45" s="3" t="s">
        <v>3400</v>
      </c>
      <c r="AA45" s="124"/>
    </row>
    <row r="46" spans="2:31" ht="39">
      <c r="B46" s="25">
        <v>41</v>
      </c>
      <c r="C46" s="25" t="s">
        <v>2225</v>
      </c>
      <c r="D46" s="25" t="s">
        <v>3475</v>
      </c>
      <c r="E46" s="25" t="s">
        <v>3416</v>
      </c>
      <c r="F46" s="22" t="s">
        <v>1893</v>
      </c>
      <c r="G46" s="25" t="s">
        <v>2225</v>
      </c>
      <c r="H46" s="10" t="s">
        <v>9</v>
      </c>
      <c r="I46" s="38" t="s">
        <v>1922</v>
      </c>
      <c r="J46" s="30" t="s">
        <v>1923</v>
      </c>
      <c r="K46" s="47" t="s">
        <v>27</v>
      </c>
      <c r="L46" s="39" t="s">
        <v>1916</v>
      </c>
      <c r="M46" s="8" t="s">
        <v>2235</v>
      </c>
      <c r="N46" s="52">
        <v>1546.03</v>
      </c>
      <c r="O46" s="161">
        <v>1808.8550999999998</v>
      </c>
      <c r="P46" s="52">
        <v>2044.63</v>
      </c>
      <c r="Q46" s="161">
        <v>2392.2170999999998</v>
      </c>
      <c r="R46" s="42" t="s">
        <v>3282</v>
      </c>
      <c r="S46" s="96"/>
      <c r="T46" s="8" t="s">
        <v>3275</v>
      </c>
      <c r="U46" s="6" t="s">
        <v>2258</v>
      </c>
      <c r="V46" s="6" t="s">
        <v>1404</v>
      </c>
      <c r="W46" s="67" t="s">
        <v>2259</v>
      </c>
      <c r="X46" s="8">
        <v>1969</v>
      </c>
      <c r="Y46" s="8" t="s">
        <v>2273</v>
      </c>
      <c r="Z46" s="3" t="s">
        <v>3402</v>
      </c>
      <c r="AA46" s="124"/>
    </row>
    <row r="47" spans="2:31" ht="39">
      <c r="B47" s="25">
        <v>42</v>
      </c>
      <c r="C47" s="25" t="s">
        <v>2225</v>
      </c>
      <c r="D47" s="25" t="s">
        <v>3475</v>
      </c>
      <c r="E47" s="25" t="s">
        <v>3416</v>
      </c>
      <c r="F47" s="22" t="s">
        <v>1893</v>
      </c>
      <c r="G47" s="25" t="s">
        <v>2225</v>
      </c>
      <c r="H47" s="10" t="s">
        <v>9</v>
      </c>
      <c r="I47" s="38" t="s">
        <v>1924</v>
      </c>
      <c r="J47" s="30" t="s">
        <v>1925</v>
      </c>
      <c r="K47" s="47" t="s">
        <v>27</v>
      </c>
      <c r="L47" s="39" t="s">
        <v>1899</v>
      </c>
      <c r="M47" s="8" t="s">
        <v>2235</v>
      </c>
      <c r="N47" s="52">
        <v>1507.86</v>
      </c>
      <c r="O47" s="161">
        <v>1764.1961999999999</v>
      </c>
      <c r="P47" s="52">
        <v>1994.14</v>
      </c>
      <c r="Q47" s="161">
        <v>2333.1437999999998</v>
      </c>
      <c r="R47" s="42" t="s">
        <v>3283</v>
      </c>
      <c r="S47" s="96"/>
      <c r="T47" s="8" t="s">
        <v>3275</v>
      </c>
      <c r="U47" s="6" t="s">
        <v>2258</v>
      </c>
      <c r="V47" s="6" t="s">
        <v>1404</v>
      </c>
      <c r="W47" s="67" t="s">
        <v>2259</v>
      </c>
      <c r="X47" s="8">
        <v>1967</v>
      </c>
      <c r="Y47" s="8" t="s">
        <v>2273</v>
      </c>
      <c r="Z47" s="3" t="s">
        <v>3402</v>
      </c>
      <c r="AA47" s="124"/>
    </row>
    <row r="48" spans="2:31" ht="25.5">
      <c r="B48" s="25">
        <v>43</v>
      </c>
      <c r="C48" s="25" t="s">
        <v>2225</v>
      </c>
      <c r="D48" s="25" t="s">
        <v>3475</v>
      </c>
      <c r="E48" s="25" t="s">
        <v>3416</v>
      </c>
      <c r="F48" s="22" t="s">
        <v>1893</v>
      </c>
      <c r="G48" s="25" t="s">
        <v>2225</v>
      </c>
      <c r="H48" s="10" t="s">
        <v>9</v>
      </c>
      <c r="I48" s="14" t="s">
        <v>1926</v>
      </c>
      <c r="J48" s="14" t="s">
        <v>1927</v>
      </c>
      <c r="K48" s="8" t="s">
        <v>1928</v>
      </c>
      <c r="L48" s="10" t="s">
        <v>1929</v>
      </c>
      <c r="M48" s="8" t="s">
        <v>2235</v>
      </c>
      <c r="N48" s="58">
        <v>514.13</v>
      </c>
      <c r="O48" s="161">
        <v>601.53210000000001</v>
      </c>
      <c r="P48" s="52">
        <v>679.17</v>
      </c>
      <c r="Q48" s="161">
        <v>794.62889999999993</v>
      </c>
      <c r="R48" s="10" t="s">
        <v>3284</v>
      </c>
      <c r="S48" s="96"/>
      <c r="T48" s="8" t="s">
        <v>3275</v>
      </c>
      <c r="U48" s="6" t="s">
        <v>2258</v>
      </c>
      <c r="V48" s="6" t="s">
        <v>1404</v>
      </c>
      <c r="W48" s="67" t="s">
        <v>2259</v>
      </c>
      <c r="X48" s="81">
        <v>33030</v>
      </c>
      <c r="Y48" s="25" t="s">
        <v>3213</v>
      </c>
      <c r="Z48" s="3" t="s">
        <v>3402</v>
      </c>
      <c r="AA48" s="124"/>
    </row>
    <row r="49" spans="2:27" ht="38.25">
      <c r="B49" s="25">
        <v>44</v>
      </c>
      <c r="C49" s="25" t="s">
        <v>2225</v>
      </c>
      <c r="D49" s="25" t="s">
        <v>3475</v>
      </c>
      <c r="E49" s="25" t="s">
        <v>3416</v>
      </c>
      <c r="F49" s="22" t="s">
        <v>1988</v>
      </c>
      <c r="G49" s="25" t="s">
        <v>2225</v>
      </c>
      <c r="H49" s="10" t="s">
        <v>1989</v>
      </c>
      <c r="I49" s="10" t="s">
        <v>1990</v>
      </c>
      <c r="J49" s="10" t="s">
        <v>1991</v>
      </c>
      <c r="K49" s="10" t="s">
        <v>1992</v>
      </c>
      <c r="L49" s="10" t="s">
        <v>790</v>
      </c>
      <c r="M49" s="8" t="s">
        <v>2235</v>
      </c>
      <c r="N49" s="55">
        <v>589.52</v>
      </c>
      <c r="O49" s="161">
        <v>689.73839999999996</v>
      </c>
      <c r="P49" s="131">
        <v>589.52</v>
      </c>
      <c r="Q49" s="161">
        <v>689.73839999999996</v>
      </c>
      <c r="R49" s="12">
        <v>43213</v>
      </c>
      <c r="S49" s="96"/>
      <c r="T49" s="6" t="s">
        <v>3298</v>
      </c>
      <c r="U49" s="6" t="s">
        <v>2258</v>
      </c>
      <c r="V49" s="6" t="s">
        <v>1404</v>
      </c>
      <c r="W49" s="10" t="s">
        <v>2259</v>
      </c>
      <c r="X49" s="71">
        <v>34029</v>
      </c>
      <c r="Y49" s="8" t="s">
        <v>2321</v>
      </c>
      <c r="Z49" s="3" t="s">
        <v>3402</v>
      </c>
      <c r="AA49" s="124"/>
    </row>
    <row r="50" spans="2:27" ht="25.5">
      <c r="B50" s="25">
        <v>45</v>
      </c>
      <c r="C50" s="25" t="s">
        <v>2225</v>
      </c>
      <c r="D50" s="25" t="s">
        <v>3475</v>
      </c>
      <c r="E50" s="25" t="s">
        <v>3416</v>
      </c>
      <c r="F50" s="22" t="s">
        <v>1988</v>
      </c>
      <c r="G50" s="25" t="s">
        <v>2225</v>
      </c>
      <c r="H50" s="10" t="s">
        <v>9</v>
      </c>
      <c r="I50" s="10" t="s">
        <v>1993</v>
      </c>
      <c r="J50" s="10" t="s">
        <v>1994</v>
      </c>
      <c r="K50" s="10" t="s">
        <v>27</v>
      </c>
      <c r="L50" s="10" t="s">
        <v>790</v>
      </c>
      <c r="M50" s="8" t="s">
        <v>2235</v>
      </c>
      <c r="N50" s="51">
        <v>1147.1400000000001</v>
      </c>
      <c r="O50" s="161">
        <v>1342.1538</v>
      </c>
      <c r="P50" s="51">
        <v>1590.24</v>
      </c>
      <c r="Q50" s="161">
        <v>1860.5808</v>
      </c>
      <c r="R50" s="8" t="s">
        <v>3299</v>
      </c>
      <c r="S50" s="96"/>
      <c r="T50" s="42" t="s">
        <v>3300</v>
      </c>
      <c r="U50" s="6" t="s">
        <v>2258</v>
      </c>
      <c r="V50" s="6" t="s">
        <v>1404</v>
      </c>
      <c r="W50" s="10" t="s">
        <v>2259</v>
      </c>
      <c r="X50" s="4" t="s">
        <v>3405</v>
      </c>
      <c r="Y50" s="8" t="s">
        <v>2321</v>
      </c>
      <c r="Z50" s="3" t="s">
        <v>3405</v>
      </c>
      <c r="AA50" s="124"/>
    </row>
    <row r="51" spans="2:27" ht="25.5">
      <c r="B51" s="25">
        <v>46</v>
      </c>
      <c r="C51" s="25" t="s">
        <v>2225</v>
      </c>
      <c r="D51" s="25" t="s">
        <v>3475</v>
      </c>
      <c r="E51" s="25" t="s">
        <v>3416</v>
      </c>
      <c r="F51" s="22" t="s">
        <v>1988</v>
      </c>
      <c r="G51" s="25" t="s">
        <v>2225</v>
      </c>
      <c r="H51" s="10" t="s">
        <v>9</v>
      </c>
      <c r="I51" s="10" t="s">
        <v>1995</v>
      </c>
      <c r="J51" s="10" t="s">
        <v>1996</v>
      </c>
      <c r="K51" s="10" t="s">
        <v>27</v>
      </c>
      <c r="L51" s="10" t="s">
        <v>790</v>
      </c>
      <c r="M51" s="8" t="s">
        <v>2235</v>
      </c>
      <c r="N51" s="51">
        <v>1147.1400000000001</v>
      </c>
      <c r="O51" s="161">
        <v>1342.1538</v>
      </c>
      <c r="P51" s="51">
        <v>1590.24</v>
      </c>
      <c r="Q51" s="161">
        <v>1860.5808</v>
      </c>
      <c r="R51" s="8" t="s">
        <v>3301</v>
      </c>
      <c r="S51" s="96"/>
      <c r="T51" s="42" t="s">
        <v>3300</v>
      </c>
      <c r="U51" s="6" t="s">
        <v>2258</v>
      </c>
      <c r="V51" s="6" t="s">
        <v>1404</v>
      </c>
      <c r="W51" s="10" t="s">
        <v>2259</v>
      </c>
      <c r="X51" s="8">
        <v>1991</v>
      </c>
      <c r="Y51" s="8" t="s">
        <v>2321</v>
      </c>
      <c r="Z51" s="3" t="s">
        <v>3402</v>
      </c>
      <c r="AA51" s="124"/>
    </row>
    <row r="52" spans="2:27" ht="25.5">
      <c r="B52" s="25">
        <v>47</v>
      </c>
      <c r="C52" s="25" t="s">
        <v>2225</v>
      </c>
      <c r="D52" s="25" t="s">
        <v>3473</v>
      </c>
      <c r="E52" s="25" t="s">
        <v>3048</v>
      </c>
      <c r="F52" s="90" t="s">
        <v>1595</v>
      </c>
      <c r="G52" s="25" t="s">
        <v>2225</v>
      </c>
      <c r="H52" s="10" t="s">
        <v>9</v>
      </c>
      <c r="I52" s="8" t="s">
        <v>1596</v>
      </c>
      <c r="J52" s="8" t="s">
        <v>1597</v>
      </c>
      <c r="K52" s="37" t="s">
        <v>1598</v>
      </c>
      <c r="L52" s="8" t="s">
        <v>1599</v>
      </c>
      <c r="M52" s="8" t="s">
        <v>3386</v>
      </c>
      <c r="N52" s="51">
        <v>2998200</v>
      </c>
      <c r="O52" s="161">
        <v>1049.3699999999999</v>
      </c>
      <c r="P52" s="51">
        <v>4166572.33</v>
      </c>
      <c r="Q52" s="161">
        <v>1458.3003155000001</v>
      </c>
      <c r="R52" s="127">
        <v>42948</v>
      </c>
      <c r="S52" s="96"/>
      <c r="T52" s="25" t="s">
        <v>3181</v>
      </c>
      <c r="U52" s="6" t="s">
        <v>2258</v>
      </c>
      <c r="V52" s="6" t="s">
        <v>1404</v>
      </c>
      <c r="W52" s="25" t="s">
        <v>2259</v>
      </c>
      <c r="X52" s="25">
        <v>1993</v>
      </c>
      <c r="Y52" s="25" t="s">
        <v>2653</v>
      </c>
      <c r="Z52" s="3" t="s">
        <v>3402</v>
      </c>
      <c r="AA52" s="124"/>
    </row>
    <row r="53" spans="2:27" ht="25.5">
      <c r="B53" s="25">
        <v>48</v>
      </c>
      <c r="C53" s="25" t="s">
        <v>2225</v>
      </c>
      <c r="D53" s="25" t="s">
        <v>3473</v>
      </c>
      <c r="E53" s="25" t="s">
        <v>3048</v>
      </c>
      <c r="F53" s="90" t="s">
        <v>1595</v>
      </c>
      <c r="G53" s="25" t="s">
        <v>2225</v>
      </c>
      <c r="H53" s="10" t="s">
        <v>9</v>
      </c>
      <c r="I53" s="8" t="s">
        <v>1600</v>
      </c>
      <c r="J53" s="8" t="s">
        <v>1601</v>
      </c>
      <c r="K53" s="37" t="s">
        <v>1598</v>
      </c>
      <c r="L53" s="8" t="s">
        <v>34</v>
      </c>
      <c r="M53" s="8" t="s">
        <v>3386</v>
      </c>
      <c r="N53" s="51">
        <v>1533140</v>
      </c>
      <c r="O53" s="161">
        <v>536.59900000000005</v>
      </c>
      <c r="P53" s="51">
        <v>2315609</v>
      </c>
      <c r="Q53" s="161">
        <v>810.46315000000004</v>
      </c>
      <c r="R53" s="25" t="s">
        <v>3182</v>
      </c>
      <c r="S53" s="96"/>
      <c r="T53" s="25" t="s">
        <v>3181</v>
      </c>
      <c r="U53" s="6" t="s">
        <v>2258</v>
      </c>
      <c r="V53" s="6" t="s">
        <v>1404</v>
      </c>
      <c r="W53" s="25" t="s">
        <v>2259</v>
      </c>
      <c r="X53" s="25">
        <v>1949</v>
      </c>
      <c r="Y53" s="25" t="s">
        <v>2273</v>
      </c>
      <c r="Z53" s="6" t="s">
        <v>3404</v>
      </c>
      <c r="AA53" s="124"/>
    </row>
    <row r="54" spans="2:27" ht="25.5">
      <c r="B54" s="25">
        <v>49</v>
      </c>
      <c r="C54" s="25" t="s">
        <v>2225</v>
      </c>
      <c r="D54" s="25" t="s">
        <v>3473</v>
      </c>
      <c r="E54" s="25" t="s">
        <v>3048</v>
      </c>
      <c r="F54" s="91" t="s">
        <v>1595</v>
      </c>
      <c r="G54" s="25" t="s">
        <v>2225</v>
      </c>
      <c r="H54" s="10" t="s">
        <v>9</v>
      </c>
      <c r="I54" s="8" t="s">
        <v>1602</v>
      </c>
      <c r="J54" s="8" t="s">
        <v>1603</v>
      </c>
      <c r="K54" s="37" t="s">
        <v>1598</v>
      </c>
      <c r="L54" s="8" t="s">
        <v>1604</v>
      </c>
      <c r="M54" s="8" t="s">
        <v>3386</v>
      </c>
      <c r="N54" s="51">
        <v>1433140</v>
      </c>
      <c r="O54" s="161">
        <v>501.59899999999999</v>
      </c>
      <c r="P54" s="51">
        <v>2076637.33</v>
      </c>
      <c r="Q54" s="161">
        <v>726.82306549999998</v>
      </c>
      <c r="R54" s="25" t="s">
        <v>3183</v>
      </c>
      <c r="S54" s="96"/>
      <c r="T54" s="25" t="s">
        <v>3181</v>
      </c>
      <c r="U54" s="6" t="s">
        <v>2258</v>
      </c>
      <c r="V54" s="6" t="s">
        <v>1404</v>
      </c>
      <c r="W54" s="25" t="s">
        <v>2259</v>
      </c>
      <c r="X54" s="25">
        <v>1986</v>
      </c>
      <c r="Y54" s="25" t="s">
        <v>2653</v>
      </c>
      <c r="Z54" s="3" t="s">
        <v>3402</v>
      </c>
      <c r="AA54" s="124"/>
    </row>
    <row r="55" spans="2:27" ht="25.5">
      <c r="B55" s="25">
        <v>50</v>
      </c>
      <c r="C55" s="25" t="s">
        <v>2225</v>
      </c>
      <c r="D55" s="25" t="s">
        <v>3473</v>
      </c>
      <c r="E55" s="25" t="s">
        <v>3048</v>
      </c>
      <c r="F55" s="90" t="s">
        <v>1595</v>
      </c>
      <c r="G55" s="25" t="s">
        <v>2225</v>
      </c>
      <c r="H55" s="10" t="s">
        <v>9</v>
      </c>
      <c r="I55" s="8" t="s">
        <v>1605</v>
      </c>
      <c r="J55" s="8" t="s">
        <v>1606</v>
      </c>
      <c r="K55" s="37" t="s">
        <v>1598</v>
      </c>
      <c r="L55" s="8" t="s">
        <v>172</v>
      </c>
      <c r="M55" s="8" t="s">
        <v>3386</v>
      </c>
      <c r="N55" s="51">
        <v>1200460</v>
      </c>
      <c r="O55" s="161">
        <v>420.161</v>
      </c>
      <c r="P55" s="51">
        <v>1747317.835</v>
      </c>
      <c r="Q55" s="161">
        <v>611.56124224999996</v>
      </c>
      <c r="R55" s="25" t="s">
        <v>3184</v>
      </c>
      <c r="S55" s="96"/>
      <c r="T55" s="25" t="s">
        <v>3181</v>
      </c>
      <c r="U55" s="6" t="s">
        <v>2258</v>
      </c>
      <c r="V55" s="6" t="s">
        <v>1404</v>
      </c>
      <c r="W55" s="25" t="s">
        <v>2259</v>
      </c>
      <c r="X55" s="25">
        <v>1969</v>
      </c>
      <c r="Y55" s="25" t="s">
        <v>2653</v>
      </c>
      <c r="Z55" s="3" t="s">
        <v>3400</v>
      </c>
      <c r="AA55" s="124"/>
    </row>
    <row r="56" spans="2:27" ht="25.5">
      <c r="B56" s="25">
        <v>51</v>
      </c>
      <c r="C56" s="25" t="s">
        <v>2225</v>
      </c>
      <c r="D56" s="25" t="s">
        <v>3473</v>
      </c>
      <c r="E56" s="25" t="s">
        <v>3048</v>
      </c>
      <c r="F56" s="91" t="s">
        <v>1595</v>
      </c>
      <c r="G56" s="25" t="s">
        <v>2225</v>
      </c>
      <c r="H56" s="10" t="s">
        <v>1607</v>
      </c>
      <c r="I56" s="8" t="s">
        <v>1608</v>
      </c>
      <c r="J56" s="8" t="s">
        <v>1609</v>
      </c>
      <c r="K56" s="37" t="s">
        <v>1598</v>
      </c>
      <c r="L56" s="8" t="s">
        <v>1610</v>
      </c>
      <c r="M56" s="8" t="s">
        <v>3386</v>
      </c>
      <c r="N56" s="51">
        <v>300000</v>
      </c>
      <c r="O56" s="161">
        <v>105</v>
      </c>
      <c r="P56" s="51">
        <v>300000</v>
      </c>
      <c r="Q56" s="161">
        <v>105</v>
      </c>
      <c r="R56" s="50" t="s">
        <v>3185</v>
      </c>
      <c r="S56" s="96"/>
      <c r="T56" s="25" t="s">
        <v>3181</v>
      </c>
      <c r="U56" s="6" t="s">
        <v>2258</v>
      </c>
      <c r="V56" s="6" t="s">
        <v>1404</v>
      </c>
      <c r="W56" s="50" t="s">
        <v>2755</v>
      </c>
      <c r="X56" s="25">
        <v>1980</v>
      </c>
      <c r="Y56" s="25" t="s">
        <v>3189</v>
      </c>
      <c r="Z56" s="3" t="s">
        <v>3400</v>
      </c>
      <c r="AA56" s="124"/>
    </row>
    <row r="57" spans="2:27" ht="25.5">
      <c r="B57" s="25">
        <v>52</v>
      </c>
      <c r="C57" s="25" t="s">
        <v>2225</v>
      </c>
      <c r="D57" s="25" t="s">
        <v>3472</v>
      </c>
      <c r="E57" s="28" t="s">
        <v>3432</v>
      </c>
      <c r="F57" s="45" t="s">
        <v>1711</v>
      </c>
      <c r="G57" s="25" t="s">
        <v>2225</v>
      </c>
      <c r="H57" s="25" t="s">
        <v>1701</v>
      </c>
      <c r="I57" s="25" t="s">
        <v>1712</v>
      </c>
      <c r="J57" s="25" t="s">
        <v>1713</v>
      </c>
      <c r="K57" s="25" t="s">
        <v>1249</v>
      </c>
      <c r="L57" s="25" t="s">
        <v>790</v>
      </c>
      <c r="M57" s="25" t="s">
        <v>2230</v>
      </c>
      <c r="N57" s="58">
        <v>3333.3333333333335</v>
      </c>
      <c r="O57" s="161">
        <v>3333.3333333333335</v>
      </c>
      <c r="P57" s="58">
        <v>3854.9433333333336</v>
      </c>
      <c r="Q57" s="161">
        <v>3854.9433333333336</v>
      </c>
      <c r="R57" s="129" t="s">
        <v>3145</v>
      </c>
      <c r="S57" s="96"/>
      <c r="T57" s="25" t="s">
        <v>3224</v>
      </c>
      <c r="U57" s="6" t="s">
        <v>2258</v>
      </c>
      <c r="V57" s="6" t="s">
        <v>1404</v>
      </c>
      <c r="W57" s="83" t="s">
        <v>2263</v>
      </c>
      <c r="X57" s="25">
        <v>1975</v>
      </c>
      <c r="Y57" s="25" t="s">
        <v>2273</v>
      </c>
      <c r="Z57" s="3" t="s">
        <v>3402</v>
      </c>
      <c r="AA57" s="124"/>
    </row>
    <row r="58" spans="2:27" ht="38.25">
      <c r="B58" s="25">
        <v>53</v>
      </c>
      <c r="C58" s="25" t="s">
        <v>2225</v>
      </c>
      <c r="D58" s="25" t="s">
        <v>3472</v>
      </c>
      <c r="E58" s="28" t="s">
        <v>3432</v>
      </c>
      <c r="F58" s="45" t="s">
        <v>1711</v>
      </c>
      <c r="G58" s="25" t="s">
        <v>2225</v>
      </c>
      <c r="H58" s="25" t="s">
        <v>1714</v>
      </c>
      <c r="I58" s="25" t="s">
        <v>1715</v>
      </c>
      <c r="J58" s="25" t="s">
        <v>1716</v>
      </c>
      <c r="K58" s="25" t="s">
        <v>1249</v>
      </c>
      <c r="L58" s="25" t="s">
        <v>1717</v>
      </c>
      <c r="M58" s="25" t="s">
        <v>2230</v>
      </c>
      <c r="N58" s="58">
        <v>3330</v>
      </c>
      <c r="O58" s="161">
        <v>3330</v>
      </c>
      <c r="P58" s="58">
        <v>3880</v>
      </c>
      <c r="Q58" s="161">
        <v>3880</v>
      </c>
      <c r="R58" s="129" t="s">
        <v>3225</v>
      </c>
      <c r="S58" s="96"/>
      <c r="T58" s="25" t="s">
        <v>3224</v>
      </c>
      <c r="U58" s="6" t="s">
        <v>2258</v>
      </c>
      <c r="V58" s="6" t="s">
        <v>1404</v>
      </c>
      <c r="W58" s="83" t="s">
        <v>2263</v>
      </c>
      <c r="X58" s="4" t="s">
        <v>3405</v>
      </c>
      <c r="Y58" s="25"/>
      <c r="Z58" s="3" t="s">
        <v>3405</v>
      </c>
      <c r="AA58" s="124"/>
    </row>
    <row r="59" spans="2:27" ht="25.5">
      <c r="B59" s="25">
        <v>54</v>
      </c>
      <c r="C59" s="25" t="s">
        <v>2225</v>
      </c>
      <c r="D59" s="25" t="s">
        <v>3475</v>
      </c>
      <c r="E59" s="25" t="s">
        <v>3450</v>
      </c>
      <c r="F59" s="9" t="s">
        <v>1352</v>
      </c>
      <c r="G59" s="25" t="s">
        <v>2225</v>
      </c>
      <c r="H59" s="10" t="s">
        <v>9</v>
      </c>
      <c r="I59" s="8" t="s">
        <v>1353</v>
      </c>
      <c r="J59" s="8" t="s">
        <v>1354</v>
      </c>
      <c r="K59" s="28" t="s">
        <v>95</v>
      </c>
      <c r="L59" s="28" t="s">
        <v>1355</v>
      </c>
      <c r="M59" s="25" t="s">
        <v>2235</v>
      </c>
      <c r="N59" s="51">
        <v>1791.41</v>
      </c>
      <c r="O59" s="161">
        <v>2095.9497000000001</v>
      </c>
      <c r="P59" s="51">
        <v>2572.89</v>
      </c>
      <c r="Q59" s="161">
        <v>3010.2812999999996</v>
      </c>
      <c r="R59" s="42">
        <v>37879</v>
      </c>
      <c r="S59" s="96"/>
      <c r="T59" s="8" t="s">
        <v>3092</v>
      </c>
      <c r="U59" s="6" t="s">
        <v>2258</v>
      </c>
      <c r="V59" s="6" t="s">
        <v>1404</v>
      </c>
      <c r="W59" s="67" t="s">
        <v>2259</v>
      </c>
      <c r="X59" s="8">
        <v>1969</v>
      </c>
      <c r="Y59" s="8" t="s">
        <v>3095</v>
      </c>
      <c r="Z59" s="6" t="s">
        <v>3404</v>
      </c>
      <c r="AA59" s="124"/>
    </row>
    <row r="60" spans="2:27" ht="25.5">
      <c r="B60" s="25">
        <v>55</v>
      </c>
      <c r="C60" s="25" t="s">
        <v>2225</v>
      </c>
      <c r="D60" s="25" t="s">
        <v>3475</v>
      </c>
      <c r="E60" s="25" t="s">
        <v>3450</v>
      </c>
      <c r="F60" s="9" t="s">
        <v>1352</v>
      </c>
      <c r="G60" s="25" t="s">
        <v>2225</v>
      </c>
      <c r="H60" s="10" t="s">
        <v>9</v>
      </c>
      <c r="I60" s="8" t="s">
        <v>1356</v>
      </c>
      <c r="J60" s="8" t="s">
        <v>1357</v>
      </c>
      <c r="K60" s="28" t="s">
        <v>95</v>
      </c>
      <c r="L60" s="28" t="s">
        <v>1355</v>
      </c>
      <c r="M60" s="25" t="s">
        <v>2235</v>
      </c>
      <c r="N60" s="51">
        <v>1746.07</v>
      </c>
      <c r="O60" s="161">
        <v>2042.9018999999998</v>
      </c>
      <c r="P60" s="51">
        <v>2512.7199999999998</v>
      </c>
      <c r="Q60" s="161">
        <v>2939.8823999999995</v>
      </c>
      <c r="R60" s="42">
        <v>39820</v>
      </c>
      <c r="S60" s="96"/>
      <c r="T60" s="8" t="s">
        <v>3093</v>
      </c>
      <c r="U60" s="6" t="s">
        <v>2258</v>
      </c>
      <c r="V60" s="6" t="s">
        <v>1404</v>
      </c>
      <c r="W60" s="67" t="s">
        <v>2259</v>
      </c>
      <c r="X60" s="8">
        <v>1960</v>
      </c>
      <c r="Y60" s="8" t="s">
        <v>3096</v>
      </c>
      <c r="Z60" s="3" t="s">
        <v>3400</v>
      </c>
      <c r="AA60" s="124"/>
    </row>
    <row r="61" spans="2:27" ht="25.5">
      <c r="B61" s="25">
        <v>56</v>
      </c>
      <c r="C61" s="25" t="s">
        <v>2225</v>
      </c>
      <c r="D61" s="25" t="s">
        <v>3475</v>
      </c>
      <c r="E61" s="25" t="s">
        <v>3450</v>
      </c>
      <c r="F61" s="9" t="s">
        <v>1352</v>
      </c>
      <c r="G61" s="25" t="s">
        <v>2225</v>
      </c>
      <c r="H61" s="10" t="s">
        <v>9</v>
      </c>
      <c r="I61" s="8" t="s">
        <v>1358</v>
      </c>
      <c r="J61" s="8" t="s">
        <v>1359</v>
      </c>
      <c r="K61" s="28" t="s">
        <v>95</v>
      </c>
      <c r="L61" s="28" t="s">
        <v>1360</v>
      </c>
      <c r="M61" s="25" t="s">
        <v>2235</v>
      </c>
      <c r="N61" s="51">
        <v>503.37</v>
      </c>
      <c r="O61" s="161">
        <v>588.94290000000001</v>
      </c>
      <c r="P61" s="51">
        <v>832.51</v>
      </c>
      <c r="Q61" s="161">
        <v>974.03669999999988</v>
      </c>
      <c r="R61" s="42">
        <v>38444</v>
      </c>
      <c r="S61" s="96"/>
      <c r="T61" s="8" t="s">
        <v>3094</v>
      </c>
      <c r="U61" s="6" t="s">
        <v>2258</v>
      </c>
      <c r="V61" s="6" t="s">
        <v>1404</v>
      </c>
      <c r="W61" s="67" t="s">
        <v>2259</v>
      </c>
      <c r="X61" s="8">
        <v>1967</v>
      </c>
      <c r="Y61" s="8" t="s">
        <v>3096</v>
      </c>
      <c r="Z61" s="6" t="s">
        <v>3404</v>
      </c>
      <c r="AA61" s="124"/>
    </row>
    <row r="62" spans="2:27" ht="114.75">
      <c r="B62" s="25">
        <v>57</v>
      </c>
      <c r="C62" s="25" t="s">
        <v>2225</v>
      </c>
      <c r="D62" s="25" t="s">
        <v>3473</v>
      </c>
      <c r="E62" s="25" t="s">
        <v>3452</v>
      </c>
      <c r="F62" s="91" t="s">
        <v>2194</v>
      </c>
      <c r="G62" s="25" t="s">
        <v>2225</v>
      </c>
      <c r="H62" s="10" t="s">
        <v>9</v>
      </c>
      <c r="I62" s="38" t="s">
        <v>2195</v>
      </c>
      <c r="J62" s="38" t="s">
        <v>2196</v>
      </c>
      <c r="K62" s="25" t="s">
        <v>27</v>
      </c>
      <c r="L62" s="31" t="s">
        <v>2197</v>
      </c>
      <c r="M62" s="8" t="s">
        <v>2230</v>
      </c>
      <c r="N62" s="58">
        <v>650</v>
      </c>
      <c r="O62" s="161">
        <v>650</v>
      </c>
      <c r="P62" s="58">
        <v>936.91777777777997</v>
      </c>
      <c r="Q62" s="161">
        <v>936.91777777777997</v>
      </c>
      <c r="R62" s="42" t="s">
        <v>3367</v>
      </c>
      <c r="S62" s="25" t="s">
        <v>27</v>
      </c>
      <c r="T62" s="8" t="s">
        <v>3368</v>
      </c>
      <c r="U62" s="6" t="s">
        <v>2258</v>
      </c>
      <c r="V62" s="6" t="s">
        <v>1404</v>
      </c>
      <c r="W62" s="8" t="s">
        <v>2259</v>
      </c>
      <c r="X62" s="8">
        <v>1976</v>
      </c>
      <c r="Y62" s="8" t="s">
        <v>2609</v>
      </c>
      <c r="Z62" s="3" t="s">
        <v>3402</v>
      </c>
      <c r="AA62" s="124"/>
    </row>
    <row r="63" spans="2:27" ht="102">
      <c r="B63" s="25">
        <v>58</v>
      </c>
      <c r="C63" s="25" t="s">
        <v>2225</v>
      </c>
      <c r="D63" s="25" t="s">
        <v>3473</v>
      </c>
      <c r="E63" s="25" t="s">
        <v>3452</v>
      </c>
      <c r="F63" s="91" t="s">
        <v>2194</v>
      </c>
      <c r="G63" s="25" t="s">
        <v>2225</v>
      </c>
      <c r="H63" s="10" t="s">
        <v>9</v>
      </c>
      <c r="I63" s="38" t="s">
        <v>2198</v>
      </c>
      <c r="J63" s="38" t="s">
        <v>2199</v>
      </c>
      <c r="K63" s="25" t="s">
        <v>27</v>
      </c>
      <c r="L63" s="31" t="s">
        <v>2200</v>
      </c>
      <c r="M63" s="8" t="s">
        <v>2230</v>
      </c>
      <c r="N63" s="58">
        <v>650</v>
      </c>
      <c r="O63" s="161">
        <v>650</v>
      </c>
      <c r="P63" s="58">
        <v>936.9177777777777</v>
      </c>
      <c r="Q63" s="161">
        <v>936.9177777777777</v>
      </c>
      <c r="R63" s="42" t="s">
        <v>3367</v>
      </c>
      <c r="S63" s="25" t="s">
        <v>27</v>
      </c>
      <c r="T63" s="8" t="s">
        <v>3368</v>
      </c>
      <c r="U63" s="6" t="s">
        <v>2258</v>
      </c>
      <c r="V63" s="6" t="s">
        <v>1404</v>
      </c>
      <c r="W63" s="8" t="s">
        <v>2259</v>
      </c>
      <c r="X63" s="8">
        <v>1973</v>
      </c>
      <c r="Y63" s="8" t="s">
        <v>2609</v>
      </c>
      <c r="Z63" s="3" t="s">
        <v>3402</v>
      </c>
      <c r="AA63" s="124"/>
    </row>
    <row r="64" spans="2:27" ht="89.25">
      <c r="B64" s="25">
        <v>59</v>
      </c>
      <c r="C64" s="25" t="s">
        <v>2225</v>
      </c>
      <c r="D64" s="25" t="s">
        <v>3473</v>
      </c>
      <c r="E64" s="25" t="s">
        <v>3452</v>
      </c>
      <c r="F64" s="91" t="s">
        <v>2194</v>
      </c>
      <c r="G64" s="25" t="s">
        <v>2225</v>
      </c>
      <c r="H64" s="10" t="s">
        <v>9</v>
      </c>
      <c r="I64" s="38" t="s">
        <v>2201</v>
      </c>
      <c r="J64" s="38" t="s">
        <v>2202</v>
      </c>
      <c r="K64" s="25" t="s">
        <v>27</v>
      </c>
      <c r="L64" s="31" t="s">
        <v>2203</v>
      </c>
      <c r="M64" s="8" t="s">
        <v>2230</v>
      </c>
      <c r="N64" s="58">
        <v>580</v>
      </c>
      <c r="O64" s="161">
        <v>580</v>
      </c>
      <c r="P64" s="58">
        <v>841.43166666666662</v>
      </c>
      <c r="Q64" s="161">
        <v>841.43166666666662</v>
      </c>
      <c r="R64" s="42" t="s">
        <v>3310</v>
      </c>
      <c r="S64" s="25" t="s">
        <v>27</v>
      </c>
      <c r="T64" s="8" t="s">
        <v>3368</v>
      </c>
      <c r="U64" s="6" t="s">
        <v>2258</v>
      </c>
      <c r="V64" s="6" t="s">
        <v>1404</v>
      </c>
      <c r="W64" s="8" t="s">
        <v>2259</v>
      </c>
      <c r="X64" s="8">
        <v>1998</v>
      </c>
      <c r="Y64" s="8" t="s">
        <v>3374</v>
      </c>
      <c r="Z64" s="3" t="s">
        <v>3403</v>
      </c>
      <c r="AA64" s="124"/>
    </row>
    <row r="65" spans="2:27" ht="140.25">
      <c r="B65" s="25">
        <v>60</v>
      </c>
      <c r="C65" s="25" t="s">
        <v>2225</v>
      </c>
      <c r="D65" s="25" t="s">
        <v>3473</v>
      </c>
      <c r="E65" s="25" t="s">
        <v>3452</v>
      </c>
      <c r="F65" s="91" t="s">
        <v>2194</v>
      </c>
      <c r="G65" s="25" t="s">
        <v>2225</v>
      </c>
      <c r="H65" s="10" t="s">
        <v>9</v>
      </c>
      <c r="I65" s="38" t="s">
        <v>2204</v>
      </c>
      <c r="J65" s="38" t="s">
        <v>2205</v>
      </c>
      <c r="K65" s="25" t="s">
        <v>27</v>
      </c>
      <c r="L65" s="31" t="s">
        <v>2206</v>
      </c>
      <c r="M65" s="8" t="s">
        <v>2230</v>
      </c>
      <c r="N65" s="58">
        <v>580</v>
      </c>
      <c r="O65" s="161">
        <v>580</v>
      </c>
      <c r="P65" s="58">
        <v>815.6538888888889</v>
      </c>
      <c r="Q65" s="161">
        <v>815.6538888888889</v>
      </c>
      <c r="R65" s="42" t="s">
        <v>3369</v>
      </c>
      <c r="S65" s="25" t="s">
        <v>27</v>
      </c>
      <c r="T65" s="8" t="s">
        <v>3368</v>
      </c>
      <c r="U65" s="6" t="s">
        <v>2258</v>
      </c>
      <c r="V65" s="6" t="s">
        <v>1404</v>
      </c>
      <c r="W65" s="8" t="s">
        <v>2259</v>
      </c>
      <c r="X65" s="8">
        <v>1968</v>
      </c>
      <c r="Y65" s="8" t="s">
        <v>2273</v>
      </c>
      <c r="Z65" s="3" t="s">
        <v>3400</v>
      </c>
      <c r="AA65" s="124"/>
    </row>
    <row r="66" spans="2:27" ht="127.5">
      <c r="B66" s="25">
        <v>61</v>
      </c>
      <c r="C66" s="25" t="s">
        <v>2225</v>
      </c>
      <c r="D66" s="25" t="s">
        <v>3473</v>
      </c>
      <c r="E66" s="25" t="s">
        <v>3452</v>
      </c>
      <c r="F66" s="91" t="s">
        <v>2194</v>
      </c>
      <c r="G66" s="25" t="s">
        <v>2225</v>
      </c>
      <c r="H66" s="10" t="s">
        <v>9</v>
      </c>
      <c r="I66" s="38" t="s">
        <v>2207</v>
      </c>
      <c r="J66" s="38" t="s">
        <v>2208</v>
      </c>
      <c r="K66" s="25" t="s">
        <v>27</v>
      </c>
      <c r="L66" s="31" t="s">
        <v>2209</v>
      </c>
      <c r="M66" s="8" t="s">
        <v>2230</v>
      </c>
      <c r="N66" s="58">
        <v>1105</v>
      </c>
      <c r="O66" s="161">
        <v>1105</v>
      </c>
      <c r="P66" s="58">
        <v>1591.6122222222223</v>
      </c>
      <c r="Q66" s="161">
        <v>1591.6122222222223</v>
      </c>
      <c r="R66" s="42" t="s">
        <v>3367</v>
      </c>
      <c r="S66" s="25" t="s">
        <v>27</v>
      </c>
      <c r="T66" s="8" t="s">
        <v>3368</v>
      </c>
      <c r="U66" s="6" t="s">
        <v>2258</v>
      </c>
      <c r="V66" s="6" t="s">
        <v>1404</v>
      </c>
      <c r="W66" s="8" t="s">
        <v>2259</v>
      </c>
      <c r="X66" s="8">
        <v>1962</v>
      </c>
      <c r="Y66" s="8" t="s">
        <v>3374</v>
      </c>
      <c r="Z66" s="3" t="s">
        <v>3402</v>
      </c>
      <c r="AA66" s="124"/>
    </row>
    <row r="67" spans="2:27" ht="114.75">
      <c r="B67" s="25">
        <v>62</v>
      </c>
      <c r="C67" s="25" t="s">
        <v>2225</v>
      </c>
      <c r="D67" s="25" t="s">
        <v>3473</v>
      </c>
      <c r="E67" s="25" t="s">
        <v>3452</v>
      </c>
      <c r="F67" s="91" t="s">
        <v>2194</v>
      </c>
      <c r="G67" s="25" t="s">
        <v>2225</v>
      </c>
      <c r="H67" s="10" t="s">
        <v>9</v>
      </c>
      <c r="I67" s="38" t="s">
        <v>2210</v>
      </c>
      <c r="J67" s="38" t="s">
        <v>2211</v>
      </c>
      <c r="K67" s="25" t="s">
        <v>27</v>
      </c>
      <c r="L67" s="31" t="s">
        <v>2212</v>
      </c>
      <c r="M67" s="8" t="s">
        <v>2230</v>
      </c>
      <c r="N67" s="58">
        <v>580</v>
      </c>
      <c r="O67" s="161">
        <v>580</v>
      </c>
      <c r="P67" s="58">
        <v>825.72333333333336</v>
      </c>
      <c r="Q67" s="161">
        <v>825.72333333333336</v>
      </c>
      <c r="R67" s="42" t="s">
        <v>3370</v>
      </c>
      <c r="S67" s="25" t="s">
        <v>27</v>
      </c>
      <c r="T67" s="8" t="s">
        <v>3368</v>
      </c>
      <c r="U67" s="6" t="s">
        <v>2258</v>
      </c>
      <c r="V67" s="6" t="s">
        <v>1404</v>
      </c>
      <c r="W67" s="8" t="s">
        <v>2259</v>
      </c>
      <c r="X67" s="8">
        <v>1961</v>
      </c>
      <c r="Y67" s="8" t="s">
        <v>2273</v>
      </c>
      <c r="Z67" s="3" t="s">
        <v>3400</v>
      </c>
      <c r="AA67" s="124"/>
    </row>
    <row r="68" spans="2:27" ht="140.25">
      <c r="B68" s="25">
        <v>63</v>
      </c>
      <c r="C68" s="25" t="s">
        <v>2225</v>
      </c>
      <c r="D68" s="25" t="s">
        <v>3473</v>
      </c>
      <c r="E68" s="25" t="s">
        <v>3452</v>
      </c>
      <c r="F68" s="91" t="s">
        <v>2194</v>
      </c>
      <c r="G68" s="25" t="s">
        <v>2225</v>
      </c>
      <c r="H68" s="10" t="s">
        <v>9</v>
      </c>
      <c r="I68" s="10" t="s">
        <v>2213</v>
      </c>
      <c r="J68" s="10" t="s">
        <v>2214</v>
      </c>
      <c r="K68" s="10" t="s">
        <v>27</v>
      </c>
      <c r="L68" s="27" t="s">
        <v>2215</v>
      </c>
      <c r="M68" s="8" t="s">
        <v>2230</v>
      </c>
      <c r="N68" s="58">
        <v>1040</v>
      </c>
      <c r="O68" s="161">
        <v>1040</v>
      </c>
      <c r="P68" s="58">
        <v>1507.4733333333334</v>
      </c>
      <c r="Q68" s="161">
        <v>1507.4733333333334</v>
      </c>
      <c r="R68" s="42" t="s">
        <v>3371</v>
      </c>
      <c r="S68" s="10" t="s">
        <v>27</v>
      </c>
      <c r="T68" s="8" t="s">
        <v>3368</v>
      </c>
      <c r="U68" s="6" t="s">
        <v>2258</v>
      </c>
      <c r="V68" s="6" t="s">
        <v>1404</v>
      </c>
      <c r="W68" s="8" t="s">
        <v>2259</v>
      </c>
      <c r="X68" s="8">
        <v>1968</v>
      </c>
      <c r="Y68" s="8" t="s">
        <v>2273</v>
      </c>
      <c r="Z68" s="3" t="s">
        <v>3400</v>
      </c>
      <c r="AA68" s="124"/>
    </row>
    <row r="69" spans="2:27" ht="127.5">
      <c r="B69" s="25">
        <v>64</v>
      </c>
      <c r="C69" s="25" t="s">
        <v>2225</v>
      </c>
      <c r="D69" s="25" t="s">
        <v>3473</v>
      </c>
      <c r="E69" s="25" t="s">
        <v>3452</v>
      </c>
      <c r="F69" s="91" t="s">
        <v>2194</v>
      </c>
      <c r="G69" s="25" t="s">
        <v>2225</v>
      </c>
      <c r="H69" s="10" t="s">
        <v>9</v>
      </c>
      <c r="I69" s="10" t="s">
        <v>2216</v>
      </c>
      <c r="J69" s="10" t="s">
        <v>2217</v>
      </c>
      <c r="K69" s="10" t="s">
        <v>27</v>
      </c>
      <c r="L69" s="27" t="s">
        <v>2218</v>
      </c>
      <c r="M69" s="8" t="s">
        <v>2230</v>
      </c>
      <c r="N69" s="58">
        <v>580</v>
      </c>
      <c r="O69" s="161">
        <v>580</v>
      </c>
      <c r="P69" s="58">
        <v>820.48722222222227</v>
      </c>
      <c r="Q69" s="161">
        <v>820.48722222222227</v>
      </c>
      <c r="R69" s="42" t="s">
        <v>3372</v>
      </c>
      <c r="S69" s="10" t="s">
        <v>27</v>
      </c>
      <c r="T69" s="8" t="s">
        <v>3368</v>
      </c>
      <c r="U69" s="6" t="s">
        <v>2258</v>
      </c>
      <c r="V69" s="6" t="s">
        <v>1404</v>
      </c>
      <c r="W69" s="42" t="s">
        <v>2259</v>
      </c>
      <c r="X69" s="8">
        <v>1958</v>
      </c>
      <c r="Y69" s="8" t="s">
        <v>2273</v>
      </c>
      <c r="Z69" s="3" t="s">
        <v>3400</v>
      </c>
      <c r="AA69" s="124"/>
    </row>
    <row r="70" spans="2:27" ht="76.5">
      <c r="B70" s="25">
        <v>65</v>
      </c>
      <c r="C70" s="25" t="s">
        <v>2225</v>
      </c>
      <c r="D70" s="25" t="s">
        <v>3473</v>
      </c>
      <c r="E70" s="25" t="s">
        <v>3452</v>
      </c>
      <c r="F70" s="91" t="s">
        <v>2194</v>
      </c>
      <c r="G70" s="25" t="s">
        <v>2225</v>
      </c>
      <c r="H70" s="10" t="s">
        <v>9</v>
      </c>
      <c r="I70" s="38" t="s">
        <v>2219</v>
      </c>
      <c r="J70" s="38" t="s">
        <v>2220</v>
      </c>
      <c r="K70" s="25" t="s">
        <v>27</v>
      </c>
      <c r="L70" s="31" t="s">
        <v>2221</v>
      </c>
      <c r="M70" s="8" t="s">
        <v>2230</v>
      </c>
      <c r="N70" s="58">
        <v>500</v>
      </c>
      <c r="O70" s="161">
        <v>500</v>
      </c>
      <c r="P70" s="58">
        <v>680.45944444444444</v>
      </c>
      <c r="Q70" s="161">
        <v>680.45944444444444</v>
      </c>
      <c r="R70" s="42" t="s">
        <v>3373</v>
      </c>
      <c r="S70" s="25" t="s">
        <v>27</v>
      </c>
      <c r="T70" s="8" t="s">
        <v>3368</v>
      </c>
      <c r="U70" s="6" t="s">
        <v>2258</v>
      </c>
      <c r="V70" s="6" t="s">
        <v>1404</v>
      </c>
      <c r="W70" s="8" t="s">
        <v>2259</v>
      </c>
      <c r="X70" s="8">
        <v>1989</v>
      </c>
      <c r="Y70" s="8" t="s">
        <v>2609</v>
      </c>
      <c r="Z70" s="3" t="s">
        <v>3402</v>
      </c>
      <c r="AA70" s="124"/>
    </row>
    <row r="71" spans="2:27" ht="38.25">
      <c r="B71" s="25">
        <v>66</v>
      </c>
      <c r="C71" s="25" t="s">
        <v>2225</v>
      </c>
      <c r="D71" s="25" t="s">
        <v>3473</v>
      </c>
      <c r="E71" s="25" t="s">
        <v>3452</v>
      </c>
      <c r="F71" s="91" t="s">
        <v>2194</v>
      </c>
      <c r="G71" s="25" t="s">
        <v>2225</v>
      </c>
      <c r="H71" s="10" t="s">
        <v>2006</v>
      </c>
      <c r="I71" s="10" t="s">
        <v>2222</v>
      </c>
      <c r="J71" s="10" t="s">
        <v>2223</v>
      </c>
      <c r="K71" s="10" t="s">
        <v>27</v>
      </c>
      <c r="L71" s="27" t="s">
        <v>2224</v>
      </c>
      <c r="M71" s="8" t="s">
        <v>2230</v>
      </c>
      <c r="N71" s="58">
        <v>250</v>
      </c>
      <c r="O71" s="161">
        <v>250</v>
      </c>
      <c r="P71" s="58">
        <v>329.76499999999999</v>
      </c>
      <c r="Q71" s="161">
        <v>329.76499999999999</v>
      </c>
      <c r="R71" s="42">
        <v>42552</v>
      </c>
      <c r="S71" s="10" t="s">
        <v>27</v>
      </c>
      <c r="T71" s="8" t="s">
        <v>3368</v>
      </c>
      <c r="U71" s="6" t="s">
        <v>2258</v>
      </c>
      <c r="V71" s="6" t="s">
        <v>1404</v>
      </c>
      <c r="W71" s="42" t="s">
        <v>2755</v>
      </c>
      <c r="X71" s="8">
        <v>31352</v>
      </c>
      <c r="Y71" s="8" t="s">
        <v>2609</v>
      </c>
      <c r="Z71" s="3" t="s">
        <v>3402</v>
      </c>
      <c r="AA71" s="124"/>
    </row>
    <row r="72" spans="2:27" ht="25.5">
      <c r="B72" s="25">
        <v>67</v>
      </c>
      <c r="C72" s="25" t="s">
        <v>2225</v>
      </c>
      <c r="D72" s="25" t="s">
        <v>3472</v>
      </c>
      <c r="E72" s="28" t="s">
        <v>3432</v>
      </c>
      <c r="F72" s="45" t="s">
        <v>1718</v>
      </c>
      <c r="G72" s="25" t="s">
        <v>2225</v>
      </c>
      <c r="H72" s="25" t="s">
        <v>1701</v>
      </c>
      <c r="I72" s="25" t="s">
        <v>483</v>
      </c>
      <c r="J72" s="25" t="s">
        <v>1719</v>
      </c>
      <c r="K72" s="25" t="s">
        <v>1249</v>
      </c>
      <c r="L72" s="25" t="s">
        <v>34</v>
      </c>
      <c r="M72" s="25" t="s">
        <v>2230</v>
      </c>
      <c r="N72" s="58">
        <v>3200</v>
      </c>
      <c r="O72" s="161">
        <v>3200</v>
      </c>
      <c r="P72" s="58">
        <v>3990.666666666667</v>
      </c>
      <c r="Q72" s="161">
        <v>3990.666666666667</v>
      </c>
      <c r="R72" s="129" t="s">
        <v>3226</v>
      </c>
      <c r="S72" s="96"/>
      <c r="T72" s="25" t="s">
        <v>3227</v>
      </c>
      <c r="U72" s="6" t="s">
        <v>2258</v>
      </c>
      <c r="V72" s="6" t="s">
        <v>1404</v>
      </c>
      <c r="W72" s="83" t="s">
        <v>2263</v>
      </c>
      <c r="X72" s="25">
        <v>1949</v>
      </c>
      <c r="Y72" s="25" t="s">
        <v>2273</v>
      </c>
      <c r="Z72" s="3" t="s">
        <v>3402</v>
      </c>
      <c r="AA72" s="124"/>
    </row>
    <row r="73" spans="2:27" ht="25.5">
      <c r="B73" s="25">
        <v>68</v>
      </c>
      <c r="C73" s="25" t="s">
        <v>2225</v>
      </c>
      <c r="D73" s="25" t="s">
        <v>3472</v>
      </c>
      <c r="E73" s="28" t="s">
        <v>3432</v>
      </c>
      <c r="F73" s="45" t="s">
        <v>1718</v>
      </c>
      <c r="G73" s="25" t="s">
        <v>2225</v>
      </c>
      <c r="H73" s="25" t="s">
        <v>1714</v>
      </c>
      <c r="I73" s="25" t="s">
        <v>1720</v>
      </c>
      <c r="J73" s="25" t="s">
        <v>1721</v>
      </c>
      <c r="K73" s="25" t="s">
        <v>1249</v>
      </c>
      <c r="L73" s="25" t="s">
        <v>1722</v>
      </c>
      <c r="M73" s="25" t="s">
        <v>2230</v>
      </c>
      <c r="N73" s="58">
        <v>2500</v>
      </c>
      <c r="O73" s="161">
        <v>2500</v>
      </c>
      <c r="P73" s="58">
        <v>2500</v>
      </c>
      <c r="Q73" s="161">
        <v>2500</v>
      </c>
      <c r="R73" s="129" t="s">
        <v>3160</v>
      </c>
      <c r="S73" s="96"/>
      <c r="T73" s="83" t="s">
        <v>3227</v>
      </c>
      <c r="U73" s="6" t="s">
        <v>2258</v>
      </c>
      <c r="V73" s="6" t="s">
        <v>1404</v>
      </c>
      <c r="W73" s="25" t="s">
        <v>2261</v>
      </c>
      <c r="X73" s="4" t="s">
        <v>3405</v>
      </c>
      <c r="Y73" s="25" t="s">
        <v>3217</v>
      </c>
      <c r="Z73" s="3" t="s">
        <v>3402</v>
      </c>
      <c r="AA73" s="124"/>
    </row>
    <row r="74" spans="2:27" ht="38.25">
      <c r="B74" s="25">
        <v>69</v>
      </c>
      <c r="C74" s="25" t="s">
        <v>2225</v>
      </c>
      <c r="D74" s="25" t="s">
        <v>3472</v>
      </c>
      <c r="E74" s="28" t="s">
        <v>3432</v>
      </c>
      <c r="F74" s="45" t="s">
        <v>1718</v>
      </c>
      <c r="G74" s="25" t="s">
        <v>2225</v>
      </c>
      <c r="H74" s="25" t="s">
        <v>1701</v>
      </c>
      <c r="I74" s="25" t="s">
        <v>1723</v>
      </c>
      <c r="J74" s="25" t="s">
        <v>1724</v>
      </c>
      <c r="K74" s="25" t="s">
        <v>1249</v>
      </c>
      <c r="L74" s="25" t="s">
        <v>1725</v>
      </c>
      <c r="M74" s="25" t="s">
        <v>2230</v>
      </c>
      <c r="N74" s="58">
        <v>1500</v>
      </c>
      <c r="O74" s="161">
        <v>1500</v>
      </c>
      <c r="P74" s="58">
        <v>1600</v>
      </c>
      <c r="Q74" s="161">
        <v>1600</v>
      </c>
      <c r="R74" s="129" t="s">
        <v>3228</v>
      </c>
      <c r="S74" s="96"/>
      <c r="T74" s="25" t="s">
        <v>3227</v>
      </c>
      <c r="U74" s="6" t="s">
        <v>2258</v>
      </c>
      <c r="V74" s="6" t="s">
        <v>1404</v>
      </c>
      <c r="W74" s="83" t="s">
        <v>2263</v>
      </c>
      <c r="X74" s="4" t="s">
        <v>3405</v>
      </c>
      <c r="Y74" s="25" t="s">
        <v>2321</v>
      </c>
      <c r="Z74" s="3" t="s">
        <v>3402</v>
      </c>
      <c r="AA74" s="124"/>
    </row>
    <row r="75" spans="2:27" ht="25.5">
      <c r="B75" s="25">
        <v>70</v>
      </c>
      <c r="C75" s="25" t="s">
        <v>2225</v>
      </c>
      <c r="D75" s="25" t="s">
        <v>3473</v>
      </c>
      <c r="E75" s="25" t="s">
        <v>3443</v>
      </c>
      <c r="F75" s="49" t="s">
        <v>1425</v>
      </c>
      <c r="G75" s="25" t="s">
        <v>2225</v>
      </c>
      <c r="H75" s="10" t="s">
        <v>9</v>
      </c>
      <c r="I75" s="14" t="s">
        <v>1426</v>
      </c>
      <c r="J75" s="14" t="s">
        <v>1427</v>
      </c>
      <c r="K75" s="8" t="s">
        <v>95</v>
      </c>
      <c r="L75" s="25" t="s">
        <v>217</v>
      </c>
      <c r="M75" s="8" t="s">
        <v>3389</v>
      </c>
      <c r="N75" s="52">
        <v>5624.0395499999995</v>
      </c>
      <c r="O75" s="161">
        <v>787.36553700000002</v>
      </c>
      <c r="P75" s="52">
        <v>7500.7815478349994</v>
      </c>
      <c r="Q75" s="161">
        <v>1050.1094166969001</v>
      </c>
      <c r="R75" s="25" t="s">
        <v>3122</v>
      </c>
      <c r="S75" s="96"/>
      <c r="T75" s="25"/>
      <c r="U75" s="6" t="s">
        <v>2258</v>
      </c>
      <c r="V75" s="6" t="s">
        <v>1404</v>
      </c>
      <c r="W75" s="25" t="s">
        <v>2259</v>
      </c>
      <c r="X75" s="25">
        <v>1974</v>
      </c>
      <c r="Y75" s="25" t="s">
        <v>2321</v>
      </c>
      <c r="Z75" s="3" t="s">
        <v>3402</v>
      </c>
      <c r="AA75" s="124"/>
    </row>
    <row r="76" spans="2:27" ht="25.5">
      <c r="B76" s="25">
        <v>71</v>
      </c>
      <c r="C76" s="25" t="s">
        <v>2225</v>
      </c>
      <c r="D76" s="25" t="s">
        <v>3473</v>
      </c>
      <c r="E76" s="25" t="s">
        <v>3443</v>
      </c>
      <c r="F76" s="49" t="s">
        <v>1425</v>
      </c>
      <c r="G76" s="25" t="s">
        <v>2225</v>
      </c>
      <c r="H76" s="10" t="s">
        <v>9</v>
      </c>
      <c r="I76" s="14" t="s">
        <v>1428</v>
      </c>
      <c r="J76" s="14" t="s">
        <v>1429</v>
      </c>
      <c r="K76" s="8" t="s">
        <v>95</v>
      </c>
      <c r="L76" s="25" t="s">
        <v>127</v>
      </c>
      <c r="M76" s="8" t="s">
        <v>3389</v>
      </c>
      <c r="N76" s="52">
        <v>3481.5</v>
      </c>
      <c r="O76" s="161">
        <v>487.41</v>
      </c>
      <c r="P76" s="52">
        <v>4643.2765500000005</v>
      </c>
      <c r="Q76" s="161">
        <v>650.05871700000012</v>
      </c>
      <c r="R76" s="125">
        <v>43101</v>
      </c>
      <c r="S76" s="96"/>
      <c r="T76" s="25" t="s">
        <v>3123</v>
      </c>
      <c r="U76" s="6" t="s">
        <v>2258</v>
      </c>
      <c r="V76" s="6" t="s">
        <v>1404</v>
      </c>
      <c r="W76" s="25" t="s">
        <v>2259</v>
      </c>
      <c r="X76" s="25">
        <v>1985</v>
      </c>
      <c r="Y76" s="25" t="s">
        <v>3132</v>
      </c>
      <c r="Z76" s="3" t="s">
        <v>3402</v>
      </c>
      <c r="AA76" s="124"/>
    </row>
    <row r="77" spans="2:27" ht="25.5">
      <c r="B77" s="25">
        <v>72</v>
      </c>
      <c r="C77" s="25" t="s">
        <v>2225</v>
      </c>
      <c r="D77" s="25" t="s">
        <v>3473</v>
      </c>
      <c r="E77" s="25" t="s">
        <v>3443</v>
      </c>
      <c r="F77" s="49" t="s">
        <v>1425</v>
      </c>
      <c r="G77" s="25" t="s">
        <v>2225</v>
      </c>
      <c r="H77" s="10" t="s">
        <v>9</v>
      </c>
      <c r="I77" s="14" t="s">
        <v>1430</v>
      </c>
      <c r="J77" s="14" t="s">
        <v>1431</v>
      </c>
      <c r="K77" s="8" t="s">
        <v>95</v>
      </c>
      <c r="L77" s="25" t="s">
        <v>34</v>
      </c>
      <c r="M77" s="8" t="s">
        <v>3389</v>
      </c>
      <c r="N77" s="52">
        <v>2789.8</v>
      </c>
      <c r="O77" s="161">
        <v>390.57200000000006</v>
      </c>
      <c r="P77" s="52">
        <v>3720.7562600000001</v>
      </c>
      <c r="Q77" s="161">
        <v>520.90587640000001</v>
      </c>
      <c r="R77" s="25" t="s">
        <v>3124</v>
      </c>
      <c r="S77" s="96"/>
      <c r="T77" s="25"/>
      <c r="U77" s="6" t="s">
        <v>2258</v>
      </c>
      <c r="V77" s="6" t="s">
        <v>1404</v>
      </c>
      <c r="W77" s="25" t="s">
        <v>2259</v>
      </c>
      <c r="X77" s="25">
        <v>1984</v>
      </c>
      <c r="Y77" s="25" t="s">
        <v>3132</v>
      </c>
      <c r="Z77" s="3" t="s">
        <v>3402</v>
      </c>
      <c r="AA77" s="124"/>
    </row>
    <row r="78" spans="2:27" ht="25.5">
      <c r="B78" s="25">
        <v>73</v>
      </c>
      <c r="C78" s="25" t="s">
        <v>2225</v>
      </c>
      <c r="D78" s="25" t="s">
        <v>3473</v>
      </c>
      <c r="E78" s="25" t="s">
        <v>3443</v>
      </c>
      <c r="F78" s="49" t="s">
        <v>1425</v>
      </c>
      <c r="G78" s="25" t="s">
        <v>2225</v>
      </c>
      <c r="H78" s="10" t="s">
        <v>9</v>
      </c>
      <c r="I78" s="14" t="s">
        <v>1432</v>
      </c>
      <c r="J78" s="14" t="s">
        <v>1433</v>
      </c>
      <c r="K78" s="8" t="s">
        <v>1434</v>
      </c>
      <c r="L78" s="25" t="s">
        <v>1435</v>
      </c>
      <c r="M78" s="8" t="s">
        <v>3389</v>
      </c>
      <c r="N78" s="52">
        <v>2110</v>
      </c>
      <c r="O78" s="161">
        <v>295.40000000000003</v>
      </c>
      <c r="P78" s="52">
        <v>2814.107</v>
      </c>
      <c r="Q78" s="161">
        <v>393.97498000000002</v>
      </c>
      <c r="R78" s="125">
        <v>43132</v>
      </c>
      <c r="S78" s="96"/>
      <c r="T78" s="25"/>
      <c r="U78" s="6" t="s">
        <v>2258</v>
      </c>
      <c r="V78" s="6" t="s">
        <v>1404</v>
      </c>
      <c r="W78" s="25" t="s">
        <v>2263</v>
      </c>
      <c r="X78" s="4" t="s">
        <v>3405</v>
      </c>
      <c r="Y78" s="25" t="s">
        <v>2796</v>
      </c>
      <c r="Z78" s="3" t="s">
        <v>3405</v>
      </c>
      <c r="AA78" s="124"/>
    </row>
    <row r="79" spans="2:27" ht="25.5">
      <c r="B79" s="25">
        <v>74</v>
      </c>
      <c r="C79" s="25" t="s">
        <v>2225</v>
      </c>
      <c r="D79" s="25" t="s">
        <v>3473</v>
      </c>
      <c r="E79" s="25" t="s">
        <v>3089</v>
      </c>
      <c r="F79" s="41" t="s">
        <v>1330</v>
      </c>
      <c r="G79" s="25" t="s">
        <v>2225</v>
      </c>
      <c r="H79" s="25" t="s">
        <v>1233</v>
      </c>
      <c r="I79" s="25" t="s">
        <v>1331</v>
      </c>
      <c r="J79" s="25" t="s">
        <v>1332</v>
      </c>
      <c r="K79" s="25" t="s">
        <v>1333</v>
      </c>
      <c r="L79" s="25" t="s">
        <v>1323</v>
      </c>
      <c r="M79" s="48" t="s">
        <v>2230</v>
      </c>
      <c r="N79" s="55">
        <v>650</v>
      </c>
      <c r="O79" s="161">
        <v>650</v>
      </c>
      <c r="P79" s="51">
        <v>884</v>
      </c>
      <c r="Q79" s="161">
        <v>884</v>
      </c>
      <c r="R79" s="42" t="s">
        <v>3064</v>
      </c>
      <c r="S79" s="94"/>
      <c r="T79" s="8" t="s">
        <v>3087</v>
      </c>
      <c r="U79" s="6" t="s">
        <v>2258</v>
      </c>
      <c r="V79" s="6" t="s">
        <v>1404</v>
      </c>
      <c r="W79" s="67" t="s">
        <v>2259</v>
      </c>
      <c r="X79" s="4" t="s">
        <v>3405</v>
      </c>
      <c r="Y79" s="68"/>
      <c r="Z79" s="3" t="s">
        <v>3405</v>
      </c>
      <c r="AA79" s="124"/>
    </row>
    <row r="80" spans="2:27" ht="25.5">
      <c r="B80" s="25">
        <v>75</v>
      </c>
      <c r="C80" s="25" t="s">
        <v>2225</v>
      </c>
      <c r="D80" s="25" t="s">
        <v>3473</v>
      </c>
      <c r="E80" s="25" t="s">
        <v>3089</v>
      </c>
      <c r="F80" s="41" t="s">
        <v>1330</v>
      </c>
      <c r="G80" s="25" t="s">
        <v>2225</v>
      </c>
      <c r="H80" s="25" t="s">
        <v>9</v>
      </c>
      <c r="I80" s="25" t="s">
        <v>1334</v>
      </c>
      <c r="J80" s="25" t="s">
        <v>1335</v>
      </c>
      <c r="K80" s="25" t="s">
        <v>27</v>
      </c>
      <c r="L80" s="25" t="s">
        <v>1261</v>
      </c>
      <c r="M80" s="48" t="s">
        <v>2230</v>
      </c>
      <c r="N80" s="55">
        <v>1568</v>
      </c>
      <c r="O80" s="161">
        <v>1568</v>
      </c>
      <c r="P80" s="51">
        <v>2132.48</v>
      </c>
      <c r="Q80" s="161">
        <v>2132.48</v>
      </c>
      <c r="R80" s="42" t="s">
        <v>3065</v>
      </c>
      <c r="S80" s="94"/>
      <c r="T80" s="8" t="s">
        <v>3087</v>
      </c>
      <c r="U80" s="6" t="s">
        <v>2258</v>
      </c>
      <c r="V80" s="6" t="s">
        <v>1404</v>
      </c>
      <c r="W80" s="67" t="s">
        <v>2259</v>
      </c>
      <c r="X80" s="8">
        <v>1953</v>
      </c>
      <c r="Y80" s="8" t="s">
        <v>2273</v>
      </c>
      <c r="Z80" s="3" t="s">
        <v>3402</v>
      </c>
      <c r="AA80" s="124"/>
    </row>
    <row r="81" spans="2:27" ht="25.5">
      <c r="B81" s="25">
        <v>76</v>
      </c>
      <c r="C81" s="25" t="s">
        <v>2225</v>
      </c>
      <c r="D81" s="25" t="s">
        <v>3473</v>
      </c>
      <c r="E81" s="25" t="s">
        <v>3089</v>
      </c>
      <c r="F81" s="41" t="s">
        <v>1330</v>
      </c>
      <c r="G81" s="25" t="s">
        <v>2225</v>
      </c>
      <c r="H81" s="25" t="s">
        <v>9</v>
      </c>
      <c r="I81" s="25" t="s">
        <v>1336</v>
      </c>
      <c r="J81" s="25" t="s">
        <v>1337</v>
      </c>
      <c r="K81" s="25" t="s">
        <v>1333</v>
      </c>
      <c r="L81" s="25" t="s">
        <v>159</v>
      </c>
      <c r="M81" s="48" t="s">
        <v>2230</v>
      </c>
      <c r="N81" s="55">
        <v>503.75</v>
      </c>
      <c r="O81" s="161">
        <v>503.75</v>
      </c>
      <c r="P81" s="51">
        <v>685.1</v>
      </c>
      <c r="Q81" s="161">
        <v>685.1</v>
      </c>
      <c r="R81" s="42">
        <v>42370</v>
      </c>
      <c r="S81" s="94"/>
      <c r="T81" s="8"/>
      <c r="U81" s="6" t="s">
        <v>2258</v>
      </c>
      <c r="V81" s="6" t="s">
        <v>1404</v>
      </c>
      <c r="W81" s="67" t="s">
        <v>2259</v>
      </c>
      <c r="X81" s="4" t="s">
        <v>3405</v>
      </c>
      <c r="Y81" s="8" t="s">
        <v>1240</v>
      </c>
      <c r="Z81" s="3" t="s">
        <v>3405</v>
      </c>
      <c r="AA81" s="124"/>
    </row>
    <row r="82" spans="2:27" ht="38.25">
      <c r="B82" s="25">
        <v>77</v>
      </c>
      <c r="C82" s="25" t="s">
        <v>2225</v>
      </c>
      <c r="D82" s="25" t="s">
        <v>3473</v>
      </c>
      <c r="E82" s="25" t="s">
        <v>3089</v>
      </c>
      <c r="F82" s="41" t="s">
        <v>1330</v>
      </c>
      <c r="G82" s="25" t="s">
        <v>2225</v>
      </c>
      <c r="H82" s="25" t="s">
        <v>9</v>
      </c>
      <c r="I82" s="25" t="s">
        <v>1338</v>
      </c>
      <c r="J82" s="25" t="s">
        <v>1339</v>
      </c>
      <c r="K82" s="25" t="s">
        <v>1333</v>
      </c>
      <c r="L82" s="25" t="s">
        <v>1340</v>
      </c>
      <c r="M82" s="48" t="s">
        <v>2230</v>
      </c>
      <c r="N82" s="55">
        <v>850</v>
      </c>
      <c r="O82" s="161">
        <v>850</v>
      </c>
      <c r="P82" s="51">
        <v>1156</v>
      </c>
      <c r="Q82" s="161">
        <v>1156</v>
      </c>
      <c r="R82" s="42" t="s">
        <v>2724</v>
      </c>
      <c r="S82" s="94"/>
      <c r="T82" s="8" t="s">
        <v>3087</v>
      </c>
      <c r="U82" s="6" t="s">
        <v>2258</v>
      </c>
      <c r="V82" s="6" t="s">
        <v>1404</v>
      </c>
      <c r="W82" s="67" t="s">
        <v>2259</v>
      </c>
      <c r="X82" s="68">
        <v>1976</v>
      </c>
      <c r="Y82" s="68" t="s">
        <v>3089</v>
      </c>
      <c r="Z82" s="6" t="s">
        <v>3404</v>
      </c>
      <c r="AA82" s="124"/>
    </row>
    <row r="83" spans="2:27" ht="51">
      <c r="B83" s="25">
        <v>78</v>
      </c>
      <c r="C83" s="25" t="s">
        <v>2225</v>
      </c>
      <c r="D83" s="25" t="s">
        <v>3473</v>
      </c>
      <c r="E83" s="25" t="s">
        <v>3089</v>
      </c>
      <c r="F83" s="41" t="s">
        <v>1330</v>
      </c>
      <c r="G83" s="25" t="s">
        <v>2225</v>
      </c>
      <c r="H83" s="25" t="s">
        <v>1233</v>
      </c>
      <c r="I83" s="25" t="s">
        <v>1341</v>
      </c>
      <c r="J83" s="25" t="s">
        <v>1342</v>
      </c>
      <c r="K83" s="25" t="s">
        <v>1333</v>
      </c>
      <c r="L83" s="25" t="s">
        <v>1343</v>
      </c>
      <c r="M83" s="48" t="s">
        <v>2230</v>
      </c>
      <c r="N83" s="55">
        <v>650</v>
      </c>
      <c r="O83" s="161">
        <v>650</v>
      </c>
      <c r="P83" s="51">
        <v>884</v>
      </c>
      <c r="Q83" s="161">
        <v>884</v>
      </c>
      <c r="R83" s="42" t="s">
        <v>3066</v>
      </c>
      <c r="S83" s="94"/>
      <c r="T83" s="8" t="s">
        <v>3087</v>
      </c>
      <c r="U83" s="6" t="s">
        <v>2258</v>
      </c>
      <c r="V83" s="6" t="s">
        <v>1404</v>
      </c>
      <c r="W83" s="67" t="s">
        <v>2259</v>
      </c>
      <c r="X83" s="68">
        <v>1984</v>
      </c>
      <c r="Y83" s="68" t="s">
        <v>2273</v>
      </c>
      <c r="Z83" s="3" t="s">
        <v>3402</v>
      </c>
      <c r="AA83" s="124"/>
    </row>
    <row r="84" spans="2:27" ht="25.5">
      <c r="B84" s="25">
        <v>79</v>
      </c>
      <c r="C84" s="25" t="s">
        <v>2225</v>
      </c>
      <c r="D84" s="25" t="s">
        <v>3473</v>
      </c>
      <c r="E84" s="25" t="s">
        <v>3089</v>
      </c>
      <c r="F84" s="41" t="s">
        <v>1330</v>
      </c>
      <c r="G84" s="25" t="s">
        <v>2225</v>
      </c>
      <c r="H84" s="10" t="s">
        <v>9</v>
      </c>
      <c r="I84" s="10" t="s">
        <v>1344</v>
      </c>
      <c r="J84" s="10" t="s">
        <v>1345</v>
      </c>
      <c r="K84" s="10" t="s">
        <v>27</v>
      </c>
      <c r="L84" s="10" t="s">
        <v>1261</v>
      </c>
      <c r="M84" s="48" t="s">
        <v>2230</v>
      </c>
      <c r="N84" s="55">
        <v>1500</v>
      </c>
      <c r="O84" s="161">
        <v>1500</v>
      </c>
      <c r="P84" s="55">
        <v>2040</v>
      </c>
      <c r="Q84" s="161">
        <v>2040</v>
      </c>
      <c r="R84" s="10"/>
      <c r="S84" s="95"/>
      <c r="T84" s="10" t="s">
        <v>3087</v>
      </c>
      <c r="U84" s="6" t="s">
        <v>2258</v>
      </c>
      <c r="V84" s="6" t="s">
        <v>1404</v>
      </c>
      <c r="W84" s="10" t="s">
        <v>2259</v>
      </c>
      <c r="X84" s="10">
        <v>1973</v>
      </c>
      <c r="Y84" s="10" t="s">
        <v>2273</v>
      </c>
      <c r="Z84" s="3" t="s">
        <v>3402</v>
      </c>
      <c r="AA84" s="124"/>
    </row>
    <row r="85" spans="2:27" ht="25.5">
      <c r="B85" s="25">
        <v>80</v>
      </c>
      <c r="C85" s="25" t="s">
        <v>2225</v>
      </c>
      <c r="D85" s="25" t="s">
        <v>3473</v>
      </c>
      <c r="E85" s="25" t="s">
        <v>3437</v>
      </c>
      <c r="F85" s="41" t="s">
        <v>1671</v>
      </c>
      <c r="G85" s="25" t="s">
        <v>2225</v>
      </c>
      <c r="H85" s="8" t="s">
        <v>9</v>
      </c>
      <c r="I85" s="8" t="s">
        <v>1672</v>
      </c>
      <c r="J85" s="8" t="s">
        <v>1673</v>
      </c>
      <c r="K85" s="8" t="s">
        <v>350</v>
      </c>
      <c r="L85" s="8" t="s">
        <v>1674</v>
      </c>
      <c r="M85" s="8" t="s">
        <v>2230</v>
      </c>
      <c r="N85" s="52">
        <v>450</v>
      </c>
      <c r="O85" s="161">
        <v>450</v>
      </c>
      <c r="P85" s="58">
        <v>622.04</v>
      </c>
      <c r="Q85" s="161">
        <v>622.04</v>
      </c>
      <c r="R85" s="8" t="s">
        <v>3210</v>
      </c>
      <c r="S85" s="96"/>
      <c r="T85" s="8" t="s">
        <v>3211</v>
      </c>
      <c r="U85" s="6" t="s">
        <v>2258</v>
      </c>
      <c r="V85" s="6" t="s">
        <v>1404</v>
      </c>
      <c r="W85" s="8" t="s">
        <v>2259</v>
      </c>
      <c r="X85" s="8">
        <v>1964</v>
      </c>
      <c r="Y85" s="8" t="s">
        <v>2273</v>
      </c>
      <c r="Z85" s="3" t="s">
        <v>3400</v>
      </c>
      <c r="AA85" s="124"/>
    </row>
    <row r="86" spans="2:27" ht="25.5">
      <c r="B86" s="25">
        <v>81</v>
      </c>
      <c r="C86" s="25" t="s">
        <v>2225</v>
      </c>
      <c r="D86" s="25" t="s">
        <v>3473</v>
      </c>
      <c r="E86" s="25" t="s">
        <v>3437</v>
      </c>
      <c r="F86" s="41" t="s">
        <v>1671</v>
      </c>
      <c r="G86" s="25" t="s">
        <v>2225</v>
      </c>
      <c r="H86" s="8" t="s">
        <v>9</v>
      </c>
      <c r="I86" s="8" t="s">
        <v>1675</v>
      </c>
      <c r="J86" s="8" t="s">
        <v>1676</v>
      </c>
      <c r="K86" s="8" t="s">
        <v>27</v>
      </c>
      <c r="L86" s="8" t="s">
        <v>127</v>
      </c>
      <c r="M86" s="8" t="s">
        <v>2230</v>
      </c>
      <c r="N86" s="52">
        <v>1300</v>
      </c>
      <c r="O86" s="161">
        <v>1300</v>
      </c>
      <c r="P86" s="58">
        <v>1796.93</v>
      </c>
      <c r="Q86" s="161">
        <v>1796.93</v>
      </c>
      <c r="R86" s="8" t="s">
        <v>3212</v>
      </c>
      <c r="S86" s="96"/>
      <c r="T86" s="8" t="s">
        <v>3211</v>
      </c>
      <c r="U86" s="6" t="s">
        <v>2258</v>
      </c>
      <c r="V86" s="6" t="s">
        <v>1404</v>
      </c>
      <c r="W86" s="8" t="s">
        <v>2259</v>
      </c>
      <c r="X86" s="4" t="s">
        <v>3405</v>
      </c>
      <c r="Y86" s="8" t="s">
        <v>2273</v>
      </c>
      <c r="Z86" s="3" t="s">
        <v>3405</v>
      </c>
      <c r="AA86" s="124"/>
    </row>
    <row r="87" spans="2:27" ht="114.75">
      <c r="B87" s="25">
        <v>82</v>
      </c>
      <c r="C87" s="25" t="s">
        <v>2225</v>
      </c>
      <c r="D87" s="25" t="s">
        <v>3472</v>
      </c>
      <c r="E87" s="28" t="s">
        <v>3432</v>
      </c>
      <c r="F87" s="45" t="s">
        <v>1726</v>
      </c>
      <c r="G87" s="25" t="s">
        <v>2225</v>
      </c>
      <c r="H87" s="25" t="s">
        <v>1701</v>
      </c>
      <c r="I87" s="25" t="s">
        <v>234</v>
      </c>
      <c r="J87" s="25" t="s">
        <v>1727</v>
      </c>
      <c r="K87" s="25" t="s">
        <v>1249</v>
      </c>
      <c r="L87" s="25" t="s">
        <v>1728</v>
      </c>
      <c r="M87" s="25" t="s">
        <v>2230</v>
      </c>
      <c r="N87" s="58">
        <v>2584.62</v>
      </c>
      <c r="O87" s="161">
        <v>2584.62</v>
      </c>
      <c r="P87" s="58">
        <v>3150.0050000000001</v>
      </c>
      <c r="Q87" s="161">
        <v>3150.0050000000001</v>
      </c>
      <c r="R87" s="129" t="s">
        <v>2849</v>
      </c>
      <c r="S87" s="96"/>
      <c r="T87" s="25" t="s">
        <v>3229</v>
      </c>
      <c r="U87" s="6" t="s">
        <v>2258</v>
      </c>
      <c r="V87" s="6" t="s">
        <v>1404</v>
      </c>
      <c r="W87" s="83" t="s">
        <v>2263</v>
      </c>
      <c r="X87" s="25">
        <v>1971</v>
      </c>
      <c r="Y87" s="25" t="s">
        <v>2273</v>
      </c>
      <c r="Z87" s="3" t="s">
        <v>3402</v>
      </c>
      <c r="AA87" s="124"/>
    </row>
    <row r="88" spans="2:27" ht="127.5">
      <c r="B88" s="25">
        <v>83</v>
      </c>
      <c r="C88" s="25" t="s">
        <v>2225</v>
      </c>
      <c r="D88" s="25" t="s">
        <v>3472</v>
      </c>
      <c r="E88" s="28" t="s">
        <v>3432</v>
      </c>
      <c r="F88" s="45" t="s">
        <v>1726</v>
      </c>
      <c r="G88" s="25" t="s">
        <v>2225</v>
      </c>
      <c r="H88" s="25" t="s">
        <v>1701</v>
      </c>
      <c r="I88" s="25" t="s">
        <v>1729</v>
      </c>
      <c r="J88" s="25" t="s">
        <v>1730</v>
      </c>
      <c r="K88" s="25" t="s">
        <v>1249</v>
      </c>
      <c r="L88" s="25" t="s">
        <v>1731</v>
      </c>
      <c r="M88" s="25" t="s">
        <v>2230</v>
      </c>
      <c r="N88" s="58">
        <v>2584.62</v>
      </c>
      <c r="O88" s="161">
        <v>2584.62</v>
      </c>
      <c r="P88" s="58">
        <v>3150.0050000000001</v>
      </c>
      <c r="Q88" s="161">
        <v>3150.0050000000001</v>
      </c>
      <c r="R88" s="129" t="s">
        <v>2849</v>
      </c>
      <c r="S88" s="96"/>
      <c r="T88" s="25" t="s">
        <v>3229</v>
      </c>
      <c r="U88" s="6" t="s">
        <v>2258</v>
      </c>
      <c r="V88" s="6" t="s">
        <v>1404</v>
      </c>
      <c r="W88" s="83" t="s">
        <v>2263</v>
      </c>
      <c r="X88" s="25">
        <v>1970</v>
      </c>
      <c r="Y88" s="25" t="s">
        <v>2273</v>
      </c>
      <c r="Z88" s="6" t="s">
        <v>3404</v>
      </c>
      <c r="AA88" s="124"/>
    </row>
    <row r="89" spans="2:27" ht="140.25">
      <c r="B89" s="25">
        <v>84</v>
      </c>
      <c r="C89" s="25" t="s">
        <v>2225</v>
      </c>
      <c r="D89" s="25" t="s">
        <v>3472</v>
      </c>
      <c r="E89" s="28" t="s">
        <v>3432</v>
      </c>
      <c r="F89" s="45" t="s">
        <v>1726</v>
      </c>
      <c r="G89" s="25" t="s">
        <v>2225</v>
      </c>
      <c r="H89" s="25" t="s">
        <v>1701</v>
      </c>
      <c r="I89" s="25" t="s">
        <v>1732</v>
      </c>
      <c r="J89" s="25" t="s">
        <v>1733</v>
      </c>
      <c r="K89" s="25" t="s">
        <v>1249</v>
      </c>
      <c r="L89" s="25" t="s">
        <v>1734</v>
      </c>
      <c r="M89" s="25" t="s">
        <v>2230</v>
      </c>
      <c r="N89" s="58">
        <v>2584.62</v>
      </c>
      <c r="O89" s="161">
        <v>2584.62</v>
      </c>
      <c r="P89" s="58">
        <v>3150.0050000000001</v>
      </c>
      <c r="Q89" s="161">
        <v>3150.0050000000001</v>
      </c>
      <c r="R89" s="129" t="s">
        <v>2849</v>
      </c>
      <c r="S89" s="96"/>
      <c r="T89" s="25" t="s">
        <v>3229</v>
      </c>
      <c r="U89" s="6" t="s">
        <v>2258</v>
      </c>
      <c r="V89" s="6" t="s">
        <v>1404</v>
      </c>
      <c r="W89" s="83" t="s">
        <v>2263</v>
      </c>
      <c r="X89" s="25">
        <v>1978</v>
      </c>
      <c r="Y89" s="25" t="s">
        <v>2273</v>
      </c>
      <c r="Z89" s="3" t="s">
        <v>3402</v>
      </c>
      <c r="AA89" s="124"/>
    </row>
    <row r="90" spans="2:27" ht="114.75">
      <c r="B90" s="25">
        <v>85</v>
      </c>
      <c r="C90" s="25" t="s">
        <v>2225</v>
      </c>
      <c r="D90" s="25" t="s">
        <v>3472</v>
      </c>
      <c r="E90" s="28" t="s">
        <v>3432</v>
      </c>
      <c r="F90" s="45" t="s">
        <v>1726</v>
      </c>
      <c r="G90" s="25" t="s">
        <v>2225</v>
      </c>
      <c r="H90" s="25" t="s">
        <v>1701</v>
      </c>
      <c r="I90" s="25" t="s">
        <v>1735</v>
      </c>
      <c r="J90" s="25" t="s">
        <v>1736</v>
      </c>
      <c r="K90" s="25" t="s">
        <v>1249</v>
      </c>
      <c r="L90" s="25" t="s">
        <v>1737</v>
      </c>
      <c r="M90" s="25" t="s">
        <v>2230</v>
      </c>
      <c r="N90" s="58">
        <v>2400</v>
      </c>
      <c r="O90" s="161">
        <v>2400</v>
      </c>
      <c r="P90" s="58">
        <v>2400</v>
      </c>
      <c r="Q90" s="161">
        <v>2400</v>
      </c>
      <c r="R90" s="127" t="s">
        <v>3230</v>
      </c>
      <c r="S90" s="96"/>
      <c r="T90" s="25" t="s">
        <v>3229</v>
      </c>
      <c r="U90" s="6" t="s">
        <v>2258</v>
      </c>
      <c r="V90" s="6" t="s">
        <v>1404</v>
      </c>
      <c r="W90" s="83" t="s">
        <v>2263</v>
      </c>
      <c r="X90" s="4" t="s">
        <v>3405</v>
      </c>
      <c r="Y90" s="25"/>
      <c r="Z90" s="3" t="s">
        <v>3405</v>
      </c>
      <c r="AA90" s="124"/>
    </row>
    <row r="91" spans="2:27" ht="25.5">
      <c r="B91" s="25">
        <v>86</v>
      </c>
      <c r="C91" s="25" t="s">
        <v>2225</v>
      </c>
      <c r="D91" s="25" t="s">
        <v>3472</v>
      </c>
      <c r="E91" s="28" t="s">
        <v>3432</v>
      </c>
      <c r="F91" s="45" t="s">
        <v>1738</v>
      </c>
      <c r="G91" s="25" t="s">
        <v>2225</v>
      </c>
      <c r="H91" s="25" t="s">
        <v>1701</v>
      </c>
      <c r="I91" s="25" t="s">
        <v>1739</v>
      </c>
      <c r="J91" s="25" t="s">
        <v>1740</v>
      </c>
      <c r="K91" s="25" t="s">
        <v>1249</v>
      </c>
      <c r="L91" s="25" t="s">
        <v>790</v>
      </c>
      <c r="M91" s="25" t="s">
        <v>2230</v>
      </c>
      <c r="N91" s="58">
        <v>2556</v>
      </c>
      <c r="O91" s="161">
        <v>2556</v>
      </c>
      <c r="P91" s="58">
        <v>3208.7200000000003</v>
      </c>
      <c r="Q91" s="161">
        <v>3208.7200000000003</v>
      </c>
      <c r="R91" s="129" t="s">
        <v>2844</v>
      </c>
      <c r="S91" s="96"/>
      <c r="T91" s="25"/>
      <c r="U91" s="6" t="s">
        <v>2258</v>
      </c>
      <c r="V91" s="6" t="s">
        <v>1404</v>
      </c>
      <c r="W91" s="83" t="s">
        <v>2263</v>
      </c>
      <c r="X91" s="25">
        <v>1972</v>
      </c>
      <c r="Y91" s="25" t="s">
        <v>2273</v>
      </c>
      <c r="Z91" s="6" t="s">
        <v>3404</v>
      </c>
      <c r="AA91" s="124"/>
    </row>
    <row r="92" spans="2:27" ht="76.5">
      <c r="B92" s="25">
        <v>87</v>
      </c>
      <c r="C92" s="25" t="s">
        <v>2225</v>
      </c>
      <c r="D92" s="25" t="s">
        <v>3472</v>
      </c>
      <c r="E92" s="28" t="s">
        <v>3432</v>
      </c>
      <c r="F92" s="45" t="s">
        <v>1738</v>
      </c>
      <c r="G92" s="25" t="s">
        <v>2225</v>
      </c>
      <c r="H92" s="25" t="s">
        <v>1701</v>
      </c>
      <c r="I92" s="25" t="s">
        <v>1741</v>
      </c>
      <c r="J92" s="25" t="s">
        <v>1742</v>
      </c>
      <c r="K92" s="25" t="s">
        <v>1249</v>
      </c>
      <c r="L92" s="25" t="s">
        <v>1743</v>
      </c>
      <c r="M92" s="25" t="s">
        <v>2230</v>
      </c>
      <c r="N92" s="58">
        <v>2556</v>
      </c>
      <c r="O92" s="161">
        <v>2556</v>
      </c>
      <c r="P92" s="58">
        <v>3180.76</v>
      </c>
      <c r="Q92" s="161">
        <v>3180.76</v>
      </c>
      <c r="R92" s="129" t="s">
        <v>3231</v>
      </c>
      <c r="S92" s="96"/>
      <c r="T92" s="25"/>
      <c r="U92" s="6" t="s">
        <v>2258</v>
      </c>
      <c r="V92" s="6" t="s">
        <v>1404</v>
      </c>
      <c r="W92" s="83" t="s">
        <v>2263</v>
      </c>
      <c r="X92" s="25">
        <v>1975</v>
      </c>
      <c r="Y92" s="25" t="s">
        <v>2273</v>
      </c>
      <c r="Z92" s="6" t="s">
        <v>3404</v>
      </c>
      <c r="AA92" s="124"/>
    </row>
    <row r="93" spans="2:27" ht="102">
      <c r="B93" s="25">
        <v>88</v>
      </c>
      <c r="C93" s="25" t="s">
        <v>2225</v>
      </c>
      <c r="D93" s="25" t="s">
        <v>3472</v>
      </c>
      <c r="E93" s="28" t="s">
        <v>3432</v>
      </c>
      <c r="F93" s="45" t="s">
        <v>1738</v>
      </c>
      <c r="G93" s="25" t="s">
        <v>2225</v>
      </c>
      <c r="H93" s="25" t="s">
        <v>1701</v>
      </c>
      <c r="I93" s="25" t="s">
        <v>1744</v>
      </c>
      <c r="J93" s="28" t="s">
        <v>1745</v>
      </c>
      <c r="K93" s="25" t="s">
        <v>1249</v>
      </c>
      <c r="L93" s="25" t="s">
        <v>1746</v>
      </c>
      <c r="M93" s="25" t="s">
        <v>2230</v>
      </c>
      <c r="N93" s="58">
        <v>2556</v>
      </c>
      <c r="O93" s="161">
        <v>2556</v>
      </c>
      <c r="P93" s="58">
        <v>3056</v>
      </c>
      <c r="Q93" s="161">
        <v>3056</v>
      </c>
      <c r="R93" s="50" t="s">
        <v>3232</v>
      </c>
      <c r="S93" s="96"/>
      <c r="T93" s="50"/>
      <c r="U93" s="6" t="s">
        <v>2258</v>
      </c>
      <c r="V93" s="6" t="s">
        <v>1404</v>
      </c>
      <c r="W93" s="83" t="s">
        <v>2263</v>
      </c>
      <c r="X93" s="50">
        <v>1968</v>
      </c>
      <c r="Y93" s="50" t="s">
        <v>2273</v>
      </c>
      <c r="Z93" s="3" t="s">
        <v>3402</v>
      </c>
      <c r="AA93" s="124"/>
    </row>
    <row r="94" spans="2:27" ht="25.5">
      <c r="B94" s="25">
        <v>89</v>
      </c>
      <c r="C94" s="25" t="s">
        <v>2225</v>
      </c>
      <c r="D94" s="25" t="s">
        <v>3470</v>
      </c>
      <c r="E94" s="25" t="s">
        <v>3460</v>
      </c>
      <c r="F94" s="41" t="s">
        <v>1688</v>
      </c>
      <c r="G94" s="25" t="s">
        <v>2225</v>
      </c>
      <c r="H94" s="10" t="s">
        <v>9</v>
      </c>
      <c r="I94" s="8" t="s">
        <v>1689</v>
      </c>
      <c r="J94" s="10" t="s">
        <v>1690</v>
      </c>
      <c r="K94" s="8" t="s">
        <v>1691</v>
      </c>
      <c r="L94" s="8" t="s">
        <v>790</v>
      </c>
      <c r="M94" s="14" t="s">
        <v>2229</v>
      </c>
      <c r="N94" s="52">
        <v>11700</v>
      </c>
      <c r="O94" s="161">
        <v>1287</v>
      </c>
      <c r="P94" s="52">
        <v>10400</v>
      </c>
      <c r="Q94" s="161">
        <v>1144</v>
      </c>
      <c r="R94" s="42" t="s">
        <v>3043</v>
      </c>
      <c r="S94" s="96"/>
      <c r="T94" s="6" t="s">
        <v>3215</v>
      </c>
      <c r="U94" s="6" t="s">
        <v>2258</v>
      </c>
      <c r="V94" s="6" t="s">
        <v>1404</v>
      </c>
      <c r="W94" s="67" t="s">
        <v>2259</v>
      </c>
      <c r="X94" s="4">
        <v>1969</v>
      </c>
      <c r="Y94" s="4" t="s">
        <v>2273</v>
      </c>
      <c r="Z94" s="3" t="s">
        <v>3402</v>
      </c>
      <c r="AA94" s="124"/>
    </row>
    <row r="95" spans="2:27" ht="25.5">
      <c r="B95" s="25">
        <v>90</v>
      </c>
      <c r="C95" s="25" t="s">
        <v>2225</v>
      </c>
      <c r="D95" s="25" t="s">
        <v>3470</v>
      </c>
      <c r="E95" s="25" t="s">
        <v>3460</v>
      </c>
      <c r="F95" s="41" t="s">
        <v>1688</v>
      </c>
      <c r="G95" s="25" t="s">
        <v>2225</v>
      </c>
      <c r="H95" s="10" t="s">
        <v>9</v>
      </c>
      <c r="I95" s="10" t="s">
        <v>1692</v>
      </c>
      <c r="J95" s="8" t="s">
        <v>1693</v>
      </c>
      <c r="K95" s="8" t="s">
        <v>1691</v>
      </c>
      <c r="L95" s="8" t="s">
        <v>180</v>
      </c>
      <c r="M95" s="14" t="s">
        <v>2229</v>
      </c>
      <c r="N95" s="52">
        <v>11200</v>
      </c>
      <c r="O95" s="161">
        <v>1232</v>
      </c>
      <c r="P95" s="52">
        <v>10408.75</v>
      </c>
      <c r="Q95" s="161">
        <v>1144.9625000000001</v>
      </c>
      <c r="R95" s="42" t="s">
        <v>3043</v>
      </c>
      <c r="S95" s="96"/>
      <c r="T95" s="6" t="s">
        <v>3215</v>
      </c>
      <c r="U95" s="6" t="s">
        <v>2258</v>
      </c>
      <c r="V95" s="6" t="s">
        <v>1404</v>
      </c>
      <c r="W95" s="67" t="s">
        <v>2259</v>
      </c>
      <c r="X95" s="4">
        <v>1966</v>
      </c>
      <c r="Y95" s="4" t="s">
        <v>2273</v>
      </c>
      <c r="Z95" s="3" t="s">
        <v>3405</v>
      </c>
      <c r="AA95" s="124"/>
    </row>
    <row r="96" spans="2:27" ht="25.5">
      <c r="B96" s="25">
        <v>91</v>
      </c>
      <c r="C96" s="25" t="s">
        <v>2225</v>
      </c>
      <c r="D96" s="25" t="s">
        <v>3470</v>
      </c>
      <c r="E96" s="25" t="s">
        <v>3460</v>
      </c>
      <c r="F96" s="41" t="s">
        <v>1688</v>
      </c>
      <c r="G96" s="25" t="s">
        <v>2225</v>
      </c>
      <c r="H96" s="10" t="s">
        <v>9</v>
      </c>
      <c r="I96" s="8" t="s">
        <v>1694</v>
      </c>
      <c r="J96" s="8" t="s">
        <v>1695</v>
      </c>
      <c r="K96" s="8" t="s">
        <v>1691</v>
      </c>
      <c r="L96" s="8" t="s">
        <v>1696</v>
      </c>
      <c r="M96" s="14" t="s">
        <v>2229</v>
      </c>
      <c r="N96" s="52">
        <v>7500</v>
      </c>
      <c r="O96" s="161">
        <v>825</v>
      </c>
      <c r="P96" s="52">
        <v>6890.41</v>
      </c>
      <c r="Q96" s="161">
        <v>757.94510000000002</v>
      </c>
      <c r="R96" s="42" t="s">
        <v>3043</v>
      </c>
      <c r="S96" s="96"/>
      <c r="T96" s="6" t="s">
        <v>3215</v>
      </c>
      <c r="U96" s="6" t="s">
        <v>2258</v>
      </c>
      <c r="V96" s="6" t="s">
        <v>1404</v>
      </c>
      <c r="W96" s="67" t="s">
        <v>2259</v>
      </c>
      <c r="X96" s="4">
        <v>1975</v>
      </c>
      <c r="Y96" s="4" t="s">
        <v>3216</v>
      </c>
      <c r="Z96" s="3" t="s">
        <v>3405</v>
      </c>
      <c r="AA96" s="124"/>
    </row>
    <row r="97" spans="2:27" ht="51">
      <c r="B97" s="25">
        <v>92</v>
      </c>
      <c r="C97" s="25" t="s">
        <v>2225</v>
      </c>
      <c r="D97" s="25" t="s">
        <v>3470</v>
      </c>
      <c r="E97" s="25" t="s">
        <v>3460</v>
      </c>
      <c r="F97" s="41" t="s">
        <v>1688</v>
      </c>
      <c r="G97" s="25" t="s">
        <v>2225</v>
      </c>
      <c r="H97" s="10" t="s">
        <v>9</v>
      </c>
      <c r="I97" s="14" t="s">
        <v>1697</v>
      </c>
      <c r="J97" s="14" t="s">
        <v>1698</v>
      </c>
      <c r="K97" s="8" t="s">
        <v>1691</v>
      </c>
      <c r="L97" s="8" t="s">
        <v>1699</v>
      </c>
      <c r="M97" s="14" t="s">
        <v>2229</v>
      </c>
      <c r="N97" s="52">
        <v>11200</v>
      </c>
      <c r="O97" s="161">
        <v>1232</v>
      </c>
      <c r="P97" s="52">
        <v>10009</v>
      </c>
      <c r="Q97" s="161">
        <v>1100.99</v>
      </c>
      <c r="R97" s="42">
        <v>42430</v>
      </c>
      <c r="S97" s="96"/>
      <c r="T97" s="6" t="s">
        <v>3215</v>
      </c>
      <c r="U97" s="6" t="s">
        <v>2258</v>
      </c>
      <c r="V97" s="6" t="s">
        <v>1404</v>
      </c>
      <c r="W97" s="67" t="s">
        <v>2259</v>
      </c>
      <c r="X97" s="4" t="s">
        <v>3405</v>
      </c>
      <c r="Y97" s="4" t="s">
        <v>3216</v>
      </c>
      <c r="Z97" s="3" t="s">
        <v>3405</v>
      </c>
      <c r="AA97" s="124"/>
    </row>
    <row r="98" spans="2:27" ht="25.5">
      <c r="B98" s="25">
        <v>93</v>
      </c>
      <c r="C98" s="25" t="s">
        <v>2225</v>
      </c>
      <c r="D98" s="25" t="s">
        <v>3473</v>
      </c>
      <c r="E98" s="25" t="s">
        <v>3443</v>
      </c>
      <c r="F98" s="49" t="s">
        <v>1416</v>
      </c>
      <c r="G98" s="25" t="s">
        <v>2225</v>
      </c>
      <c r="H98" s="10" t="s">
        <v>9</v>
      </c>
      <c r="I98" s="8" t="s">
        <v>1417</v>
      </c>
      <c r="J98" s="8" t="s">
        <v>1418</v>
      </c>
      <c r="K98" s="8" t="s">
        <v>95</v>
      </c>
      <c r="L98" s="25" t="s">
        <v>402</v>
      </c>
      <c r="M98" s="8" t="s">
        <v>3389</v>
      </c>
      <c r="N98" s="52">
        <v>7639.71</v>
      </c>
      <c r="O98" s="161">
        <v>1069.5594000000001</v>
      </c>
      <c r="P98" s="52">
        <v>10189.081226999999</v>
      </c>
      <c r="Q98" s="161">
        <v>1426.47137178</v>
      </c>
      <c r="R98" s="25" t="s">
        <v>3101</v>
      </c>
      <c r="S98" s="96"/>
      <c r="T98" s="25" t="s">
        <v>3120</v>
      </c>
      <c r="U98" s="6" t="s">
        <v>2258</v>
      </c>
      <c r="V98" s="6" t="s">
        <v>1404</v>
      </c>
      <c r="W98" s="25" t="s">
        <v>2259</v>
      </c>
      <c r="X98" s="25">
        <v>1979</v>
      </c>
      <c r="Y98" s="25" t="s">
        <v>2796</v>
      </c>
      <c r="Z98" s="3" t="s">
        <v>3402</v>
      </c>
      <c r="AA98" s="124"/>
    </row>
    <row r="99" spans="2:27" ht="25.5">
      <c r="B99" s="25">
        <v>94</v>
      </c>
      <c r="C99" s="25" t="s">
        <v>2225</v>
      </c>
      <c r="D99" s="25" t="s">
        <v>3473</v>
      </c>
      <c r="E99" s="25" t="s">
        <v>3443</v>
      </c>
      <c r="F99" s="49" t="s">
        <v>1416</v>
      </c>
      <c r="G99" s="25" t="s">
        <v>2225</v>
      </c>
      <c r="H99" s="10" t="s">
        <v>9</v>
      </c>
      <c r="I99" s="8" t="s">
        <v>1419</v>
      </c>
      <c r="J99" s="8" t="s">
        <v>1420</v>
      </c>
      <c r="K99" s="8" t="s">
        <v>95</v>
      </c>
      <c r="L99" s="25" t="s">
        <v>1421</v>
      </c>
      <c r="M99" s="8" t="s">
        <v>3389</v>
      </c>
      <c r="N99" s="52">
        <v>6869.83</v>
      </c>
      <c r="O99" s="161">
        <v>961.77620000000013</v>
      </c>
      <c r="P99" s="52">
        <v>9162.2922710000003</v>
      </c>
      <c r="Q99" s="161">
        <v>1282.7209179400002</v>
      </c>
      <c r="R99" s="25" t="s">
        <v>3121</v>
      </c>
      <c r="S99" s="96"/>
      <c r="T99" s="25" t="s">
        <v>3120</v>
      </c>
      <c r="U99" s="6" t="s">
        <v>2258</v>
      </c>
      <c r="V99" s="6" t="s">
        <v>1404</v>
      </c>
      <c r="W99" s="25" t="s">
        <v>2259</v>
      </c>
      <c r="X99" s="25">
        <v>1975</v>
      </c>
      <c r="Y99" s="25" t="s">
        <v>2796</v>
      </c>
      <c r="Z99" s="6" t="s">
        <v>3404</v>
      </c>
      <c r="AA99" s="124"/>
    </row>
    <row r="100" spans="2:27" ht="25.5">
      <c r="B100" s="25">
        <v>95</v>
      </c>
      <c r="C100" s="25" t="s">
        <v>2225</v>
      </c>
      <c r="D100" s="25" t="s">
        <v>3473</v>
      </c>
      <c r="E100" s="25" t="s">
        <v>3443</v>
      </c>
      <c r="F100" s="49" t="s">
        <v>1416</v>
      </c>
      <c r="G100" s="25" t="s">
        <v>2225</v>
      </c>
      <c r="H100" s="10" t="s">
        <v>9</v>
      </c>
      <c r="I100" s="8" t="s">
        <v>1422</v>
      </c>
      <c r="J100" s="8" t="s">
        <v>1423</v>
      </c>
      <c r="K100" s="8" t="s">
        <v>95</v>
      </c>
      <c r="L100" s="25" t="s">
        <v>1424</v>
      </c>
      <c r="M100" s="8" t="s">
        <v>3389</v>
      </c>
      <c r="N100" s="52">
        <v>6493.91</v>
      </c>
      <c r="O100" s="161">
        <v>909.14740000000006</v>
      </c>
      <c r="P100" s="52">
        <v>8660.9277669999992</v>
      </c>
      <c r="Q100" s="161">
        <v>1212.52988738</v>
      </c>
      <c r="R100" s="25" t="s">
        <v>3121</v>
      </c>
      <c r="S100" s="96"/>
      <c r="T100" s="25" t="s">
        <v>3120</v>
      </c>
      <c r="U100" s="6" t="s">
        <v>2258</v>
      </c>
      <c r="V100" s="6" t="s">
        <v>1404</v>
      </c>
      <c r="W100" s="25" t="s">
        <v>2259</v>
      </c>
      <c r="X100" s="25">
        <v>1977</v>
      </c>
      <c r="Y100" s="25" t="s">
        <v>2796</v>
      </c>
      <c r="Z100" s="6" t="s">
        <v>3404</v>
      </c>
      <c r="AA100" s="124"/>
    </row>
    <row r="101" spans="2:27" ht="38.25">
      <c r="B101" s="25">
        <v>96</v>
      </c>
      <c r="C101" s="25" t="s">
        <v>2225</v>
      </c>
      <c r="D101" s="25" t="s">
        <v>3475</v>
      </c>
      <c r="E101" s="25" t="s">
        <v>3426</v>
      </c>
      <c r="F101" s="41" t="s">
        <v>2035</v>
      </c>
      <c r="G101" s="25" t="s">
        <v>2225</v>
      </c>
      <c r="H101" s="10" t="s">
        <v>9</v>
      </c>
      <c r="I101" s="8" t="s">
        <v>2036</v>
      </c>
      <c r="J101" s="8" t="s">
        <v>2037</v>
      </c>
      <c r="K101" s="8" t="s">
        <v>350</v>
      </c>
      <c r="L101" s="8" t="s">
        <v>2038</v>
      </c>
      <c r="M101" s="8" t="s">
        <v>2235</v>
      </c>
      <c r="N101" s="58">
        <v>2161.0700000000002</v>
      </c>
      <c r="O101" s="161">
        <v>2528.4519</v>
      </c>
      <c r="P101" s="58">
        <v>3112.34</v>
      </c>
      <c r="Q101" s="161">
        <v>3641.4378000000002</v>
      </c>
      <c r="R101" s="42" t="s">
        <v>2849</v>
      </c>
      <c r="S101" s="96"/>
      <c r="T101" s="8" t="s">
        <v>3323</v>
      </c>
      <c r="U101" s="6" t="s">
        <v>2258</v>
      </c>
      <c r="V101" s="6" t="s">
        <v>1404</v>
      </c>
      <c r="W101" s="67" t="s">
        <v>2259</v>
      </c>
      <c r="X101" s="8">
        <v>1957</v>
      </c>
      <c r="Y101" s="8" t="s">
        <v>2273</v>
      </c>
      <c r="Z101" s="3" t="s">
        <v>3402</v>
      </c>
      <c r="AA101" s="124"/>
    </row>
    <row r="102" spans="2:27" ht="38.25">
      <c r="B102" s="25">
        <v>97</v>
      </c>
      <c r="C102" s="25" t="s">
        <v>2225</v>
      </c>
      <c r="D102" s="25" t="s">
        <v>3475</v>
      </c>
      <c r="E102" s="25" t="s">
        <v>3426</v>
      </c>
      <c r="F102" s="41" t="s">
        <v>2035</v>
      </c>
      <c r="G102" s="25" t="s">
        <v>2225</v>
      </c>
      <c r="H102" s="10" t="s">
        <v>9</v>
      </c>
      <c r="I102" s="8" t="s">
        <v>2039</v>
      </c>
      <c r="J102" s="8" t="s">
        <v>2040</v>
      </c>
      <c r="K102" s="8" t="s">
        <v>350</v>
      </c>
      <c r="L102" s="8" t="s">
        <v>2041</v>
      </c>
      <c r="M102" s="8" t="s">
        <v>2235</v>
      </c>
      <c r="N102" s="58">
        <v>2457.3000000000002</v>
      </c>
      <c r="O102" s="161">
        <v>2875.0410000000002</v>
      </c>
      <c r="P102" s="58">
        <v>3517.8500000000004</v>
      </c>
      <c r="Q102" s="161">
        <v>4115.8845000000001</v>
      </c>
      <c r="R102" s="42" t="s">
        <v>2849</v>
      </c>
      <c r="S102" s="96"/>
      <c r="T102" s="8" t="s">
        <v>3323</v>
      </c>
      <c r="U102" s="6" t="s">
        <v>2258</v>
      </c>
      <c r="V102" s="6" t="s">
        <v>1404</v>
      </c>
      <c r="W102" s="67" t="s">
        <v>2259</v>
      </c>
      <c r="X102" s="8">
        <v>1956</v>
      </c>
      <c r="Y102" s="8" t="s">
        <v>2539</v>
      </c>
      <c r="Z102" s="6" t="s">
        <v>3404</v>
      </c>
      <c r="AA102" s="124"/>
    </row>
    <row r="103" spans="2:27" ht="25.5">
      <c r="B103" s="25">
        <v>98</v>
      </c>
      <c r="C103" s="25" t="s">
        <v>2225</v>
      </c>
      <c r="D103" s="25" t="s">
        <v>3475</v>
      </c>
      <c r="E103" s="25" t="s">
        <v>3426</v>
      </c>
      <c r="F103" s="41" t="s">
        <v>2035</v>
      </c>
      <c r="G103" s="25" t="s">
        <v>2225</v>
      </c>
      <c r="H103" s="10" t="s">
        <v>9</v>
      </c>
      <c r="I103" s="8" t="s">
        <v>856</v>
      </c>
      <c r="J103" s="8" t="s">
        <v>2042</v>
      </c>
      <c r="K103" s="8" t="s">
        <v>350</v>
      </c>
      <c r="L103" s="8" t="s">
        <v>2043</v>
      </c>
      <c r="M103" s="8" t="s">
        <v>2235</v>
      </c>
      <c r="N103" s="58">
        <v>1811.18</v>
      </c>
      <c r="O103" s="161">
        <v>2119.0805999999998</v>
      </c>
      <c r="P103" s="58">
        <v>2633.37</v>
      </c>
      <c r="Q103" s="161">
        <v>3081.0428999999995</v>
      </c>
      <c r="R103" s="42" t="s">
        <v>3324</v>
      </c>
      <c r="S103" s="96"/>
      <c r="T103" s="8" t="s">
        <v>3323</v>
      </c>
      <c r="U103" s="6" t="s">
        <v>2258</v>
      </c>
      <c r="V103" s="6" t="s">
        <v>1404</v>
      </c>
      <c r="W103" s="67" t="s">
        <v>2259</v>
      </c>
      <c r="X103" s="8">
        <v>1956</v>
      </c>
      <c r="Y103" s="8" t="s">
        <v>2539</v>
      </c>
      <c r="Z103" s="3" t="s">
        <v>3402</v>
      </c>
      <c r="AA103" s="124"/>
    </row>
    <row r="104" spans="2:27" ht="25.5">
      <c r="B104" s="25">
        <v>99</v>
      </c>
      <c r="C104" s="25" t="s">
        <v>2225</v>
      </c>
      <c r="D104" s="25" t="s">
        <v>3475</v>
      </c>
      <c r="E104" s="25" t="s">
        <v>3455</v>
      </c>
      <c r="F104" s="9" t="s">
        <v>1232</v>
      </c>
      <c r="G104" s="25" t="s">
        <v>2225</v>
      </c>
      <c r="H104" s="38" t="s">
        <v>1233</v>
      </c>
      <c r="I104" s="25" t="s">
        <v>1234</v>
      </c>
      <c r="J104" s="25" t="s">
        <v>1235</v>
      </c>
      <c r="K104" s="25" t="s">
        <v>27</v>
      </c>
      <c r="L104" s="25" t="s">
        <v>1236</v>
      </c>
      <c r="M104" s="8" t="s">
        <v>2235</v>
      </c>
      <c r="N104" s="52">
        <v>2892.7</v>
      </c>
      <c r="O104" s="161">
        <v>3384.4589999999994</v>
      </c>
      <c r="P104" s="58">
        <v>6614.8899999999994</v>
      </c>
      <c r="Q104" s="161">
        <v>7739.4212999999991</v>
      </c>
      <c r="R104" s="42" t="s">
        <v>3041</v>
      </c>
      <c r="S104" s="12" t="s">
        <v>357</v>
      </c>
      <c r="T104" s="6" t="s">
        <v>3042</v>
      </c>
      <c r="U104" s="6" t="s">
        <v>2258</v>
      </c>
      <c r="V104" s="6" t="s">
        <v>1404</v>
      </c>
      <c r="W104" s="1" t="s">
        <v>2259</v>
      </c>
      <c r="X104" s="78">
        <v>1976</v>
      </c>
      <c r="Y104" s="78" t="s">
        <v>2273</v>
      </c>
      <c r="Z104" s="3" t="s">
        <v>3402</v>
      </c>
      <c r="AA104" s="111"/>
    </row>
    <row r="105" spans="2:27" ht="25.5">
      <c r="B105" s="25">
        <v>100</v>
      </c>
      <c r="C105" s="25" t="s">
        <v>2225</v>
      </c>
      <c r="D105" s="25" t="s">
        <v>3475</v>
      </c>
      <c r="E105" s="25" t="s">
        <v>3455</v>
      </c>
      <c r="F105" s="9" t="s">
        <v>1232</v>
      </c>
      <c r="G105" s="25" t="s">
        <v>2225</v>
      </c>
      <c r="H105" s="38" t="s">
        <v>1233</v>
      </c>
      <c r="I105" s="25" t="s">
        <v>1237</v>
      </c>
      <c r="J105" s="25" t="s">
        <v>1238</v>
      </c>
      <c r="K105" s="25" t="s">
        <v>27</v>
      </c>
      <c r="L105" s="25" t="s">
        <v>1236</v>
      </c>
      <c r="M105" s="8" t="s">
        <v>2235</v>
      </c>
      <c r="N105" s="52">
        <v>2892.7</v>
      </c>
      <c r="O105" s="161">
        <v>3384.4589999999994</v>
      </c>
      <c r="P105" s="58">
        <v>6614.8899999999994</v>
      </c>
      <c r="Q105" s="161">
        <v>7739.4212999999991</v>
      </c>
      <c r="R105" s="102" t="s">
        <v>3043</v>
      </c>
      <c r="S105" s="12" t="s">
        <v>357</v>
      </c>
      <c r="T105" s="6" t="s">
        <v>3042</v>
      </c>
      <c r="U105" s="6" t="s">
        <v>2258</v>
      </c>
      <c r="V105" s="6" t="s">
        <v>1404</v>
      </c>
      <c r="W105" s="78" t="s">
        <v>2259</v>
      </c>
      <c r="X105" s="78">
        <v>1981</v>
      </c>
      <c r="Y105" s="78" t="s">
        <v>2273</v>
      </c>
      <c r="Z105" s="3" t="s">
        <v>3402</v>
      </c>
      <c r="AA105" s="111"/>
    </row>
    <row r="106" spans="2:27" ht="38.25">
      <c r="B106" s="25">
        <v>101</v>
      </c>
      <c r="C106" s="25" t="s">
        <v>2225</v>
      </c>
      <c r="D106" s="25" t="s">
        <v>3475</v>
      </c>
      <c r="E106" s="25" t="s">
        <v>3455</v>
      </c>
      <c r="F106" s="9" t="s">
        <v>1232</v>
      </c>
      <c r="G106" s="25" t="s">
        <v>2225</v>
      </c>
      <c r="H106" s="38" t="s">
        <v>1233</v>
      </c>
      <c r="I106" s="34" t="s">
        <v>238</v>
      </c>
      <c r="J106" s="25" t="s">
        <v>1239</v>
      </c>
      <c r="K106" s="25" t="s">
        <v>27</v>
      </c>
      <c r="L106" s="25" t="s">
        <v>1236</v>
      </c>
      <c r="M106" s="8" t="s">
        <v>2235</v>
      </c>
      <c r="N106" s="52">
        <v>1000</v>
      </c>
      <c r="O106" s="161">
        <v>1170</v>
      </c>
      <c r="P106" s="58" t="s">
        <v>1240</v>
      </c>
      <c r="Q106" s="161" t="s">
        <v>3394</v>
      </c>
      <c r="R106" s="102" t="s">
        <v>3044</v>
      </c>
      <c r="S106" s="12" t="s">
        <v>357</v>
      </c>
      <c r="T106" s="6" t="s">
        <v>3042</v>
      </c>
      <c r="U106" s="6" t="s">
        <v>2258</v>
      </c>
      <c r="V106" s="6" t="s">
        <v>1404</v>
      </c>
      <c r="W106" s="78" t="s">
        <v>2259</v>
      </c>
      <c r="X106" s="78">
        <v>1979</v>
      </c>
      <c r="Y106" s="78" t="s">
        <v>2273</v>
      </c>
      <c r="Z106" s="3" t="s">
        <v>3405</v>
      </c>
      <c r="AA106" s="111" t="s">
        <v>3045</v>
      </c>
    </row>
    <row r="107" spans="2:27" ht="25.5">
      <c r="B107" s="25">
        <v>102</v>
      </c>
      <c r="C107" s="25" t="s">
        <v>2225</v>
      </c>
      <c r="D107" s="25" t="s">
        <v>3475</v>
      </c>
      <c r="E107" s="25" t="s">
        <v>3455</v>
      </c>
      <c r="F107" s="9" t="s">
        <v>1232</v>
      </c>
      <c r="G107" s="25" t="s">
        <v>2225</v>
      </c>
      <c r="H107" s="38" t="s">
        <v>1233</v>
      </c>
      <c r="I107" s="25" t="s">
        <v>1241</v>
      </c>
      <c r="J107" s="25" t="s">
        <v>1242</v>
      </c>
      <c r="K107" s="25" t="s">
        <v>27</v>
      </c>
      <c r="L107" s="25" t="s">
        <v>1236</v>
      </c>
      <c r="M107" s="8" t="s">
        <v>2235</v>
      </c>
      <c r="N107" s="52">
        <v>1100</v>
      </c>
      <c r="O107" s="161">
        <v>1287</v>
      </c>
      <c r="P107" s="58" t="s">
        <v>1240</v>
      </c>
      <c r="Q107" s="161" t="s">
        <v>3394</v>
      </c>
      <c r="R107" s="102" t="s">
        <v>3046</v>
      </c>
      <c r="S107" s="12" t="s">
        <v>357</v>
      </c>
      <c r="T107" s="1" t="s">
        <v>3047</v>
      </c>
      <c r="U107" s="6" t="s">
        <v>2258</v>
      </c>
      <c r="V107" s="6" t="s">
        <v>1404</v>
      </c>
      <c r="W107" s="78" t="s">
        <v>2259</v>
      </c>
      <c r="X107" s="4" t="s">
        <v>3405</v>
      </c>
      <c r="Y107" s="78"/>
      <c r="Z107" s="3" t="s">
        <v>3405</v>
      </c>
      <c r="AA107" s="78"/>
    </row>
    <row r="108" spans="2:27">
      <c r="B108" s="25">
        <v>103</v>
      </c>
      <c r="C108" s="25" t="s">
        <v>2225</v>
      </c>
      <c r="D108" s="25" t="s">
        <v>3475</v>
      </c>
      <c r="E108" s="25" t="s">
        <v>3455</v>
      </c>
      <c r="F108" s="41" t="s">
        <v>1232</v>
      </c>
      <c r="G108" s="25" t="s">
        <v>2225</v>
      </c>
      <c r="H108" s="38" t="s">
        <v>9</v>
      </c>
      <c r="I108" s="25" t="s">
        <v>1243</v>
      </c>
      <c r="J108" s="25" t="s">
        <v>1244</v>
      </c>
      <c r="K108" s="25" t="s">
        <v>27</v>
      </c>
      <c r="L108" s="25" t="s">
        <v>159</v>
      </c>
      <c r="M108" s="8" t="s">
        <v>2235</v>
      </c>
      <c r="N108" s="52">
        <v>250</v>
      </c>
      <c r="O108" s="161">
        <v>292.5</v>
      </c>
      <c r="P108" s="58">
        <v>500</v>
      </c>
      <c r="Q108" s="161">
        <v>585</v>
      </c>
      <c r="R108" s="102">
        <v>43040</v>
      </c>
      <c r="S108" s="12" t="s">
        <v>357</v>
      </c>
      <c r="T108" s="6" t="s">
        <v>3042</v>
      </c>
      <c r="U108" s="6" t="s">
        <v>2258</v>
      </c>
      <c r="V108" s="6" t="s">
        <v>1404</v>
      </c>
      <c r="W108" s="78" t="s">
        <v>2259</v>
      </c>
      <c r="X108" s="103">
        <v>1973</v>
      </c>
      <c r="Y108" s="103" t="s">
        <v>3048</v>
      </c>
      <c r="Z108" s="3" t="s">
        <v>3405</v>
      </c>
      <c r="AA108" s="112"/>
    </row>
    <row r="109" spans="2:27">
      <c r="B109" s="25">
        <v>104</v>
      </c>
      <c r="C109" s="25" t="s">
        <v>2225</v>
      </c>
      <c r="D109" s="25" t="s">
        <v>3475</v>
      </c>
      <c r="E109" s="25" t="s">
        <v>3426</v>
      </c>
      <c r="F109" s="41" t="s">
        <v>2044</v>
      </c>
      <c r="G109" s="25" t="s">
        <v>2225</v>
      </c>
      <c r="H109" s="10" t="s">
        <v>9</v>
      </c>
      <c r="I109" s="8" t="s">
        <v>199</v>
      </c>
      <c r="J109" s="8" t="s">
        <v>2045</v>
      </c>
      <c r="K109" s="8" t="s">
        <v>350</v>
      </c>
      <c r="L109" s="8" t="s">
        <v>34</v>
      </c>
      <c r="M109" s="8" t="s">
        <v>2235</v>
      </c>
      <c r="N109" s="58">
        <v>1676.27</v>
      </c>
      <c r="O109" s="161">
        <v>1961.2358999999999</v>
      </c>
      <c r="P109" s="58">
        <v>4856.9799999999996</v>
      </c>
      <c r="Q109" s="161">
        <v>5682.6665999999996</v>
      </c>
      <c r="R109" s="42" t="s">
        <v>3325</v>
      </c>
      <c r="S109" s="96"/>
      <c r="T109" s="8" t="s">
        <v>3326</v>
      </c>
      <c r="U109" s="6" t="s">
        <v>2258</v>
      </c>
      <c r="V109" s="6" t="s">
        <v>1404</v>
      </c>
      <c r="W109" s="67" t="s">
        <v>2259</v>
      </c>
      <c r="X109" s="8">
        <v>1950</v>
      </c>
      <c r="Y109" s="8" t="s">
        <v>2273</v>
      </c>
      <c r="Z109" s="6" t="s">
        <v>3404</v>
      </c>
      <c r="AA109" s="124"/>
    </row>
    <row r="110" spans="2:27" ht="51">
      <c r="B110" s="25">
        <v>105</v>
      </c>
      <c r="C110" s="25" t="s">
        <v>2225</v>
      </c>
      <c r="D110" s="25" t="s">
        <v>3475</v>
      </c>
      <c r="E110" s="25" t="s">
        <v>3426</v>
      </c>
      <c r="F110" s="41" t="s">
        <v>2044</v>
      </c>
      <c r="G110" s="25" t="s">
        <v>2225</v>
      </c>
      <c r="H110" s="10" t="s">
        <v>9</v>
      </c>
      <c r="I110" s="8" t="s">
        <v>2046</v>
      </c>
      <c r="J110" s="8" t="s">
        <v>2047</v>
      </c>
      <c r="K110" s="8" t="s">
        <v>350</v>
      </c>
      <c r="L110" s="8" t="s">
        <v>2048</v>
      </c>
      <c r="M110" s="8" t="s">
        <v>2235</v>
      </c>
      <c r="N110" s="58">
        <v>1632.92</v>
      </c>
      <c r="O110" s="161">
        <v>1910.5164</v>
      </c>
      <c r="P110" s="58">
        <v>3569.71</v>
      </c>
      <c r="Q110" s="161">
        <v>4176.5607</v>
      </c>
      <c r="R110" s="42" t="s">
        <v>3327</v>
      </c>
      <c r="S110" s="96"/>
      <c r="T110" s="8" t="s">
        <v>3326</v>
      </c>
      <c r="U110" s="6" t="s">
        <v>2258</v>
      </c>
      <c r="V110" s="6" t="s">
        <v>1404</v>
      </c>
      <c r="W110" s="67" t="s">
        <v>2259</v>
      </c>
      <c r="X110" s="4" t="s">
        <v>3405</v>
      </c>
      <c r="Y110" s="8"/>
      <c r="Z110" s="3" t="s">
        <v>3405</v>
      </c>
      <c r="AA110" s="124"/>
    </row>
    <row r="111" spans="2:27" ht="38.25">
      <c r="B111" s="25">
        <v>106</v>
      </c>
      <c r="C111" s="25" t="s">
        <v>2225</v>
      </c>
      <c r="D111" s="25" t="s">
        <v>3475</v>
      </c>
      <c r="E111" s="25" t="s">
        <v>2425</v>
      </c>
      <c r="F111" s="41" t="s">
        <v>2139</v>
      </c>
      <c r="G111" s="25" t="s">
        <v>2225</v>
      </c>
      <c r="H111" s="10" t="s">
        <v>2140</v>
      </c>
      <c r="I111" s="10" t="s">
        <v>2141</v>
      </c>
      <c r="J111" s="10" t="s">
        <v>2142</v>
      </c>
      <c r="K111" s="8" t="s">
        <v>1249</v>
      </c>
      <c r="L111" s="10" t="s">
        <v>2143</v>
      </c>
      <c r="M111" s="25" t="s">
        <v>2240</v>
      </c>
      <c r="N111" s="51">
        <v>2500</v>
      </c>
      <c r="O111" s="161">
        <v>2517.4999999999995</v>
      </c>
      <c r="P111" s="51">
        <v>2708.4</v>
      </c>
      <c r="Q111" s="161">
        <v>2727.3588</v>
      </c>
      <c r="R111" s="81">
        <v>42461</v>
      </c>
      <c r="S111" s="96"/>
      <c r="T111" s="25" t="s">
        <v>3347</v>
      </c>
      <c r="U111" s="6" t="s">
        <v>2258</v>
      </c>
      <c r="V111" s="6" t="s">
        <v>1404</v>
      </c>
      <c r="W111" s="25" t="s">
        <v>2259</v>
      </c>
      <c r="X111" s="25">
        <v>1982</v>
      </c>
      <c r="Y111" s="25" t="s">
        <v>2273</v>
      </c>
      <c r="Z111" s="3" t="s">
        <v>3402</v>
      </c>
      <c r="AA111" s="124"/>
    </row>
    <row r="112" spans="2:27">
      <c r="B112" s="25">
        <v>107</v>
      </c>
      <c r="C112" s="25" t="s">
        <v>2225</v>
      </c>
      <c r="D112" s="25" t="s">
        <v>3475</v>
      </c>
      <c r="E112" s="25" t="s">
        <v>2425</v>
      </c>
      <c r="F112" s="41" t="s">
        <v>2139</v>
      </c>
      <c r="G112" s="25" t="s">
        <v>2225</v>
      </c>
      <c r="H112" s="10" t="s">
        <v>9</v>
      </c>
      <c r="I112" s="14" t="s">
        <v>2144</v>
      </c>
      <c r="J112" s="14" t="s">
        <v>2145</v>
      </c>
      <c r="K112" s="8" t="s">
        <v>27</v>
      </c>
      <c r="L112" s="10" t="s">
        <v>34</v>
      </c>
      <c r="M112" s="25" t="s">
        <v>2240</v>
      </c>
      <c r="N112" s="51">
        <v>5465</v>
      </c>
      <c r="O112" s="161">
        <v>5503.2549999999992</v>
      </c>
      <c r="P112" s="51">
        <v>5945.42</v>
      </c>
      <c r="Q112" s="161">
        <v>5987.0379399999993</v>
      </c>
      <c r="R112" s="81">
        <v>34578</v>
      </c>
      <c r="S112" s="96"/>
      <c r="T112" s="25" t="s">
        <v>3347</v>
      </c>
      <c r="U112" s="6" t="s">
        <v>2258</v>
      </c>
      <c r="V112" s="6" t="s">
        <v>1404</v>
      </c>
      <c r="W112" s="25" t="s">
        <v>2259</v>
      </c>
      <c r="X112" s="25">
        <v>1959</v>
      </c>
      <c r="Y112" s="25" t="s">
        <v>2273</v>
      </c>
      <c r="Z112" s="3" t="s">
        <v>3404</v>
      </c>
      <c r="AA112" s="124"/>
    </row>
    <row r="113" spans="2:27" ht="25.5">
      <c r="B113" s="25">
        <v>108</v>
      </c>
      <c r="C113" s="25" t="s">
        <v>2225</v>
      </c>
      <c r="D113" s="25" t="s">
        <v>3474</v>
      </c>
      <c r="E113" s="25" t="s">
        <v>3458</v>
      </c>
      <c r="F113" s="9" t="s">
        <v>1580</v>
      </c>
      <c r="G113" s="25" t="s">
        <v>2225</v>
      </c>
      <c r="H113" s="36" t="s">
        <v>9</v>
      </c>
      <c r="I113" s="8" t="s">
        <v>1581</v>
      </c>
      <c r="J113" s="8" t="s">
        <v>1582</v>
      </c>
      <c r="K113" s="8" t="s">
        <v>1249</v>
      </c>
      <c r="L113" s="8" t="s">
        <v>1583</v>
      </c>
      <c r="M113" s="8" t="s">
        <v>2237</v>
      </c>
      <c r="N113" s="52">
        <v>14643.94</v>
      </c>
      <c r="O113" s="161">
        <v>2196.5909999999999</v>
      </c>
      <c r="P113" s="52">
        <v>14643.94</v>
      </c>
      <c r="Q113" s="161">
        <v>2196.5909999999999</v>
      </c>
      <c r="R113" s="42" t="s">
        <v>3176</v>
      </c>
      <c r="S113" s="96"/>
      <c r="T113" s="8" t="s">
        <v>3177</v>
      </c>
      <c r="U113" s="6" t="s">
        <v>2258</v>
      </c>
      <c r="V113" s="6" t="s">
        <v>1404</v>
      </c>
      <c r="W113" s="67" t="s">
        <v>2259</v>
      </c>
      <c r="X113" s="25">
        <v>1978</v>
      </c>
      <c r="Y113" s="25" t="s">
        <v>2475</v>
      </c>
      <c r="Z113" s="3" t="s">
        <v>3402</v>
      </c>
      <c r="AA113" s="124"/>
    </row>
    <row r="114" spans="2:27" ht="25.5">
      <c r="B114" s="25">
        <v>109</v>
      </c>
      <c r="C114" s="25" t="s">
        <v>2225</v>
      </c>
      <c r="D114" s="25" t="s">
        <v>3474</v>
      </c>
      <c r="E114" s="25" t="s">
        <v>3458</v>
      </c>
      <c r="F114" s="9" t="s">
        <v>1580</v>
      </c>
      <c r="G114" s="25" t="s">
        <v>2225</v>
      </c>
      <c r="H114" s="36" t="s">
        <v>9</v>
      </c>
      <c r="I114" s="8" t="s">
        <v>1584</v>
      </c>
      <c r="J114" s="8" t="s">
        <v>1585</v>
      </c>
      <c r="K114" s="8" t="s">
        <v>1586</v>
      </c>
      <c r="L114" s="8" t="s">
        <v>790</v>
      </c>
      <c r="M114" s="8" t="s">
        <v>2237</v>
      </c>
      <c r="N114" s="52">
        <v>13018.1</v>
      </c>
      <c r="O114" s="161">
        <v>1952.7149999999999</v>
      </c>
      <c r="P114" s="52">
        <v>13018.1</v>
      </c>
      <c r="Q114" s="161">
        <v>1952.7149999999999</v>
      </c>
      <c r="R114" s="42" t="s">
        <v>3178</v>
      </c>
      <c r="S114" s="96"/>
      <c r="T114" s="8" t="s">
        <v>3177</v>
      </c>
      <c r="U114" s="6" t="s">
        <v>2258</v>
      </c>
      <c r="V114" s="6" t="s">
        <v>1404</v>
      </c>
      <c r="W114" s="67" t="s">
        <v>2259</v>
      </c>
      <c r="X114" s="25">
        <v>1990</v>
      </c>
      <c r="Y114" s="25" t="s">
        <v>2475</v>
      </c>
      <c r="Z114" s="3" t="s">
        <v>3402</v>
      </c>
      <c r="AA114" s="124"/>
    </row>
    <row r="115" spans="2:27" ht="51">
      <c r="B115" s="25">
        <v>110</v>
      </c>
      <c r="C115" s="25" t="s">
        <v>2225</v>
      </c>
      <c r="D115" s="25" t="s">
        <v>3474</v>
      </c>
      <c r="E115" s="25" t="s">
        <v>3458</v>
      </c>
      <c r="F115" s="9" t="s">
        <v>1580</v>
      </c>
      <c r="G115" s="25" t="s">
        <v>2225</v>
      </c>
      <c r="H115" s="36" t="s">
        <v>9</v>
      </c>
      <c r="I115" s="8" t="s">
        <v>1587</v>
      </c>
      <c r="J115" s="8" t="s">
        <v>1588</v>
      </c>
      <c r="K115" s="8" t="s">
        <v>1589</v>
      </c>
      <c r="L115" s="8" t="s">
        <v>1590</v>
      </c>
      <c r="M115" s="8" t="s">
        <v>2237</v>
      </c>
      <c r="N115" s="52">
        <v>13018.1</v>
      </c>
      <c r="O115" s="161">
        <v>1952.7149999999999</v>
      </c>
      <c r="P115" s="52">
        <v>13018.1</v>
      </c>
      <c r="Q115" s="161">
        <v>1952.7149999999999</v>
      </c>
      <c r="R115" s="42" t="s">
        <v>3179</v>
      </c>
      <c r="S115" s="96"/>
      <c r="T115" s="8" t="s">
        <v>3177</v>
      </c>
      <c r="U115" s="6" t="s">
        <v>2258</v>
      </c>
      <c r="V115" s="6" t="s">
        <v>1404</v>
      </c>
      <c r="W115" s="67" t="s">
        <v>2259</v>
      </c>
      <c r="X115" s="4" t="s">
        <v>3405</v>
      </c>
      <c r="Y115" s="25"/>
      <c r="Z115" s="3" t="s">
        <v>3405</v>
      </c>
      <c r="AA115" s="124"/>
    </row>
    <row r="116" spans="2:27" ht="25.5">
      <c r="B116" s="25">
        <v>111</v>
      </c>
      <c r="C116" s="25" t="s">
        <v>2225</v>
      </c>
      <c r="D116" s="25" t="s">
        <v>3474</v>
      </c>
      <c r="E116" s="25" t="s">
        <v>3458</v>
      </c>
      <c r="F116" s="9" t="s">
        <v>1580</v>
      </c>
      <c r="G116" s="25" t="s">
        <v>2225</v>
      </c>
      <c r="H116" s="36" t="s">
        <v>9</v>
      </c>
      <c r="I116" s="8" t="s">
        <v>1591</v>
      </c>
      <c r="J116" s="8" t="s">
        <v>1592</v>
      </c>
      <c r="K116" s="8" t="s">
        <v>1593</v>
      </c>
      <c r="L116" s="8" t="s">
        <v>1594</v>
      </c>
      <c r="M116" s="8" t="s">
        <v>2237</v>
      </c>
      <c r="N116" s="52">
        <v>8989.49</v>
      </c>
      <c r="O116" s="161">
        <v>1348.4234999999999</v>
      </c>
      <c r="P116" s="52">
        <v>8989.49</v>
      </c>
      <c r="Q116" s="161">
        <v>1348.4234999999999</v>
      </c>
      <c r="R116" s="42" t="s">
        <v>3180</v>
      </c>
      <c r="S116" s="96"/>
      <c r="T116" s="8" t="s">
        <v>3177</v>
      </c>
      <c r="U116" s="6" t="s">
        <v>2258</v>
      </c>
      <c r="V116" s="6" t="s">
        <v>1404</v>
      </c>
      <c r="W116" s="67" t="s">
        <v>2259</v>
      </c>
      <c r="X116" s="4" t="s">
        <v>3405</v>
      </c>
      <c r="Y116" s="25" t="s">
        <v>2475</v>
      </c>
      <c r="Z116" s="6" t="s">
        <v>3404</v>
      </c>
      <c r="AA116" s="124"/>
    </row>
    <row r="117" spans="2:27" ht="25.5">
      <c r="B117" s="25">
        <v>112</v>
      </c>
      <c r="C117" s="25" t="s">
        <v>2225</v>
      </c>
      <c r="D117" s="25" t="s">
        <v>3473</v>
      </c>
      <c r="E117" s="25" t="s">
        <v>3437</v>
      </c>
      <c r="F117" s="41" t="s">
        <v>1645</v>
      </c>
      <c r="G117" s="25" t="s">
        <v>2225</v>
      </c>
      <c r="H117" s="8" t="s">
        <v>9</v>
      </c>
      <c r="I117" s="8" t="s">
        <v>1646</v>
      </c>
      <c r="J117" s="8" t="s">
        <v>1647</v>
      </c>
      <c r="K117" s="8" t="s">
        <v>27</v>
      </c>
      <c r="L117" s="8" t="s">
        <v>1424</v>
      </c>
      <c r="M117" s="8" t="s">
        <v>2230</v>
      </c>
      <c r="N117" s="52">
        <v>1205.05</v>
      </c>
      <c r="O117" s="161">
        <v>1205.05</v>
      </c>
      <c r="P117" s="52">
        <v>1339.4130749999999</v>
      </c>
      <c r="Q117" s="161">
        <v>1339.4130749999999</v>
      </c>
      <c r="R117" s="8" t="s">
        <v>3198</v>
      </c>
      <c r="S117" s="96"/>
      <c r="T117" s="8" t="s">
        <v>3199</v>
      </c>
      <c r="U117" s="6" t="s">
        <v>2258</v>
      </c>
      <c r="V117" s="6" t="s">
        <v>1404</v>
      </c>
      <c r="W117" s="8" t="s">
        <v>2259</v>
      </c>
      <c r="X117" s="8">
        <v>1986</v>
      </c>
      <c r="Y117" s="8" t="s">
        <v>2273</v>
      </c>
      <c r="Z117" s="3" t="s">
        <v>3402</v>
      </c>
      <c r="AA117" s="124"/>
    </row>
    <row r="118" spans="2:27" ht="25.5">
      <c r="B118" s="25">
        <v>113</v>
      </c>
      <c r="C118" s="25" t="s">
        <v>2225</v>
      </c>
      <c r="D118" s="25" t="s">
        <v>3473</v>
      </c>
      <c r="E118" s="25" t="s">
        <v>3437</v>
      </c>
      <c r="F118" s="41" t="s">
        <v>1645</v>
      </c>
      <c r="G118" s="25" t="s">
        <v>2225</v>
      </c>
      <c r="H118" s="8" t="s">
        <v>9</v>
      </c>
      <c r="I118" s="8" t="s">
        <v>1648</v>
      </c>
      <c r="J118" s="8" t="s">
        <v>1649</v>
      </c>
      <c r="K118" s="8" t="s">
        <v>1650</v>
      </c>
      <c r="L118" s="8" t="s">
        <v>1424</v>
      </c>
      <c r="M118" s="8" t="s">
        <v>2230</v>
      </c>
      <c r="N118" s="52">
        <v>942.5</v>
      </c>
      <c r="O118" s="161">
        <v>942.5</v>
      </c>
      <c r="P118" s="52">
        <v>1047.5887499999999</v>
      </c>
      <c r="Q118" s="161">
        <v>1047.5887499999999</v>
      </c>
      <c r="R118" s="128">
        <v>43132</v>
      </c>
      <c r="S118" s="96"/>
      <c r="T118" s="8" t="s">
        <v>3200</v>
      </c>
      <c r="U118" s="6" t="s">
        <v>2258</v>
      </c>
      <c r="V118" s="6" t="s">
        <v>1404</v>
      </c>
      <c r="W118" s="47" t="s">
        <v>2259</v>
      </c>
      <c r="X118" s="50">
        <v>1981</v>
      </c>
      <c r="Y118" s="50" t="s">
        <v>2273</v>
      </c>
      <c r="Z118" s="6" t="s">
        <v>3404</v>
      </c>
      <c r="AA118" s="124"/>
    </row>
    <row r="119" spans="2:27" ht="25.5">
      <c r="B119" s="25">
        <v>114</v>
      </c>
      <c r="C119" s="25" t="s">
        <v>2225</v>
      </c>
      <c r="D119" s="25" t="s">
        <v>3473</v>
      </c>
      <c r="E119" s="25" t="s">
        <v>3437</v>
      </c>
      <c r="F119" s="41" t="s">
        <v>1645</v>
      </c>
      <c r="G119" s="25" t="s">
        <v>2225</v>
      </c>
      <c r="H119" s="8" t="s">
        <v>9</v>
      </c>
      <c r="I119" s="8" t="s">
        <v>1651</v>
      </c>
      <c r="J119" s="8" t="s">
        <v>1649</v>
      </c>
      <c r="K119" s="8" t="s">
        <v>1652</v>
      </c>
      <c r="L119" s="8" t="s">
        <v>1424</v>
      </c>
      <c r="M119" s="8" t="s">
        <v>2230</v>
      </c>
      <c r="N119" s="52">
        <v>890</v>
      </c>
      <c r="O119" s="161">
        <v>890</v>
      </c>
      <c r="P119" s="52">
        <v>989.23500000000001</v>
      </c>
      <c r="Q119" s="161">
        <v>989.23500000000001</v>
      </c>
      <c r="R119" s="8" t="s">
        <v>3201</v>
      </c>
      <c r="S119" s="96"/>
      <c r="T119" s="8" t="s">
        <v>3199</v>
      </c>
      <c r="U119" s="6" t="s">
        <v>2258</v>
      </c>
      <c r="V119" s="6" t="s">
        <v>1404</v>
      </c>
      <c r="W119" s="8" t="s">
        <v>2259</v>
      </c>
      <c r="X119" s="8">
        <v>1983</v>
      </c>
      <c r="Y119" s="8" t="s">
        <v>2273</v>
      </c>
      <c r="Z119" s="3" t="s">
        <v>3402</v>
      </c>
      <c r="AA119" s="124"/>
    </row>
    <row r="120" spans="2:27" ht="25.5">
      <c r="B120" s="25">
        <v>115</v>
      </c>
      <c r="C120" s="25" t="s">
        <v>2225</v>
      </c>
      <c r="D120" s="25" t="s">
        <v>3473</v>
      </c>
      <c r="E120" s="25" t="s">
        <v>3437</v>
      </c>
      <c r="F120" s="41" t="s">
        <v>1645</v>
      </c>
      <c r="G120" s="25" t="s">
        <v>2225</v>
      </c>
      <c r="H120" s="8" t="s">
        <v>9</v>
      </c>
      <c r="I120" s="8" t="s">
        <v>1653</v>
      </c>
      <c r="J120" s="8" t="s">
        <v>1654</v>
      </c>
      <c r="K120" s="8" t="s">
        <v>27</v>
      </c>
      <c r="L120" s="8" t="s">
        <v>1655</v>
      </c>
      <c r="M120" s="8" t="s">
        <v>2230</v>
      </c>
      <c r="N120" s="52">
        <v>878.37</v>
      </c>
      <c r="O120" s="161">
        <v>878.37</v>
      </c>
      <c r="P120" s="52">
        <v>976.30825500000003</v>
      </c>
      <c r="Q120" s="161">
        <v>976.30825500000003</v>
      </c>
      <c r="R120" s="8" t="s">
        <v>3157</v>
      </c>
      <c r="S120" s="96"/>
      <c r="T120" s="8" t="s">
        <v>3199</v>
      </c>
      <c r="U120" s="6" t="s">
        <v>2258</v>
      </c>
      <c r="V120" s="6" t="s">
        <v>1404</v>
      </c>
      <c r="W120" s="8" t="s">
        <v>2259</v>
      </c>
      <c r="X120" s="8">
        <v>1987</v>
      </c>
      <c r="Y120" s="8" t="s">
        <v>2699</v>
      </c>
      <c r="Z120" s="3" t="s">
        <v>3402</v>
      </c>
      <c r="AA120" s="124"/>
    </row>
    <row r="121" spans="2:27" ht="51">
      <c r="B121" s="25">
        <v>116</v>
      </c>
      <c r="C121" s="25" t="s">
        <v>2225</v>
      </c>
      <c r="D121" s="25" t="s">
        <v>3472</v>
      </c>
      <c r="E121" s="28" t="s">
        <v>3432</v>
      </c>
      <c r="F121" s="41" t="s">
        <v>1747</v>
      </c>
      <c r="G121" s="25" t="s">
        <v>2225</v>
      </c>
      <c r="H121" s="25" t="s">
        <v>1701</v>
      </c>
      <c r="I121" s="25" t="s">
        <v>1748</v>
      </c>
      <c r="J121" s="25" t="s">
        <v>1749</v>
      </c>
      <c r="K121" s="25" t="s">
        <v>1249</v>
      </c>
      <c r="L121" s="25" t="s">
        <v>1750</v>
      </c>
      <c r="M121" s="25" t="s">
        <v>2230</v>
      </c>
      <c r="N121" s="52">
        <v>2000</v>
      </c>
      <c r="O121" s="161">
        <v>2000</v>
      </c>
      <c r="P121" s="63">
        <v>2350</v>
      </c>
      <c r="Q121" s="161">
        <v>2350</v>
      </c>
      <c r="R121" s="129" t="s">
        <v>3233</v>
      </c>
      <c r="S121" s="96"/>
      <c r="T121" s="25"/>
      <c r="U121" s="6" t="s">
        <v>2258</v>
      </c>
      <c r="V121" s="6" t="s">
        <v>1404</v>
      </c>
      <c r="W121" s="83" t="s">
        <v>2263</v>
      </c>
      <c r="X121" s="25">
        <v>1967</v>
      </c>
      <c r="Y121" s="25" t="s">
        <v>2273</v>
      </c>
      <c r="Z121" s="3" t="s">
        <v>3402</v>
      </c>
      <c r="AA121" s="124"/>
    </row>
    <row r="122" spans="2:27" ht="25.5">
      <c r="B122" s="25">
        <v>117</v>
      </c>
      <c r="C122" s="25" t="s">
        <v>2225</v>
      </c>
      <c r="D122" s="25" t="s">
        <v>3472</v>
      </c>
      <c r="E122" s="28" t="s">
        <v>3432</v>
      </c>
      <c r="F122" s="41" t="s">
        <v>1751</v>
      </c>
      <c r="G122" s="25" t="s">
        <v>2225</v>
      </c>
      <c r="H122" s="25" t="s">
        <v>1701</v>
      </c>
      <c r="I122" s="25" t="s">
        <v>1752</v>
      </c>
      <c r="J122" s="25" t="s">
        <v>1753</v>
      </c>
      <c r="K122" s="25" t="s">
        <v>1249</v>
      </c>
      <c r="L122" s="25" t="s">
        <v>113</v>
      </c>
      <c r="M122" s="25" t="s">
        <v>2230</v>
      </c>
      <c r="N122" s="52">
        <v>1200</v>
      </c>
      <c r="O122" s="161">
        <v>1200</v>
      </c>
      <c r="P122" s="58">
        <v>1300</v>
      </c>
      <c r="Q122" s="161">
        <v>1300</v>
      </c>
      <c r="R122" s="129" t="s">
        <v>2724</v>
      </c>
      <c r="S122" s="96"/>
      <c r="T122" s="25"/>
      <c r="U122" s="6" t="s">
        <v>2258</v>
      </c>
      <c r="V122" s="6" t="s">
        <v>1404</v>
      </c>
      <c r="W122" s="83" t="s">
        <v>2263</v>
      </c>
      <c r="X122" s="4" t="s">
        <v>3405</v>
      </c>
      <c r="Y122" s="25"/>
      <c r="Z122" s="3" t="s">
        <v>3405</v>
      </c>
      <c r="AA122" s="124"/>
    </row>
    <row r="123" spans="2:27" ht="51">
      <c r="B123" s="25">
        <v>118</v>
      </c>
      <c r="C123" s="25" t="s">
        <v>2225</v>
      </c>
      <c r="D123" s="25" t="s">
        <v>3475</v>
      </c>
      <c r="E123" s="25" t="s">
        <v>3455</v>
      </c>
      <c r="F123" s="41" t="s">
        <v>1245</v>
      </c>
      <c r="G123" s="25" t="s">
        <v>2225</v>
      </c>
      <c r="H123" s="38" t="s">
        <v>1246</v>
      </c>
      <c r="I123" s="25" t="s">
        <v>1247</v>
      </c>
      <c r="J123" s="25" t="s">
        <v>1248</v>
      </c>
      <c r="K123" s="25" t="s">
        <v>1249</v>
      </c>
      <c r="L123" s="25" t="s">
        <v>1250</v>
      </c>
      <c r="M123" s="8" t="s">
        <v>2235</v>
      </c>
      <c r="N123" s="52">
        <v>2414.56</v>
      </c>
      <c r="O123" s="161">
        <v>2825.0351999999998</v>
      </c>
      <c r="P123" s="58">
        <v>2882.39</v>
      </c>
      <c r="Q123" s="161">
        <v>3372.3962999999994</v>
      </c>
      <c r="R123" s="12" t="s">
        <v>3049</v>
      </c>
      <c r="S123" s="12" t="s">
        <v>357</v>
      </c>
      <c r="T123" s="6" t="s">
        <v>3050</v>
      </c>
      <c r="U123" s="6" t="s">
        <v>2258</v>
      </c>
      <c r="V123" s="6" t="s">
        <v>1404</v>
      </c>
      <c r="W123" s="78" t="s">
        <v>2259</v>
      </c>
      <c r="X123" s="78">
        <v>1979</v>
      </c>
      <c r="Y123" s="78" t="s">
        <v>2273</v>
      </c>
      <c r="Z123" s="3" t="s">
        <v>3402</v>
      </c>
      <c r="AA123" s="78" t="s">
        <v>3051</v>
      </c>
    </row>
    <row r="124" spans="2:27" ht="51">
      <c r="B124" s="25">
        <v>119</v>
      </c>
      <c r="C124" s="25" t="s">
        <v>2225</v>
      </c>
      <c r="D124" s="25" t="s">
        <v>3475</v>
      </c>
      <c r="E124" s="25" t="s">
        <v>3455</v>
      </c>
      <c r="F124" s="41" t="s">
        <v>1245</v>
      </c>
      <c r="G124" s="25" t="s">
        <v>2225</v>
      </c>
      <c r="H124" s="38" t="s">
        <v>1233</v>
      </c>
      <c r="I124" s="25" t="s">
        <v>1251</v>
      </c>
      <c r="J124" s="25" t="s">
        <v>1252</v>
      </c>
      <c r="K124" s="25" t="s">
        <v>1249</v>
      </c>
      <c r="L124" s="25" t="s">
        <v>1250</v>
      </c>
      <c r="M124" s="8" t="s">
        <v>2235</v>
      </c>
      <c r="N124" s="52">
        <v>2415.11</v>
      </c>
      <c r="O124" s="161">
        <v>2825.6786999999999</v>
      </c>
      <c r="P124" s="58">
        <v>2883.04</v>
      </c>
      <c r="Q124" s="161">
        <v>3373.1567999999997</v>
      </c>
      <c r="R124" s="42" t="s">
        <v>3052</v>
      </c>
      <c r="S124" s="12" t="s">
        <v>357</v>
      </c>
      <c r="T124" s="6" t="s">
        <v>3050</v>
      </c>
      <c r="U124" s="6" t="s">
        <v>2258</v>
      </c>
      <c r="V124" s="6" t="s">
        <v>1404</v>
      </c>
      <c r="W124" s="78" t="s">
        <v>2259</v>
      </c>
      <c r="X124" s="78">
        <v>1959</v>
      </c>
      <c r="Y124" s="78" t="s">
        <v>2273</v>
      </c>
      <c r="Z124" s="6" t="s">
        <v>3404</v>
      </c>
      <c r="AA124" s="111"/>
    </row>
    <row r="125" spans="2:27" ht="204">
      <c r="B125" s="25">
        <v>120</v>
      </c>
      <c r="C125" s="25" t="s">
        <v>2225</v>
      </c>
      <c r="D125" s="25" t="s">
        <v>3475</v>
      </c>
      <c r="E125" s="25" t="s">
        <v>3455</v>
      </c>
      <c r="F125" s="41" t="s">
        <v>1245</v>
      </c>
      <c r="G125" s="25" t="s">
        <v>2225</v>
      </c>
      <c r="H125" s="38" t="s">
        <v>1233</v>
      </c>
      <c r="I125" s="25" t="s">
        <v>1253</v>
      </c>
      <c r="J125" s="25" t="s">
        <v>1254</v>
      </c>
      <c r="K125" s="25" t="s">
        <v>1249</v>
      </c>
      <c r="L125" s="25" t="s">
        <v>1250</v>
      </c>
      <c r="M125" s="8" t="s">
        <v>2235</v>
      </c>
      <c r="N125" s="52">
        <v>2414.56</v>
      </c>
      <c r="O125" s="161">
        <v>2825.0351999999998</v>
      </c>
      <c r="P125" s="58">
        <v>2882.39</v>
      </c>
      <c r="Q125" s="161">
        <v>3372.3962999999994</v>
      </c>
      <c r="R125" s="12" t="s">
        <v>3053</v>
      </c>
      <c r="S125" s="12" t="s">
        <v>357</v>
      </c>
      <c r="T125" s="6" t="s">
        <v>3050</v>
      </c>
      <c r="U125" s="6" t="s">
        <v>2258</v>
      </c>
      <c r="V125" s="6" t="s">
        <v>1404</v>
      </c>
      <c r="W125" s="78" t="s">
        <v>2259</v>
      </c>
      <c r="X125" s="78">
        <v>1986</v>
      </c>
      <c r="Y125" s="78" t="s">
        <v>3054</v>
      </c>
      <c r="Z125" s="3" t="s">
        <v>3402</v>
      </c>
      <c r="AA125" s="78" t="s">
        <v>3055</v>
      </c>
    </row>
    <row r="126" spans="2:27" ht="38.25">
      <c r="B126" s="25">
        <v>121</v>
      </c>
      <c r="C126" s="25" t="s">
        <v>2225</v>
      </c>
      <c r="D126" s="25" t="s">
        <v>3475</v>
      </c>
      <c r="E126" s="25" t="s">
        <v>3455</v>
      </c>
      <c r="F126" s="41" t="s">
        <v>1245</v>
      </c>
      <c r="G126" s="25" t="s">
        <v>2225</v>
      </c>
      <c r="H126" s="38" t="s">
        <v>1233</v>
      </c>
      <c r="I126" s="25" t="s">
        <v>1255</v>
      </c>
      <c r="J126" s="25" t="s">
        <v>1256</v>
      </c>
      <c r="K126" s="25" t="s">
        <v>1249</v>
      </c>
      <c r="L126" s="25" t="s">
        <v>1257</v>
      </c>
      <c r="M126" s="8" t="s">
        <v>2235</v>
      </c>
      <c r="N126" s="52">
        <v>2132.87</v>
      </c>
      <c r="O126" s="161">
        <v>2495.4578999999999</v>
      </c>
      <c r="P126" s="58">
        <v>2546.1099999999997</v>
      </c>
      <c r="Q126" s="161">
        <v>2978.9486999999995</v>
      </c>
      <c r="R126" s="42" t="s">
        <v>3056</v>
      </c>
      <c r="S126" s="12" t="s">
        <v>357</v>
      </c>
      <c r="T126" s="6" t="s">
        <v>3050</v>
      </c>
      <c r="U126" s="6" t="s">
        <v>2258</v>
      </c>
      <c r="V126" s="6" t="s">
        <v>1404</v>
      </c>
      <c r="W126" s="78" t="s">
        <v>2259</v>
      </c>
      <c r="X126" s="78">
        <v>1964</v>
      </c>
      <c r="Y126" s="78" t="s">
        <v>2273</v>
      </c>
      <c r="Z126" s="3" t="s">
        <v>3402</v>
      </c>
      <c r="AA126" s="111"/>
    </row>
    <row r="127" spans="2:27" ht="25.5">
      <c r="B127" s="25">
        <v>122</v>
      </c>
      <c r="C127" s="25" t="s">
        <v>2225</v>
      </c>
      <c r="D127" s="25" t="s">
        <v>3472</v>
      </c>
      <c r="E127" s="28" t="s">
        <v>3432</v>
      </c>
      <c r="F127" s="45" t="s">
        <v>1754</v>
      </c>
      <c r="G127" s="25" t="s">
        <v>2225</v>
      </c>
      <c r="H127" s="25" t="s">
        <v>1701</v>
      </c>
      <c r="I127" s="25" t="s">
        <v>1755</v>
      </c>
      <c r="J127" s="25" t="s">
        <v>1756</v>
      </c>
      <c r="K127" s="25" t="s">
        <v>1249</v>
      </c>
      <c r="L127" s="25" t="s">
        <v>1757</v>
      </c>
      <c r="M127" s="25" t="s">
        <v>2230</v>
      </c>
      <c r="N127" s="58">
        <v>3430</v>
      </c>
      <c r="O127" s="161">
        <v>3430</v>
      </c>
      <c r="P127" s="58">
        <v>4072.9166666666665</v>
      </c>
      <c r="Q127" s="161">
        <v>4072.9166666666665</v>
      </c>
      <c r="R127" s="129" t="s">
        <v>3234</v>
      </c>
      <c r="S127" s="96"/>
      <c r="T127" s="25" t="s">
        <v>3235</v>
      </c>
      <c r="U127" s="6" t="s">
        <v>2258</v>
      </c>
      <c r="V127" s="6" t="s">
        <v>1404</v>
      </c>
      <c r="W127" s="83" t="s">
        <v>2263</v>
      </c>
      <c r="X127" s="25">
        <v>1963</v>
      </c>
      <c r="Y127" s="25" t="s">
        <v>2273</v>
      </c>
      <c r="Z127" s="6" t="s">
        <v>3404</v>
      </c>
      <c r="AA127" s="124"/>
    </row>
    <row r="128" spans="2:27" ht="25.5">
      <c r="B128" s="25">
        <v>123</v>
      </c>
      <c r="C128" s="25" t="s">
        <v>2225</v>
      </c>
      <c r="D128" s="25" t="s">
        <v>3472</v>
      </c>
      <c r="E128" s="28" t="s">
        <v>3432</v>
      </c>
      <c r="F128" s="45" t="s">
        <v>1754</v>
      </c>
      <c r="G128" s="25" t="s">
        <v>2225</v>
      </c>
      <c r="H128" s="25" t="s">
        <v>1701</v>
      </c>
      <c r="I128" s="25" t="s">
        <v>1758</v>
      </c>
      <c r="J128" s="25" t="s">
        <v>1759</v>
      </c>
      <c r="K128" s="25" t="s">
        <v>1249</v>
      </c>
      <c r="L128" s="25" t="s">
        <v>1757</v>
      </c>
      <c r="M128" s="25" t="s">
        <v>2230</v>
      </c>
      <c r="N128" s="58">
        <v>3430</v>
      </c>
      <c r="O128" s="161">
        <v>3430</v>
      </c>
      <c r="P128" s="58">
        <v>4072.9166666666665</v>
      </c>
      <c r="Q128" s="161">
        <v>4072.9166666666665</v>
      </c>
      <c r="R128" s="129" t="s">
        <v>3234</v>
      </c>
      <c r="S128" s="96"/>
      <c r="T128" s="25" t="s">
        <v>3235</v>
      </c>
      <c r="U128" s="6" t="s">
        <v>2258</v>
      </c>
      <c r="V128" s="6" t="s">
        <v>1404</v>
      </c>
      <c r="W128" s="83" t="s">
        <v>2263</v>
      </c>
      <c r="X128" s="25">
        <v>1969</v>
      </c>
      <c r="Y128" s="25" t="s">
        <v>2273</v>
      </c>
      <c r="Z128" s="3" t="s">
        <v>3402</v>
      </c>
      <c r="AA128" s="124"/>
    </row>
    <row r="129" spans="2:27" ht="25.5">
      <c r="B129" s="25">
        <v>124</v>
      </c>
      <c r="C129" s="25" t="s">
        <v>2225</v>
      </c>
      <c r="D129" s="25" t="s">
        <v>3472</v>
      </c>
      <c r="E129" s="28" t="s">
        <v>3432</v>
      </c>
      <c r="F129" s="45" t="s">
        <v>1754</v>
      </c>
      <c r="G129" s="25" t="s">
        <v>2225</v>
      </c>
      <c r="H129" s="25" t="s">
        <v>1701</v>
      </c>
      <c r="I129" s="25" t="s">
        <v>1760</v>
      </c>
      <c r="J129" s="25" t="s">
        <v>1761</v>
      </c>
      <c r="K129" s="25" t="s">
        <v>1249</v>
      </c>
      <c r="L129" s="25" t="s">
        <v>1757</v>
      </c>
      <c r="M129" s="25" t="s">
        <v>2230</v>
      </c>
      <c r="N129" s="58">
        <v>1500</v>
      </c>
      <c r="O129" s="161">
        <v>1500</v>
      </c>
      <c r="P129" s="58">
        <v>2062.5</v>
      </c>
      <c r="Q129" s="161">
        <v>2062.5</v>
      </c>
      <c r="R129" s="129" t="s">
        <v>3236</v>
      </c>
      <c r="S129" s="96"/>
      <c r="T129" s="25" t="s">
        <v>3235</v>
      </c>
      <c r="U129" s="6" t="s">
        <v>2258</v>
      </c>
      <c r="V129" s="6" t="s">
        <v>1404</v>
      </c>
      <c r="W129" s="83" t="s">
        <v>2263</v>
      </c>
      <c r="X129" s="4" t="s">
        <v>3405</v>
      </c>
      <c r="Y129" s="25" t="s">
        <v>2321</v>
      </c>
      <c r="Z129" s="3" t="s">
        <v>3405</v>
      </c>
      <c r="AA129" s="124"/>
    </row>
    <row r="130" spans="2:27" ht="25.5">
      <c r="B130" s="25">
        <v>125</v>
      </c>
      <c r="C130" s="25" t="s">
        <v>2225</v>
      </c>
      <c r="D130" s="25" t="s">
        <v>3474</v>
      </c>
      <c r="E130" s="25" t="s">
        <v>3459</v>
      </c>
      <c r="F130" s="41" t="s">
        <v>1677</v>
      </c>
      <c r="G130" s="25" t="s">
        <v>2225</v>
      </c>
      <c r="H130" s="10" t="s">
        <v>9</v>
      </c>
      <c r="I130" s="8" t="s">
        <v>1678</v>
      </c>
      <c r="J130" s="8" t="s">
        <v>1679</v>
      </c>
      <c r="K130" s="8" t="s">
        <v>1559</v>
      </c>
      <c r="L130" s="8" t="s">
        <v>1680</v>
      </c>
      <c r="M130" s="8" t="s">
        <v>2230</v>
      </c>
      <c r="N130" s="52">
        <v>1050</v>
      </c>
      <c r="O130" s="161">
        <v>1050</v>
      </c>
      <c r="P130" s="52">
        <v>1050</v>
      </c>
      <c r="Q130" s="161">
        <v>1050</v>
      </c>
      <c r="R130" s="42">
        <v>42826</v>
      </c>
      <c r="S130" s="96"/>
      <c r="T130" s="6" t="s">
        <v>3214</v>
      </c>
      <c r="U130" s="6" t="s">
        <v>2258</v>
      </c>
      <c r="V130" s="6" t="s">
        <v>1404</v>
      </c>
      <c r="W130" s="67" t="s">
        <v>2259</v>
      </c>
      <c r="X130" s="4">
        <v>1972</v>
      </c>
      <c r="Y130" s="4" t="s">
        <v>2321</v>
      </c>
      <c r="Z130" s="6" t="s">
        <v>3404</v>
      </c>
      <c r="AA130" s="124"/>
    </row>
    <row r="131" spans="2:27" ht="25.5">
      <c r="B131" s="25">
        <v>126</v>
      </c>
      <c r="C131" s="25" t="s">
        <v>2225</v>
      </c>
      <c r="D131" s="25" t="s">
        <v>3474</v>
      </c>
      <c r="E131" s="25" t="s">
        <v>3459</v>
      </c>
      <c r="F131" s="41" t="s">
        <v>1677</v>
      </c>
      <c r="G131" s="25" t="s">
        <v>2225</v>
      </c>
      <c r="H131" s="10" t="s">
        <v>9</v>
      </c>
      <c r="I131" s="8" t="s">
        <v>1681</v>
      </c>
      <c r="J131" s="8" t="s">
        <v>1682</v>
      </c>
      <c r="K131" s="8" t="s">
        <v>1683</v>
      </c>
      <c r="L131" s="8" t="s">
        <v>1684</v>
      </c>
      <c r="M131" s="8" t="s">
        <v>2230</v>
      </c>
      <c r="N131" s="52">
        <v>650</v>
      </c>
      <c r="O131" s="161">
        <v>650</v>
      </c>
      <c r="P131" s="52">
        <v>650</v>
      </c>
      <c r="Q131" s="161">
        <v>650</v>
      </c>
      <c r="R131" s="42"/>
      <c r="S131" s="96"/>
      <c r="T131" s="6"/>
      <c r="U131" s="6" t="s">
        <v>2258</v>
      </c>
      <c r="V131" s="6" t="s">
        <v>1404</v>
      </c>
      <c r="W131" s="67"/>
      <c r="X131" s="4" t="s">
        <v>3405</v>
      </c>
      <c r="Y131" s="123"/>
      <c r="Z131" s="3" t="s">
        <v>3405</v>
      </c>
      <c r="AA131" s="124"/>
    </row>
    <row r="132" spans="2:27" ht="25.5">
      <c r="B132" s="25">
        <v>127</v>
      </c>
      <c r="C132" s="25" t="s">
        <v>2225</v>
      </c>
      <c r="D132" s="25" t="s">
        <v>3474</v>
      </c>
      <c r="E132" s="25" t="s">
        <v>3459</v>
      </c>
      <c r="F132" s="41" t="s">
        <v>1677</v>
      </c>
      <c r="G132" s="25" t="s">
        <v>2225</v>
      </c>
      <c r="H132" s="10" t="s">
        <v>9</v>
      </c>
      <c r="I132" s="8" t="s">
        <v>1685</v>
      </c>
      <c r="J132" s="8" t="s">
        <v>1686</v>
      </c>
      <c r="K132" s="8" t="s">
        <v>1687</v>
      </c>
      <c r="L132" s="8" t="s">
        <v>159</v>
      </c>
      <c r="M132" s="8" t="s">
        <v>2230</v>
      </c>
      <c r="N132" s="52">
        <v>300</v>
      </c>
      <c r="O132" s="161">
        <v>300</v>
      </c>
      <c r="P132" s="52">
        <v>300</v>
      </c>
      <c r="Q132" s="161">
        <v>300</v>
      </c>
      <c r="R132" s="42"/>
      <c r="S132" s="96"/>
      <c r="T132" s="6"/>
      <c r="U132" s="6" t="s">
        <v>2258</v>
      </c>
      <c r="V132" s="6" t="s">
        <v>1404</v>
      </c>
      <c r="W132" s="67"/>
      <c r="X132" s="4" t="s">
        <v>3405</v>
      </c>
      <c r="Y132" s="123"/>
      <c r="Z132" s="3" t="s">
        <v>3405</v>
      </c>
      <c r="AA132" s="124"/>
    </row>
    <row r="133" spans="2:27" ht="25.5">
      <c r="B133" s="25">
        <v>128</v>
      </c>
      <c r="C133" s="25" t="s">
        <v>2225</v>
      </c>
      <c r="D133" s="25" t="s">
        <v>3474</v>
      </c>
      <c r="E133" s="25" t="s">
        <v>3458</v>
      </c>
      <c r="F133" s="22" t="s">
        <v>1570</v>
      </c>
      <c r="G133" s="25" t="s">
        <v>2225</v>
      </c>
      <c r="H133" s="10" t="s">
        <v>9</v>
      </c>
      <c r="I133" s="8" t="s">
        <v>1571</v>
      </c>
      <c r="J133" s="8" t="s">
        <v>1572</v>
      </c>
      <c r="K133" s="8" t="s">
        <v>1249</v>
      </c>
      <c r="L133" s="8" t="s">
        <v>1573</v>
      </c>
      <c r="M133" s="10" t="s">
        <v>3390</v>
      </c>
      <c r="N133" s="51">
        <v>20600</v>
      </c>
      <c r="O133" s="161">
        <v>2616.1999999999998</v>
      </c>
      <c r="P133" s="52">
        <v>21630</v>
      </c>
      <c r="Q133" s="161">
        <v>2747.01</v>
      </c>
      <c r="R133" s="42" t="s">
        <v>3171</v>
      </c>
      <c r="S133" s="96"/>
      <c r="T133" s="126" t="s">
        <v>3172</v>
      </c>
      <c r="U133" s="6" t="s">
        <v>2258</v>
      </c>
      <c r="V133" s="6" t="s">
        <v>1404</v>
      </c>
      <c r="W133" s="10" t="s">
        <v>2259</v>
      </c>
      <c r="X133" s="25">
        <v>1985</v>
      </c>
      <c r="Y133" s="25" t="s">
        <v>2475</v>
      </c>
      <c r="Z133" s="3" t="s">
        <v>3402</v>
      </c>
      <c r="AA133" s="124"/>
    </row>
    <row r="134" spans="2:27" ht="25.5">
      <c r="B134" s="25">
        <v>129</v>
      </c>
      <c r="C134" s="25" t="s">
        <v>2225</v>
      </c>
      <c r="D134" s="25" t="s">
        <v>3474</v>
      </c>
      <c r="E134" s="25" t="s">
        <v>3458</v>
      </c>
      <c r="F134" s="22" t="s">
        <v>1570</v>
      </c>
      <c r="G134" s="25" t="s">
        <v>2225</v>
      </c>
      <c r="H134" s="10" t="s">
        <v>9</v>
      </c>
      <c r="I134" s="8" t="s">
        <v>1574</v>
      </c>
      <c r="J134" s="8" t="s">
        <v>1575</v>
      </c>
      <c r="K134" s="8" t="s">
        <v>1249</v>
      </c>
      <c r="L134" s="8" t="s">
        <v>1573</v>
      </c>
      <c r="M134" s="10" t="s">
        <v>3390</v>
      </c>
      <c r="N134" s="51">
        <v>20600</v>
      </c>
      <c r="O134" s="161">
        <v>2616.1999999999998</v>
      </c>
      <c r="P134" s="52">
        <v>21630</v>
      </c>
      <c r="Q134" s="161">
        <v>2747.01</v>
      </c>
      <c r="R134" s="11" t="s">
        <v>3173</v>
      </c>
      <c r="S134" s="96"/>
      <c r="T134" s="126" t="s">
        <v>3172</v>
      </c>
      <c r="U134" s="6" t="s">
        <v>2258</v>
      </c>
      <c r="V134" s="6" t="s">
        <v>1404</v>
      </c>
      <c r="W134" s="10" t="s">
        <v>2259</v>
      </c>
      <c r="X134" s="4" t="s">
        <v>3405</v>
      </c>
      <c r="Y134" s="25"/>
      <c r="Z134" s="3" t="s">
        <v>3405</v>
      </c>
      <c r="AA134" s="124"/>
    </row>
    <row r="135" spans="2:27" ht="25.5">
      <c r="B135" s="25">
        <v>130</v>
      </c>
      <c r="C135" s="25" t="s">
        <v>2225</v>
      </c>
      <c r="D135" s="25" t="s">
        <v>3474</v>
      </c>
      <c r="E135" s="25" t="s">
        <v>3458</v>
      </c>
      <c r="F135" s="22" t="s">
        <v>1570</v>
      </c>
      <c r="G135" s="25" t="s">
        <v>2225</v>
      </c>
      <c r="H135" s="10" t="s">
        <v>9</v>
      </c>
      <c r="I135" s="8" t="s">
        <v>1576</v>
      </c>
      <c r="J135" s="8" t="s">
        <v>1577</v>
      </c>
      <c r="K135" s="8" t="s">
        <v>1578</v>
      </c>
      <c r="L135" s="8" t="s">
        <v>1579</v>
      </c>
      <c r="M135" s="10" t="s">
        <v>3390</v>
      </c>
      <c r="N135" s="51">
        <v>14000</v>
      </c>
      <c r="O135" s="161">
        <v>1778</v>
      </c>
      <c r="P135" s="52" t="s">
        <v>1240</v>
      </c>
      <c r="Q135" s="161" t="s">
        <v>3394</v>
      </c>
      <c r="R135" s="11" t="s">
        <v>3174</v>
      </c>
      <c r="S135" s="96"/>
      <c r="T135" s="126" t="s">
        <v>3175</v>
      </c>
      <c r="U135" s="6" t="s">
        <v>2258</v>
      </c>
      <c r="V135" s="6" t="s">
        <v>1404</v>
      </c>
      <c r="W135" s="10" t="s">
        <v>2259</v>
      </c>
      <c r="X135" s="4" t="s">
        <v>3405</v>
      </c>
      <c r="Y135" s="25" t="s">
        <v>2475</v>
      </c>
      <c r="Z135" s="3" t="s">
        <v>3405</v>
      </c>
      <c r="AA135" s="124"/>
    </row>
    <row r="136" spans="2:27" ht="25.5">
      <c r="B136" s="25">
        <v>131</v>
      </c>
      <c r="C136" s="25" t="s">
        <v>2225</v>
      </c>
      <c r="D136" s="25" t="s">
        <v>3472</v>
      </c>
      <c r="E136" s="28" t="s">
        <v>3432</v>
      </c>
      <c r="F136" s="45" t="s">
        <v>1762</v>
      </c>
      <c r="G136" s="25" t="s">
        <v>2225</v>
      </c>
      <c r="H136" s="25" t="s">
        <v>1701</v>
      </c>
      <c r="I136" s="28" t="s">
        <v>412</v>
      </c>
      <c r="J136" s="28" t="s">
        <v>1763</v>
      </c>
      <c r="K136" s="25" t="s">
        <v>1249</v>
      </c>
      <c r="L136" s="25" t="s">
        <v>1764</v>
      </c>
      <c r="M136" s="25" t="s">
        <v>2230</v>
      </c>
      <c r="N136" s="51">
        <v>2823.69</v>
      </c>
      <c r="O136" s="161">
        <v>2823.69</v>
      </c>
      <c r="P136" s="63">
        <v>3558.9974999999999</v>
      </c>
      <c r="Q136" s="161">
        <v>3558.9974999999999</v>
      </c>
      <c r="R136" s="129" t="s">
        <v>3237</v>
      </c>
      <c r="S136" s="96"/>
      <c r="T136" s="25" t="s">
        <v>3238</v>
      </c>
      <c r="U136" s="6" t="s">
        <v>2258</v>
      </c>
      <c r="V136" s="6" t="s">
        <v>1404</v>
      </c>
      <c r="W136" s="83" t="s">
        <v>2263</v>
      </c>
      <c r="X136" s="25">
        <v>1974</v>
      </c>
      <c r="Y136" s="25" t="s">
        <v>2273</v>
      </c>
      <c r="Z136" s="3" t="s">
        <v>3402</v>
      </c>
      <c r="AA136" s="124"/>
    </row>
    <row r="137" spans="2:27" ht="25.5">
      <c r="B137" s="25">
        <v>132</v>
      </c>
      <c r="C137" s="25" t="s">
        <v>2225</v>
      </c>
      <c r="D137" s="25" t="s">
        <v>3472</v>
      </c>
      <c r="E137" s="28" t="s">
        <v>3432</v>
      </c>
      <c r="F137" s="45" t="s">
        <v>1762</v>
      </c>
      <c r="G137" s="25" t="s">
        <v>2225</v>
      </c>
      <c r="H137" s="25" t="s">
        <v>1701</v>
      </c>
      <c r="I137" s="28" t="s">
        <v>1765</v>
      </c>
      <c r="J137" s="28" t="s">
        <v>1766</v>
      </c>
      <c r="K137" s="25" t="s">
        <v>1249</v>
      </c>
      <c r="L137" s="25" t="s">
        <v>1764</v>
      </c>
      <c r="M137" s="25" t="s">
        <v>2230</v>
      </c>
      <c r="N137" s="51">
        <v>2823.69</v>
      </c>
      <c r="O137" s="161">
        <v>2823.69</v>
      </c>
      <c r="P137" s="63">
        <v>3558.9974999999999</v>
      </c>
      <c r="Q137" s="161">
        <v>3558.9974999999999</v>
      </c>
      <c r="R137" s="129" t="s">
        <v>3239</v>
      </c>
      <c r="S137" s="96"/>
      <c r="T137" s="25" t="s">
        <v>3238</v>
      </c>
      <c r="U137" s="6" t="s">
        <v>2258</v>
      </c>
      <c r="V137" s="6" t="s">
        <v>1404</v>
      </c>
      <c r="W137" s="83" t="s">
        <v>2263</v>
      </c>
      <c r="X137" s="4" t="s">
        <v>3405</v>
      </c>
      <c r="Y137" s="25" t="s">
        <v>3218</v>
      </c>
      <c r="Z137" s="3" t="s">
        <v>3405</v>
      </c>
      <c r="AA137" s="124"/>
    </row>
    <row r="138" spans="2:27" ht="25.5">
      <c r="B138" s="25">
        <v>133</v>
      </c>
      <c r="C138" s="25" t="s">
        <v>2225</v>
      </c>
      <c r="D138" s="25" t="s">
        <v>3472</v>
      </c>
      <c r="E138" s="28" t="s">
        <v>3432</v>
      </c>
      <c r="F138" s="45" t="s">
        <v>1762</v>
      </c>
      <c r="G138" s="25" t="s">
        <v>2225</v>
      </c>
      <c r="H138" s="25" t="s">
        <v>1701</v>
      </c>
      <c r="I138" s="28" t="s">
        <v>1767</v>
      </c>
      <c r="J138" s="28" t="s">
        <v>1733</v>
      </c>
      <c r="K138" s="25" t="s">
        <v>1249</v>
      </c>
      <c r="L138" s="25" t="s">
        <v>1764</v>
      </c>
      <c r="M138" s="25" t="s">
        <v>2230</v>
      </c>
      <c r="N138" s="51">
        <v>2823.69</v>
      </c>
      <c r="O138" s="161">
        <v>2823.69</v>
      </c>
      <c r="P138" s="63">
        <v>3558.9974999999999</v>
      </c>
      <c r="Q138" s="161">
        <v>3558.9974999999999</v>
      </c>
      <c r="R138" s="129" t="s">
        <v>3240</v>
      </c>
      <c r="S138" s="96"/>
      <c r="T138" s="25" t="s">
        <v>3238</v>
      </c>
      <c r="U138" s="6" t="s">
        <v>2258</v>
      </c>
      <c r="V138" s="6" t="s">
        <v>1404</v>
      </c>
      <c r="W138" s="83" t="s">
        <v>2263</v>
      </c>
      <c r="X138" s="25">
        <v>1976</v>
      </c>
      <c r="Y138" s="25" t="s">
        <v>2273</v>
      </c>
      <c r="Z138" s="3" t="s">
        <v>3402</v>
      </c>
      <c r="AA138" s="124"/>
    </row>
    <row r="139" spans="2:27" ht="25.5">
      <c r="B139" s="25">
        <v>134</v>
      </c>
      <c r="C139" s="25" t="s">
        <v>2225</v>
      </c>
      <c r="D139" s="25" t="s">
        <v>3472</v>
      </c>
      <c r="E139" s="28" t="s">
        <v>3432</v>
      </c>
      <c r="F139" s="45" t="s">
        <v>1762</v>
      </c>
      <c r="G139" s="25" t="s">
        <v>2225</v>
      </c>
      <c r="H139" s="25" t="s">
        <v>1701</v>
      </c>
      <c r="I139" s="28" t="s">
        <v>1768</v>
      </c>
      <c r="J139" s="28" t="s">
        <v>1769</v>
      </c>
      <c r="K139" s="25" t="s">
        <v>1249</v>
      </c>
      <c r="L139" s="25" t="s">
        <v>1764</v>
      </c>
      <c r="M139" s="25" t="s">
        <v>2230</v>
      </c>
      <c r="N139" s="51">
        <v>2823.69</v>
      </c>
      <c r="O139" s="161">
        <v>2823.69</v>
      </c>
      <c r="P139" s="63">
        <v>3558.9974999999999</v>
      </c>
      <c r="Q139" s="161">
        <v>3558.9974999999999</v>
      </c>
      <c r="R139" s="129">
        <v>42226</v>
      </c>
      <c r="S139" s="96"/>
      <c r="T139" s="25" t="s">
        <v>3238</v>
      </c>
      <c r="U139" s="6" t="s">
        <v>2258</v>
      </c>
      <c r="V139" s="6" t="s">
        <v>1404</v>
      </c>
      <c r="W139" s="83" t="s">
        <v>2263</v>
      </c>
      <c r="X139" s="81">
        <v>24350</v>
      </c>
      <c r="Y139" s="25" t="s">
        <v>2273</v>
      </c>
      <c r="Z139" s="3" t="s">
        <v>3402</v>
      </c>
      <c r="AA139" s="124"/>
    </row>
    <row r="140" spans="2:27" ht="25.5">
      <c r="B140" s="25">
        <v>135</v>
      </c>
      <c r="C140" s="25" t="s">
        <v>2225</v>
      </c>
      <c r="D140" s="25" t="s">
        <v>3473</v>
      </c>
      <c r="E140" s="25" t="s">
        <v>3456</v>
      </c>
      <c r="F140" s="41" t="s">
        <v>1495</v>
      </c>
      <c r="G140" s="25" t="s">
        <v>2225</v>
      </c>
      <c r="H140" s="10" t="s">
        <v>9</v>
      </c>
      <c r="I140" s="30" t="s">
        <v>1496</v>
      </c>
      <c r="J140" s="30" t="s">
        <v>1497</v>
      </c>
      <c r="K140" s="28" t="s">
        <v>27</v>
      </c>
      <c r="L140" s="30" t="s">
        <v>1498</v>
      </c>
      <c r="M140" s="8" t="s">
        <v>3388</v>
      </c>
      <c r="N140" s="51">
        <v>700000</v>
      </c>
      <c r="O140" s="161">
        <v>1050</v>
      </c>
      <c r="P140" s="51">
        <v>733320</v>
      </c>
      <c r="Q140" s="161">
        <v>1099.98</v>
      </c>
      <c r="R140" s="42" t="s">
        <v>3148</v>
      </c>
      <c r="S140" s="96"/>
      <c r="T140" s="8" t="s">
        <v>3149</v>
      </c>
      <c r="U140" s="6" t="s">
        <v>2258</v>
      </c>
      <c r="V140" s="6" t="s">
        <v>1404</v>
      </c>
      <c r="W140" s="25" t="s">
        <v>2259</v>
      </c>
      <c r="X140" s="25">
        <v>1977</v>
      </c>
      <c r="Y140" s="25" t="s">
        <v>2273</v>
      </c>
      <c r="Z140" s="6" t="s">
        <v>3404</v>
      </c>
      <c r="AA140" s="124"/>
    </row>
    <row r="141" spans="2:27" ht="51">
      <c r="B141" s="25">
        <v>136</v>
      </c>
      <c r="C141" s="25" t="s">
        <v>2225</v>
      </c>
      <c r="D141" s="25" t="s">
        <v>3473</v>
      </c>
      <c r="E141" s="25" t="s">
        <v>3456</v>
      </c>
      <c r="F141" s="41" t="s">
        <v>1495</v>
      </c>
      <c r="G141" s="25" t="s">
        <v>2225</v>
      </c>
      <c r="H141" s="10" t="s">
        <v>9</v>
      </c>
      <c r="I141" s="30" t="s">
        <v>1499</v>
      </c>
      <c r="J141" s="30" t="s">
        <v>1500</v>
      </c>
      <c r="K141" s="28" t="s">
        <v>27</v>
      </c>
      <c r="L141" s="30" t="s">
        <v>1501</v>
      </c>
      <c r="M141" s="8" t="s">
        <v>3388</v>
      </c>
      <c r="N141" s="51">
        <v>600000</v>
      </c>
      <c r="O141" s="161">
        <v>900</v>
      </c>
      <c r="P141" s="51">
        <v>628560</v>
      </c>
      <c r="Q141" s="161">
        <v>942.84</v>
      </c>
      <c r="R141" s="42" t="s">
        <v>2724</v>
      </c>
      <c r="S141" s="96"/>
      <c r="T141" s="8" t="s">
        <v>3149</v>
      </c>
      <c r="U141" s="6" t="s">
        <v>2258</v>
      </c>
      <c r="V141" s="6" t="s">
        <v>1404</v>
      </c>
      <c r="W141" s="25" t="s">
        <v>2259</v>
      </c>
      <c r="X141" s="25">
        <v>1985</v>
      </c>
      <c r="Y141" s="25" t="s">
        <v>2273</v>
      </c>
      <c r="Z141" s="3" t="s">
        <v>3402</v>
      </c>
      <c r="AA141" s="124"/>
    </row>
    <row r="142" spans="2:27" ht="25.5">
      <c r="B142" s="25">
        <v>137</v>
      </c>
      <c r="C142" s="25" t="s">
        <v>2225</v>
      </c>
      <c r="D142" s="25" t="s">
        <v>3473</v>
      </c>
      <c r="E142" s="25" t="s">
        <v>3456</v>
      </c>
      <c r="F142" s="41" t="s">
        <v>1495</v>
      </c>
      <c r="G142" s="25" t="s">
        <v>2225</v>
      </c>
      <c r="H142" s="10" t="s">
        <v>9</v>
      </c>
      <c r="I142" s="30" t="s">
        <v>1502</v>
      </c>
      <c r="J142" s="30" t="s">
        <v>1503</v>
      </c>
      <c r="K142" s="28" t="s">
        <v>27</v>
      </c>
      <c r="L142" s="104" t="s">
        <v>159</v>
      </c>
      <c r="M142" s="8" t="s">
        <v>3388</v>
      </c>
      <c r="N142" s="51">
        <v>425000</v>
      </c>
      <c r="O142" s="161">
        <v>637.5</v>
      </c>
      <c r="P142" s="51">
        <v>445231</v>
      </c>
      <c r="Q142" s="161">
        <v>667.84649999999999</v>
      </c>
      <c r="R142" s="42" t="s">
        <v>3148</v>
      </c>
      <c r="S142" s="96"/>
      <c r="T142" s="8" t="s">
        <v>3149</v>
      </c>
      <c r="U142" s="6" t="s">
        <v>2258</v>
      </c>
      <c r="V142" s="6" t="s">
        <v>1404</v>
      </c>
      <c r="W142" s="25" t="s">
        <v>2259</v>
      </c>
      <c r="X142" s="25">
        <v>1967</v>
      </c>
      <c r="Y142" s="25" t="s">
        <v>2273</v>
      </c>
      <c r="Z142" s="6" t="s">
        <v>3404</v>
      </c>
      <c r="AA142" s="124"/>
    </row>
    <row r="143" spans="2:27" ht="51">
      <c r="B143" s="25">
        <v>138</v>
      </c>
      <c r="C143" s="25" t="s">
        <v>2225</v>
      </c>
      <c r="D143" s="25" t="s">
        <v>3473</v>
      </c>
      <c r="E143" s="25" t="s">
        <v>3456</v>
      </c>
      <c r="F143" s="41" t="s">
        <v>1495</v>
      </c>
      <c r="G143" s="25" t="s">
        <v>2225</v>
      </c>
      <c r="H143" s="10" t="s">
        <v>1474</v>
      </c>
      <c r="I143" s="28" t="s">
        <v>1504</v>
      </c>
      <c r="J143" s="28" t="s">
        <v>1505</v>
      </c>
      <c r="K143" s="28"/>
      <c r="L143" s="30" t="s">
        <v>1501</v>
      </c>
      <c r="M143" s="8" t="s">
        <v>3388</v>
      </c>
      <c r="N143" s="51">
        <v>600000</v>
      </c>
      <c r="O143" s="161">
        <v>900</v>
      </c>
      <c r="P143" s="52">
        <v>677.65800000000002</v>
      </c>
      <c r="Q143" s="161" t="s">
        <v>3394</v>
      </c>
      <c r="R143" s="50"/>
      <c r="S143" s="96"/>
      <c r="T143" s="50"/>
      <c r="U143" s="6" t="s">
        <v>2258</v>
      </c>
      <c r="V143" s="6" t="s">
        <v>1404</v>
      </c>
      <c r="W143" s="38"/>
      <c r="X143" s="4" t="s">
        <v>3405</v>
      </c>
      <c r="Y143" s="38"/>
      <c r="Z143" s="3" t="s">
        <v>3405</v>
      </c>
      <c r="AA143" s="124"/>
    </row>
    <row r="144" spans="2:27" ht="51">
      <c r="B144" s="25">
        <v>139</v>
      </c>
      <c r="C144" s="25" t="s">
        <v>2225</v>
      </c>
      <c r="D144" s="25" t="s">
        <v>3473</v>
      </c>
      <c r="E144" s="25" t="s">
        <v>3456</v>
      </c>
      <c r="F144" s="41" t="s">
        <v>1495</v>
      </c>
      <c r="G144" s="25" t="s">
        <v>2225</v>
      </c>
      <c r="H144" s="10" t="s">
        <v>1474</v>
      </c>
      <c r="I144" s="28" t="s">
        <v>1506</v>
      </c>
      <c r="J144" s="28" t="s">
        <v>1507</v>
      </c>
      <c r="K144" s="28"/>
      <c r="L144" s="30" t="s">
        <v>1508</v>
      </c>
      <c r="M144" s="8" t="s">
        <v>3388</v>
      </c>
      <c r="N144" s="51">
        <v>500000</v>
      </c>
      <c r="O144" s="161">
        <v>750</v>
      </c>
      <c r="P144" s="52">
        <v>564715</v>
      </c>
      <c r="Q144" s="161">
        <v>847.07249999999999</v>
      </c>
      <c r="R144" s="50"/>
      <c r="S144" s="96"/>
      <c r="T144" s="50"/>
      <c r="U144" s="6" t="s">
        <v>2258</v>
      </c>
      <c r="V144" s="6" t="s">
        <v>1404</v>
      </c>
      <c r="W144" s="38"/>
      <c r="X144" s="4" t="s">
        <v>3405</v>
      </c>
      <c r="Y144" s="38"/>
      <c r="Z144" s="3" t="s">
        <v>3405</v>
      </c>
      <c r="AA144" s="124"/>
    </row>
    <row r="145" spans="2:27" ht="25.5">
      <c r="B145" s="25">
        <v>140</v>
      </c>
      <c r="C145" s="25" t="s">
        <v>2225</v>
      </c>
      <c r="D145" s="25" t="s">
        <v>3473</v>
      </c>
      <c r="E145" s="25" t="s">
        <v>3443</v>
      </c>
      <c r="F145" s="49" t="s">
        <v>1436</v>
      </c>
      <c r="G145" s="25" t="s">
        <v>2225</v>
      </c>
      <c r="H145" s="50" t="s">
        <v>9</v>
      </c>
      <c r="I145" s="25" t="s">
        <v>1437</v>
      </c>
      <c r="J145" s="25" t="s">
        <v>1438</v>
      </c>
      <c r="K145" s="8" t="s">
        <v>95</v>
      </c>
      <c r="L145" s="10" t="s">
        <v>1323</v>
      </c>
      <c r="M145" s="8" t="s">
        <v>3389</v>
      </c>
      <c r="N145" s="52">
        <v>8248.2887499999997</v>
      </c>
      <c r="O145" s="161">
        <v>1154.7604250000002</v>
      </c>
      <c r="P145" s="52">
        <v>11000.742705875</v>
      </c>
      <c r="Q145" s="161">
        <v>1540.1039788225</v>
      </c>
      <c r="R145" s="42" t="s">
        <v>3125</v>
      </c>
      <c r="S145" s="96"/>
      <c r="T145" s="8" t="s">
        <v>3126</v>
      </c>
      <c r="U145" s="6" t="s">
        <v>2258</v>
      </c>
      <c r="V145" s="6" t="s">
        <v>1404</v>
      </c>
      <c r="W145" s="67" t="s">
        <v>2259</v>
      </c>
      <c r="X145" s="8">
        <v>1981</v>
      </c>
      <c r="Y145" s="8" t="s">
        <v>2796</v>
      </c>
      <c r="Z145" s="3" t="s">
        <v>3402</v>
      </c>
      <c r="AA145" s="124"/>
    </row>
    <row r="146" spans="2:27" ht="25.5">
      <c r="B146" s="25">
        <v>141</v>
      </c>
      <c r="C146" s="25" t="s">
        <v>2225</v>
      </c>
      <c r="D146" s="25" t="s">
        <v>3473</v>
      </c>
      <c r="E146" s="25" t="s">
        <v>3443</v>
      </c>
      <c r="F146" s="49" t="s">
        <v>1436</v>
      </c>
      <c r="G146" s="25" t="s">
        <v>2225</v>
      </c>
      <c r="H146" s="50" t="s">
        <v>9</v>
      </c>
      <c r="I146" s="25" t="s">
        <v>1439</v>
      </c>
      <c r="J146" s="25" t="s">
        <v>1440</v>
      </c>
      <c r="K146" s="8" t="s">
        <v>95</v>
      </c>
      <c r="L146" s="10" t="s">
        <v>1323</v>
      </c>
      <c r="M146" s="8" t="s">
        <v>3389</v>
      </c>
      <c r="N146" s="52">
        <v>7180.4012999999995</v>
      </c>
      <c r="O146" s="161">
        <v>1005.2561820000001</v>
      </c>
      <c r="P146" s="52">
        <v>9576.5012138099992</v>
      </c>
      <c r="Q146" s="161">
        <v>1340.7101699334</v>
      </c>
      <c r="R146" s="42" t="s">
        <v>3127</v>
      </c>
      <c r="S146" s="96"/>
      <c r="T146" s="8" t="s">
        <v>3126</v>
      </c>
      <c r="U146" s="6" t="s">
        <v>2258</v>
      </c>
      <c r="V146" s="6" t="s">
        <v>1404</v>
      </c>
      <c r="W146" s="67" t="s">
        <v>2259</v>
      </c>
      <c r="X146" s="8">
        <v>1972</v>
      </c>
      <c r="Y146" s="8" t="s">
        <v>2273</v>
      </c>
      <c r="Z146" s="3" t="s">
        <v>3400</v>
      </c>
      <c r="AA146" s="124"/>
    </row>
    <row r="147" spans="2:27" ht="25.5">
      <c r="B147" s="25">
        <v>142</v>
      </c>
      <c r="C147" s="25" t="s">
        <v>2225</v>
      </c>
      <c r="D147" s="25" t="s">
        <v>3473</v>
      </c>
      <c r="E147" s="25" t="s">
        <v>3443</v>
      </c>
      <c r="F147" s="49" t="s">
        <v>1436</v>
      </c>
      <c r="G147" s="25" t="s">
        <v>2225</v>
      </c>
      <c r="H147" s="50" t="s">
        <v>9</v>
      </c>
      <c r="I147" s="25" t="s">
        <v>1441</v>
      </c>
      <c r="J147" s="25" t="s">
        <v>1442</v>
      </c>
      <c r="K147" s="8" t="s">
        <v>95</v>
      </c>
      <c r="L147" s="10" t="s">
        <v>34</v>
      </c>
      <c r="M147" s="8" t="s">
        <v>3389</v>
      </c>
      <c r="N147" s="52">
        <v>5717.569950000001</v>
      </c>
      <c r="O147" s="161">
        <v>800.45979300000022</v>
      </c>
      <c r="P147" s="52">
        <v>7625.5230423150015</v>
      </c>
      <c r="Q147" s="161">
        <v>1067.5732259241004</v>
      </c>
      <c r="R147" s="42" t="s">
        <v>3128</v>
      </c>
      <c r="S147" s="96"/>
      <c r="T147" s="8" t="s">
        <v>3126</v>
      </c>
      <c r="U147" s="6" t="s">
        <v>2258</v>
      </c>
      <c r="V147" s="6" t="s">
        <v>1404</v>
      </c>
      <c r="W147" s="67" t="s">
        <v>2259</v>
      </c>
      <c r="X147" s="8">
        <v>1974</v>
      </c>
      <c r="Y147" s="8" t="s">
        <v>2796</v>
      </c>
      <c r="Z147" s="3" t="s">
        <v>3402</v>
      </c>
      <c r="AA147" s="124"/>
    </row>
    <row r="148" spans="2:27" ht="25.5">
      <c r="B148" s="25">
        <v>143</v>
      </c>
      <c r="C148" s="25" t="s">
        <v>2225</v>
      </c>
      <c r="D148" s="25" t="s">
        <v>3473</v>
      </c>
      <c r="E148" s="25" t="s">
        <v>3089</v>
      </c>
      <c r="F148" s="41" t="s">
        <v>1320</v>
      </c>
      <c r="G148" s="25" t="s">
        <v>2225</v>
      </c>
      <c r="H148" s="10" t="s">
        <v>9</v>
      </c>
      <c r="I148" s="26" t="s">
        <v>1321</v>
      </c>
      <c r="J148" s="26" t="s">
        <v>1322</v>
      </c>
      <c r="K148" s="25" t="s">
        <v>1249</v>
      </c>
      <c r="L148" s="10" t="s">
        <v>1323</v>
      </c>
      <c r="M148" s="48" t="s">
        <v>2230</v>
      </c>
      <c r="N148" s="55">
        <v>799.48</v>
      </c>
      <c r="O148" s="161">
        <v>799.48</v>
      </c>
      <c r="P148" s="51">
        <v>1087.2928000000002</v>
      </c>
      <c r="Q148" s="161">
        <v>1087.2928000000002</v>
      </c>
      <c r="R148" s="42" t="s">
        <v>3081</v>
      </c>
      <c r="S148" s="12" t="s">
        <v>357</v>
      </c>
      <c r="T148" s="8" t="s">
        <v>3085</v>
      </c>
      <c r="U148" s="6" t="s">
        <v>2258</v>
      </c>
      <c r="V148" s="6" t="s">
        <v>1404</v>
      </c>
      <c r="W148" s="67" t="s">
        <v>2259</v>
      </c>
      <c r="X148" s="8">
        <v>1983</v>
      </c>
      <c r="Y148" s="8" t="s">
        <v>2273</v>
      </c>
      <c r="Z148" s="3" t="s">
        <v>3400</v>
      </c>
      <c r="AA148" s="124"/>
    </row>
    <row r="149" spans="2:27" ht="25.5">
      <c r="B149" s="25">
        <v>144</v>
      </c>
      <c r="C149" s="25" t="s">
        <v>2225</v>
      </c>
      <c r="D149" s="25" t="s">
        <v>3473</v>
      </c>
      <c r="E149" s="25" t="s">
        <v>3089</v>
      </c>
      <c r="F149" s="41" t="s">
        <v>1320</v>
      </c>
      <c r="G149" s="25" t="s">
        <v>2225</v>
      </c>
      <c r="H149" s="10" t="s">
        <v>9</v>
      </c>
      <c r="I149" s="14" t="s">
        <v>1324</v>
      </c>
      <c r="J149" s="14" t="s">
        <v>1325</v>
      </c>
      <c r="K149" s="39" t="s">
        <v>27</v>
      </c>
      <c r="L149" s="10" t="s">
        <v>1323</v>
      </c>
      <c r="M149" s="48" t="s">
        <v>2230</v>
      </c>
      <c r="N149" s="55">
        <v>1146.79</v>
      </c>
      <c r="O149" s="161">
        <v>1146.79</v>
      </c>
      <c r="P149" s="51">
        <v>1559.6343999999999</v>
      </c>
      <c r="Q149" s="161">
        <v>1559.6343999999999</v>
      </c>
      <c r="R149" s="42">
        <v>36161</v>
      </c>
      <c r="S149" s="12" t="s">
        <v>357</v>
      </c>
      <c r="T149" s="8" t="s">
        <v>3085</v>
      </c>
      <c r="U149" s="6" t="s">
        <v>2258</v>
      </c>
      <c r="V149" s="6" t="s">
        <v>1404</v>
      </c>
      <c r="W149" s="67" t="s">
        <v>2259</v>
      </c>
      <c r="X149" s="8">
        <v>1975</v>
      </c>
      <c r="Y149" s="8" t="s">
        <v>3089</v>
      </c>
      <c r="Z149" s="3" t="s">
        <v>3400</v>
      </c>
      <c r="AA149" s="124"/>
    </row>
    <row r="150" spans="2:27" ht="25.5">
      <c r="B150" s="25">
        <v>145</v>
      </c>
      <c r="C150" s="25" t="s">
        <v>2225</v>
      </c>
      <c r="D150" s="25" t="s">
        <v>3473</v>
      </c>
      <c r="E150" s="25" t="s">
        <v>3089</v>
      </c>
      <c r="F150" s="41" t="s">
        <v>1320</v>
      </c>
      <c r="G150" s="25" t="s">
        <v>2225</v>
      </c>
      <c r="H150" s="10" t="s">
        <v>9</v>
      </c>
      <c r="I150" s="26" t="s">
        <v>1326</v>
      </c>
      <c r="J150" s="26" t="s">
        <v>1327</v>
      </c>
      <c r="K150" s="25" t="s">
        <v>1328</v>
      </c>
      <c r="L150" s="10" t="s">
        <v>1329</v>
      </c>
      <c r="M150" s="48" t="s">
        <v>2230</v>
      </c>
      <c r="N150" s="55">
        <v>767.47</v>
      </c>
      <c r="O150" s="161">
        <v>767.47</v>
      </c>
      <c r="P150" s="51">
        <v>1043.7592</v>
      </c>
      <c r="Q150" s="161">
        <v>1043.7592</v>
      </c>
      <c r="R150" s="42">
        <v>43178</v>
      </c>
      <c r="S150" s="94"/>
      <c r="T150" s="8" t="s">
        <v>3086</v>
      </c>
      <c r="U150" s="6" t="s">
        <v>2258</v>
      </c>
      <c r="V150" s="6" t="s">
        <v>1404</v>
      </c>
      <c r="W150" s="67" t="s">
        <v>2259</v>
      </c>
      <c r="X150" s="4" t="s">
        <v>3405</v>
      </c>
      <c r="Y150" s="8" t="s">
        <v>2273</v>
      </c>
      <c r="Z150" s="3" t="s">
        <v>3405</v>
      </c>
      <c r="AA150" s="124"/>
    </row>
    <row r="151" spans="2:27" ht="25.5">
      <c r="B151" s="25">
        <v>146</v>
      </c>
      <c r="C151" s="25" t="s">
        <v>2225</v>
      </c>
      <c r="D151" s="25" t="s">
        <v>3473</v>
      </c>
      <c r="E151" s="25" t="s">
        <v>3048</v>
      </c>
      <c r="F151" s="91" t="s">
        <v>1611</v>
      </c>
      <c r="G151" s="25" t="s">
        <v>2225</v>
      </c>
      <c r="H151" s="10" t="s">
        <v>9</v>
      </c>
      <c r="I151" s="14" t="s">
        <v>1612</v>
      </c>
      <c r="J151" s="14" t="s">
        <v>1613</v>
      </c>
      <c r="K151" s="37" t="s">
        <v>1614</v>
      </c>
      <c r="L151" s="8" t="s">
        <v>1323</v>
      </c>
      <c r="M151" s="8" t="s">
        <v>3386</v>
      </c>
      <c r="N151" s="51">
        <v>2700000</v>
      </c>
      <c r="O151" s="161">
        <v>945</v>
      </c>
      <c r="P151" s="51">
        <v>3762594</v>
      </c>
      <c r="Q151" s="161">
        <v>1316.9078999999999</v>
      </c>
      <c r="R151" s="25" t="s">
        <v>3186</v>
      </c>
      <c r="S151" s="96"/>
      <c r="T151" s="25" t="s">
        <v>3187</v>
      </c>
      <c r="U151" s="6" t="s">
        <v>2258</v>
      </c>
      <c r="V151" s="6" t="s">
        <v>1404</v>
      </c>
      <c r="W151" s="25" t="s">
        <v>2259</v>
      </c>
      <c r="X151" s="25">
        <v>1971</v>
      </c>
      <c r="Y151" s="25" t="s">
        <v>2321</v>
      </c>
      <c r="Z151" s="3" t="s">
        <v>3402</v>
      </c>
      <c r="AA151" s="124"/>
    </row>
    <row r="152" spans="2:27" ht="25.5">
      <c r="B152" s="25">
        <v>147</v>
      </c>
      <c r="C152" s="25" t="s">
        <v>2225</v>
      </c>
      <c r="D152" s="25" t="s">
        <v>3473</v>
      </c>
      <c r="E152" s="25" t="s">
        <v>3048</v>
      </c>
      <c r="F152" s="91" t="s">
        <v>1611</v>
      </c>
      <c r="G152" s="25" t="s">
        <v>2225</v>
      </c>
      <c r="H152" s="10" t="s">
        <v>9</v>
      </c>
      <c r="I152" s="14" t="s">
        <v>1615</v>
      </c>
      <c r="J152" s="14" t="s">
        <v>1616</v>
      </c>
      <c r="K152" s="37" t="s">
        <v>1614</v>
      </c>
      <c r="L152" s="8" t="s">
        <v>113</v>
      </c>
      <c r="M152" s="8" t="s">
        <v>3386</v>
      </c>
      <c r="N152" s="51">
        <v>910000</v>
      </c>
      <c r="O152" s="161">
        <v>318.5</v>
      </c>
      <c r="P152" s="51">
        <v>1364103.2</v>
      </c>
      <c r="Q152" s="161">
        <v>477.43611999999996</v>
      </c>
      <c r="R152" s="25" t="s">
        <v>2725</v>
      </c>
      <c r="S152" s="96"/>
      <c r="T152" s="25" t="s">
        <v>3187</v>
      </c>
      <c r="U152" s="6" t="s">
        <v>2258</v>
      </c>
      <c r="V152" s="6" t="s">
        <v>1404</v>
      </c>
      <c r="W152" s="25" t="s">
        <v>2259</v>
      </c>
      <c r="X152" s="25">
        <v>1993</v>
      </c>
      <c r="Y152" s="25" t="s">
        <v>2321</v>
      </c>
      <c r="Z152" s="6" t="s">
        <v>3404</v>
      </c>
      <c r="AA152" s="124"/>
    </row>
    <row r="153" spans="2:27" ht="25.5">
      <c r="B153" s="25">
        <v>148</v>
      </c>
      <c r="C153" s="25" t="s">
        <v>2225</v>
      </c>
      <c r="D153" s="25" t="s">
        <v>3473</v>
      </c>
      <c r="E153" s="25" t="s">
        <v>3048</v>
      </c>
      <c r="F153" s="91" t="s">
        <v>1611</v>
      </c>
      <c r="G153" s="25" t="s">
        <v>2225</v>
      </c>
      <c r="H153" s="10" t="s">
        <v>9</v>
      </c>
      <c r="I153" s="14" t="s">
        <v>1617</v>
      </c>
      <c r="J153" s="14" t="s">
        <v>1618</v>
      </c>
      <c r="K153" s="37" t="s">
        <v>1614</v>
      </c>
      <c r="L153" s="8" t="s">
        <v>34</v>
      </c>
      <c r="M153" s="8" t="s">
        <v>3386</v>
      </c>
      <c r="N153" s="51">
        <v>987700</v>
      </c>
      <c r="O153" s="161">
        <v>345.69499999999999</v>
      </c>
      <c r="P153" s="51">
        <v>1449201.794</v>
      </c>
      <c r="Q153" s="161">
        <v>507.22062790000001</v>
      </c>
      <c r="R153" s="25" t="s">
        <v>3188</v>
      </c>
      <c r="S153" s="96"/>
      <c r="T153" s="25" t="s">
        <v>3187</v>
      </c>
      <c r="U153" s="6" t="s">
        <v>2258</v>
      </c>
      <c r="V153" s="6" t="s">
        <v>1404</v>
      </c>
      <c r="W153" s="25" t="s">
        <v>2259</v>
      </c>
      <c r="X153" s="25">
        <v>1959</v>
      </c>
      <c r="Y153" s="25" t="s">
        <v>3189</v>
      </c>
      <c r="Z153" s="6" t="s">
        <v>3404</v>
      </c>
      <c r="AA153" s="124"/>
    </row>
    <row r="154" spans="2:27" ht="25.5">
      <c r="B154" s="25">
        <v>149</v>
      </c>
      <c r="C154" s="25" t="s">
        <v>2225</v>
      </c>
      <c r="D154" s="25" t="s">
        <v>3473</v>
      </c>
      <c r="E154" s="25" t="s">
        <v>3048</v>
      </c>
      <c r="F154" s="91" t="s">
        <v>1611</v>
      </c>
      <c r="G154" s="25" t="s">
        <v>2225</v>
      </c>
      <c r="H154" s="10" t="s">
        <v>9</v>
      </c>
      <c r="I154" s="14" t="s">
        <v>1619</v>
      </c>
      <c r="J154" s="14" t="s">
        <v>1620</v>
      </c>
      <c r="K154" s="37" t="s">
        <v>1614</v>
      </c>
      <c r="L154" s="8" t="s">
        <v>159</v>
      </c>
      <c r="M154" s="8" t="s">
        <v>3386</v>
      </c>
      <c r="N154" s="51">
        <v>781242</v>
      </c>
      <c r="O154" s="161">
        <v>273.43470000000002</v>
      </c>
      <c r="P154" s="51">
        <v>1161793.13824</v>
      </c>
      <c r="Q154" s="161">
        <v>406.62759838400001</v>
      </c>
      <c r="R154" s="25" t="s">
        <v>3124</v>
      </c>
      <c r="S154" s="96"/>
      <c r="T154" s="25" t="s">
        <v>3187</v>
      </c>
      <c r="U154" s="6" t="s">
        <v>2258</v>
      </c>
      <c r="V154" s="6" t="s">
        <v>1404</v>
      </c>
      <c r="W154" s="25" t="s">
        <v>2259</v>
      </c>
      <c r="X154" s="25">
        <v>1961</v>
      </c>
      <c r="Y154" s="25" t="s">
        <v>3189</v>
      </c>
      <c r="Z154" s="3" t="s">
        <v>3403</v>
      </c>
      <c r="AA154" s="124"/>
    </row>
    <row r="155" spans="2:27" ht="25.5">
      <c r="B155" s="25">
        <v>150</v>
      </c>
      <c r="C155" s="25" t="s">
        <v>2225</v>
      </c>
      <c r="D155" s="25" t="s">
        <v>3473</v>
      </c>
      <c r="E155" s="25" t="s">
        <v>3437</v>
      </c>
      <c r="F155" s="41" t="s">
        <v>1636</v>
      </c>
      <c r="G155" s="25" t="s">
        <v>2225</v>
      </c>
      <c r="H155" s="8" t="s">
        <v>9</v>
      </c>
      <c r="I155" s="8" t="s">
        <v>1637</v>
      </c>
      <c r="J155" s="8" t="s">
        <v>1638</v>
      </c>
      <c r="K155" s="8" t="s">
        <v>27</v>
      </c>
      <c r="L155" s="8" t="s">
        <v>1481</v>
      </c>
      <c r="M155" s="8" t="s">
        <v>2230</v>
      </c>
      <c r="N155" s="52">
        <v>600</v>
      </c>
      <c r="O155" s="161">
        <v>600</v>
      </c>
      <c r="P155" s="52">
        <v>666.9</v>
      </c>
      <c r="Q155" s="161">
        <v>666.9</v>
      </c>
      <c r="R155" s="8" t="s">
        <v>3064</v>
      </c>
      <c r="S155" s="96"/>
      <c r="T155" s="8" t="s">
        <v>3196</v>
      </c>
      <c r="U155" s="6" t="s">
        <v>2258</v>
      </c>
      <c r="V155" s="6" t="s">
        <v>1404</v>
      </c>
      <c r="W155" s="8" t="s">
        <v>2259</v>
      </c>
      <c r="X155" s="8">
        <v>1971</v>
      </c>
      <c r="Y155" s="8" t="s">
        <v>3213</v>
      </c>
      <c r="Z155" s="3" t="s">
        <v>3402</v>
      </c>
      <c r="AA155" s="124"/>
    </row>
    <row r="156" spans="2:27" ht="25.5">
      <c r="B156" s="25">
        <v>151</v>
      </c>
      <c r="C156" s="25" t="s">
        <v>2225</v>
      </c>
      <c r="D156" s="25" t="s">
        <v>3473</v>
      </c>
      <c r="E156" s="25" t="s">
        <v>3437</v>
      </c>
      <c r="F156" s="41" t="s">
        <v>1636</v>
      </c>
      <c r="G156" s="25" t="s">
        <v>2225</v>
      </c>
      <c r="H156" s="8" t="s">
        <v>9</v>
      </c>
      <c r="I156" s="8" t="s">
        <v>1639</v>
      </c>
      <c r="J156" s="8" t="s">
        <v>1640</v>
      </c>
      <c r="K156" s="8" t="s">
        <v>27</v>
      </c>
      <c r="L156" s="8" t="s">
        <v>1641</v>
      </c>
      <c r="M156" s="8" t="s">
        <v>2230</v>
      </c>
      <c r="N156" s="52">
        <v>650</v>
      </c>
      <c r="O156" s="161">
        <v>650</v>
      </c>
      <c r="P156" s="52">
        <v>776.65</v>
      </c>
      <c r="Q156" s="161">
        <v>776.65</v>
      </c>
      <c r="R156" s="8" t="s">
        <v>3197</v>
      </c>
      <c r="S156" s="96"/>
      <c r="T156" s="8" t="s">
        <v>3196</v>
      </c>
      <c r="U156" s="6" t="s">
        <v>2258</v>
      </c>
      <c r="V156" s="6" t="s">
        <v>1404</v>
      </c>
      <c r="W156" s="8" t="s">
        <v>2259</v>
      </c>
      <c r="X156" s="8">
        <v>1979</v>
      </c>
      <c r="Y156" s="8" t="s">
        <v>2699</v>
      </c>
      <c r="Z156" s="3" t="s">
        <v>3402</v>
      </c>
      <c r="AA156" s="124"/>
    </row>
    <row r="157" spans="2:27" ht="25.5">
      <c r="B157" s="25">
        <v>152</v>
      </c>
      <c r="C157" s="25" t="s">
        <v>2225</v>
      </c>
      <c r="D157" s="25" t="s">
        <v>3473</v>
      </c>
      <c r="E157" s="25" t="s">
        <v>3437</v>
      </c>
      <c r="F157" s="41" t="s">
        <v>1636</v>
      </c>
      <c r="G157" s="25" t="s">
        <v>2225</v>
      </c>
      <c r="H157" s="8" t="s">
        <v>9</v>
      </c>
      <c r="I157" s="8" t="s">
        <v>1642</v>
      </c>
      <c r="J157" s="8" t="s">
        <v>1643</v>
      </c>
      <c r="K157" s="8" t="s">
        <v>27</v>
      </c>
      <c r="L157" s="8" t="s">
        <v>1644</v>
      </c>
      <c r="M157" s="8" t="s">
        <v>2230</v>
      </c>
      <c r="N157" s="52">
        <v>185.29</v>
      </c>
      <c r="O157" s="161">
        <v>185.29</v>
      </c>
      <c r="P157" s="52">
        <v>221.38983500000001</v>
      </c>
      <c r="Q157" s="161">
        <v>221.38983500000001</v>
      </c>
      <c r="R157" s="8" t="s">
        <v>3053</v>
      </c>
      <c r="S157" s="96"/>
      <c r="T157" s="8" t="s">
        <v>3196</v>
      </c>
      <c r="U157" s="6" t="s">
        <v>2258</v>
      </c>
      <c r="V157" s="6" t="s">
        <v>1404</v>
      </c>
      <c r="W157" s="8" t="s">
        <v>2259</v>
      </c>
      <c r="X157" s="4" t="s">
        <v>3405</v>
      </c>
      <c r="Y157" s="8"/>
      <c r="Z157" s="3" t="s">
        <v>3405</v>
      </c>
      <c r="AA157" s="124"/>
    </row>
    <row r="158" spans="2:27" ht="89.25">
      <c r="B158" s="25">
        <v>153</v>
      </c>
      <c r="C158" s="25" t="s">
        <v>2225</v>
      </c>
      <c r="D158" s="25" t="s">
        <v>3475</v>
      </c>
      <c r="E158" s="25" t="s">
        <v>3415</v>
      </c>
      <c r="F158" s="41" t="s">
        <v>1621</v>
      </c>
      <c r="G158" s="25" t="s">
        <v>2225</v>
      </c>
      <c r="H158" s="10" t="s">
        <v>9</v>
      </c>
      <c r="I158" s="8" t="s">
        <v>1622</v>
      </c>
      <c r="J158" s="8" t="s">
        <v>1623</v>
      </c>
      <c r="K158" s="8" t="s">
        <v>27</v>
      </c>
      <c r="L158" s="8" t="s">
        <v>1624</v>
      </c>
      <c r="M158" s="8" t="s">
        <v>2236</v>
      </c>
      <c r="N158" s="52">
        <v>2224.37</v>
      </c>
      <c r="O158" s="161">
        <v>2958.4121</v>
      </c>
      <c r="P158" s="52">
        <v>2509.7341666666666</v>
      </c>
      <c r="Q158" s="161">
        <v>3337.9464416666669</v>
      </c>
      <c r="R158" s="42" t="s">
        <v>3190</v>
      </c>
      <c r="S158" s="96"/>
      <c r="T158" s="8" t="s">
        <v>3191</v>
      </c>
      <c r="U158" s="6" t="s">
        <v>2258</v>
      </c>
      <c r="V158" s="6" t="s">
        <v>1404</v>
      </c>
      <c r="W158" s="67" t="s">
        <v>2259</v>
      </c>
      <c r="X158" s="8">
        <v>1977</v>
      </c>
      <c r="Y158" s="8" t="s">
        <v>2273</v>
      </c>
      <c r="Z158" s="3" t="s">
        <v>3402</v>
      </c>
      <c r="AA158" s="124"/>
    </row>
    <row r="159" spans="2:27" ht="102">
      <c r="B159" s="25">
        <v>154</v>
      </c>
      <c r="C159" s="25" t="s">
        <v>2225</v>
      </c>
      <c r="D159" s="25" t="s">
        <v>3475</v>
      </c>
      <c r="E159" s="25" t="s">
        <v>3415</v>
      </c>
      <c r="F159" s="41" t="s">
        <v>1621</v>
      </c>
      <c r="G159" s="25" t="s">
        <v>2225</v>
      </c>
      <c r="H159" s="10" t="s">
        <v>9</v>
      </c>
      <c r="I159" s="8" t="s">
        <v>1625</v>
      </c>
      <c r="J159" s="8" t="s">
        <v>1626</v>
      </c>
      <c r="K159" s="8" t="s">
        <v>27</v>
      </c>
      <c r="L159" s="8" t="s">
        <v>1627</v>
      </c>
      <c r="M159" s="8" t="s">
        <v>2236</v>
      </c>
      <c r="N159" s="52">
        <v>2224.37</v>
      </c>
      <c r="O159" s="161">
        <v>2958.4121</v>
      </c>
      <c r="P159" s="52">
        <v>2509.7341666666666</v>
      </c>
      <c r="Q159" s="161">
        <v>3337.9464416666669</v>
      </c>
      <c r="R159" s="42" t="s">
        <v>3192</v>
      </c>
      <c r="S159" s="96"/>
      <c r="T159" s="8" t="s">
        <v>3191</v>
      </c>
      <c r="U159" s="6" t="s">
        <v>2258</v>
      </c>
      <c r="V159" s="6" t="s">
        <v>1404</v>
      </c>
      <c r="W159" s="67" t="s">
        <v>2259</v>
      </c>
      <c r="X159" s="8">
        <v>1952</v>
      </c>
      <c r="Y159" s="8" t="s">
        <v>2273</v>
      </c>
      <c r="Z159" s="3" t="s">
        <v>3402</v>
      </c>
      <c r="AA159" s="124"/>
    </row>
    <row r="160" spans="2:27" ht="127.5">
      <c r="B160" s="25">
        <v>155</v>
      </c>
      <c r="C160" s="25" t="s">
        <v>2225</v>
      </c>
      <c r="D160" s="25" t="s">
        <v>3475</v>
      </c>
      <c r="E160" s="25" t="s">
        <v>3415</v>
      </c>
      <c r="F160" s="41" t="s">
        <v>1621</v>
      </c>
      <c r="G160" s="25" t="s">
        <v>2225</v>
      </c>
      <c r="H160" s="10" t="s">
        <v>9</v>
      </c>
      <c r="I160" s="8" t="s">
        <v>1628</v>
      </c>
      <c r="J160" s="8" t="s">
        <v>1629</v>
      </c>
      <c r="K160" s="8" t="s">
        <v>27</v>
      </c>
      <c r="L160" s="8" t="s">
        <v>1630</v>
      </c>
      <c r="M160" s="8" t="s">
        <v>2236</v>
      </c>
      <c r="N160" s="52">
        <v>2224.37</v>
      </c>
      <c r="O160" s="161">
        <v>2958.4121</v>
      </c>
      <c r="P160" s="52">
        <v>2509.7341666666666</v>
      </c>
      <c r="Q160" s="161">
        <v>3337.9464416666669</v>
      </c>
      <c r="R160" s="42" t="s">
        <v>3193</v>
      </c>
      <c r="S160" s="96"/>
      <c r="T160" s="8" t="s">
        <v>3191</v>
      </c>
      <c r="U160" s="6" t="s">
        <v>2258</v>
      </c>
      <c r="V160" s="6" t="s">
        <v>1404</v>
      </c>
      <c r="W160" s="67" t="s">
        <v>2259</v>
      </c>
      <c r="X160" s="8">
        <v>1947</v>
      </c>
      <c r="Y160" s="8" t="s">
        <v>2273</v>
      </c>
      <c r="Z160" s="3" t="s">
        <v>3405</v>
      </c>
      <c r="AA160" s="124"/>
    </row>
    <row r="161" spans="2:27" ht="51">
      <c r="B161" s="25">
        <v>156</v>
      </c>
      <c r="C161" s="25" t="s">
        <v>2225</v>
      </c>
      <c r="D161" s="25" t="s">
        <v>3475</v>
      </c>
      <c r="E161" s="25" t="s">
        <v>3415</v>
      </c>
      <c r="F161" s="41" t="s">
        <v>1621</v>
      </c>
      <c r="G161" s="25" t="s">
        <v>2225</v>
      </c>
      <c r="H161" s="10" t="s">
        <v>9</v>
      </c>
      <c r="I161" s="8" t="s">
        <v>1631</v>
      </c>
      <c r="J161" s="8" t="s">
        <v>1632</v>
      </c>
      <c r="K161" s="8" t="s">
        <v>27</v>
      </c>
      <c r="L161" s="8" t="s">
        <v>1633</v>
      </c>
      <c r="M161" s="8" t="s">
        <v>2236</v>
      </c>
      <c r="N161" s="52">
        <v>1112.18</v>
      </c>
      <c r="O161" s="161">
        <v>1479.1994000000002</v>
      </c>
      <c r="P161" s="52">
        <v>1254.8616666666667</v>
      </c>
      <c r="Q161" s="161">
        <v>1668.9660166666667</v>
      </c>
      <c r="R161" s="42" t="s">
        <v>3194</v>
      </c>
      <c r="S161" s="96"/>
      <c r="T161" s="8" t="s">
        <v>3191</v>
      </c>
      <c r="U161" s="6" t="s">
        <v>2258</v>
      </c>
      <c r="V161" s="6" t="s">
        <v>1404</v>
      </c>
      <c r="W161" s="67" t="s">
        <v>2259</v>
      </c>
      <c r="X161" s="8">
        <v>1941</v>
      </c>
      <c r="Y161" s="8" t="s">
        <v>2273</v>
      </c>
      <c r="Z161" s="3" t="s">
        <v>3405</v>
      </c>
      <c r="AA161" s="124"/>
    </row>
    <row r="162" spans="2:27" ht="38.25">
      <c r="B162" s="25">
        <v>157</v>
      </c>
      <c r="C162" s="25" t="s">
        <v>2225</v>
      </c>
      <c r="D162" s="25" t="s">
        <v>3475</v>
      </c>
      <c r="E162" s="25" t="s">
        <v>3415</v>
      </c>
      <c r="F162" s="41" t="s">
        <v>1621</v>
      </c>
      <c r="G162" s="25" t="s">
        <v>2225</v>
      </c>
      <c r="H162" s="10" t="s">
        <v>9</v>
      </c>
      <c r="I162" s="8" t="s">
        <v>199</v>
      </c>
      <c r="J162" s="8" t="s">
        <v>1634</v>
      </c>
      <c r="K162" s="8" t="s">
        <v>1249</v>
      </c>
      <c r="L162" s="8" t="s">
        <v>1635</v>
      </c>
      <c r="M162" s="8" t="s">
        <v>2236</v>
      </c>
      <c r="N162" s="52">
        <v>1795.2</v>
      </c>
      <c r="O162" s="161">
        <v>2387.616</v>
      </c>
      <c r="P162" s="52">
        <v>2044.8</v>
      </c>
      <c r="Q162" s="161">
        <v>2719.5840000000003</v>
      </c>
      <c r="R162" s="42" t="s">
        <v>3195</v>
      </c>
      <c r="S162" s="96"/>
      <c r="T162" s="8" t="s">
        <v>3191</v>
      </c>
      <c r="U162" s="6" t="s">
        <v>2258</v>
      </c>
      <c r="V162" s="6" t="s">
        <v>1404</v>
      </c>
      <c r="W162" s="67" t="s">
        <v>2259</v>
      </c>
      <c r="X162" s="8">
        <v>1961</v>
      </c>
      <c r="Y162" s="8" t="s">
        <v>2321</v>
      </c>
      <c r="Z162" s="6" t="s">
        <v>3404</v>
      </c>
      <c r="AA162" s="124"/>
    </row>
    <row r="163" spans="2:27" ht="51">
      <c r="B163" s="25">
        <v>158</v>
      </c>
      <c r="C163" s="25" t="s">
        <v>2225</v>
      </c>
      <c r="D163" s="25" t="s">
        <v>3472</v>
      </c>
      <c r="E163" s="28" t="s">
        <v>3432</v>
      </c>
      <c r="F163" s="41" t="s">
        <v>1770</v>
      </c>
      <c r="G163" s="25" t="s">
        <v>2225</v>
      </c>
      <c r="H163" s="25" t="s">
        <v>1701</v>
      </c>
      <c r="I163" s="25" t="s">
        <v>1771</v>
      </c>
      <c r="J163" s="25" t="s">
        <v>1772</v>
      </c>
      <c r="K163" s="25" t="s">
        <v>1249</v>
      </c>
      <c r="L163" s="25" t="s">
        <v>1773</v>
      </c>
      <c r="M163" s="25" t="s">
        <v>2230</v>
      </c>
      <c r="N163" s="52">
        <v>2134.25</v>
      </c>
      <c r="O163" s="161">
        <v>2134.25</v>
      </c>
      <c r="P163" s="63">
        <v>2717.99</v>
      </c>
      <c r="Q163" s="161">
        <v>2717.99</v>
      </c>
      <c r="R163" s="129" t="s">
        <v>3241</v>
      </c>
      <c r="S163" s="96"/>
      <c r="T163" s="25" t="s">
        <v>3242</v>
      </c>
      <c r="U163" s="6" t="s">
        <v>2258</v>
      </c>
      <c r="V163" s="6" t="s">
        <v>1404</v>
      </c>
      <c r="W163" s="83" t="s">
        <v>2263</v>
      </c>
      <c r="X163" s="25">
        <v>1969</v>
      </c>
      <c r="Y163" s="25" t="s">
        <v>3219</v>
      </c>
      <c r="Z163" s="3" t="s">
        <v>3402</v>
      </c>
      <c r="AA163" s="124"/>
    </row>
    <row r="164" spans="2:27" ht="38.25">
      <c r="B164" s="25">
        <v>159</v>
      </c>
      <c r="C164" s="25" t="s">
        <v>2225</v>
      </c>
      <c r="D164" s="25" t="s">
        <v>3472</v>
      </c>
      <c r="E164" s="28" t="s">
        <v>3432</v>
      </c>
      <c r="F164" s="41" t="s">
        <v>1770</v>
      </c>
      <c r="G164" s="25" t="s">
        <v>2225</v>
      </c>
      <c r="H164" s="25" t="s">
        <v>1701</v>
      </c>
      <c r="I164" s="25" t="s">
        <v>1774</v>
      </c>
      <c r="J164" s="25" t="s">
        <v>1775</v>
      </c>
      <c r="K164" s="25" t="s">
        <v>1249</v>
      </c>
      <c r="L164" s="25" t="s">
        <v>1776</v>
      </c>
      <c r="M164" s="25" t="s">
        <v>2230</v>
      </c>
      <c r="N164" s="52">
        <v>2134.25</v>
      </c>
      <c r="O164" s="161">
        <v>2134.25</v>
      </c>
      <c r="P164" s="63">
        <v>2303.1799999999998</v>
      </c>
      <c r="Q164" s="161">
        <v>2303.1799999999998</v>
      </c>
      <c r="R164" s="129" t="s">
        <v>3243</v>
      </c>
      <c r="S164" s="96"/>
      <c r="T164" s="25" t="s">
        <v>3242</v>
      </c>
      <c r="U164" s="6" t="s">
        <v>2258</v>
      </c>
      <c r="V164" s="6" t="s">
        <v>1404</v>
      </c>
      <c r="W164" s="83" t="s">
        <v>2263</v>
      </c>
      <c r="X164" s="25">
        <v>1968</v>
      </c>
      <c r="Y164" s="25" t="s">
        <v>2273</v>
      </c>
      <c r="Z164" s="3" t="s">
        <v>3401</v>
      </c>
      <c r="AA164" s="124"/>
    </row>
    <row r="165" spans="2:27" ht="38.25">
      <c r="B165" s="25">
        <v>160</v>
      </c>
      <c r="C165" s="25" t="s">
        <v>2225</v>
      </c>
      <c r="D165" s="25" t="s">
        <v>3472</v>
      </c>
      <c r="E165" s="28" t="s">
        <v>3432</v>
      </c>
      <c r="F165" s="41" t="s">
        <v>1770</v>
      </c>
      <c r="G165" s="25" t="s">
        <v>2225</v>
      </c>
      <c r="H165" s="25" t="s">
        <v>1701</v>
      </c>
      <c r="I165" s="25" t="s">
        <v>1777</v>
      </c>
      <c r="J165" s="25" t="s">
        <v>1778</v>
      </c>
      <c r="K165" s="25" t="s">
        <v>1249</v>
      </c>
      <c r="L165" s="25" t="s">
        <v>1779</v>
      </c>
      <c r="M165" s="25" t="s">
        <v>2230</v>
      </c>
      <c r="N165" s="52">
        <v>2134.25</v>
      </c>
      <c r="O165" s="161">
        <v>2134.25</v>
      </c>
      <c r="P165" s="63">
        <v>2799.62</v>
      </c>
      <c r="Q165" s="161">
        <v>2799.62</v>
      </c>
      <c r="R165" s="129" t="s">
        <v>3056</v>
      </c>
      <c r="S165" s="96"/>
      <c r="T165" s="25" t="s">
        <v>3242</v>
      </c>
      <c r="U165" s="6" t="s">
        <v>2258</v>
      </c>
      <c r="V165" s="6" t="s">
        <v>1404</v>
      </c>
      <c r="W165" s="83" t="s">
        <v>2263</v>
      </c>
      <c r="X165" s="25">
        <v>1960</v>
      </c>
      <c r="Y165" s="25" t="s">
        <v>2273</v>
      </c>
      <c r="Z165" s="6" t="s">
        <v>3404</v>
      </c>
      <c r="AA165" s="124"/>
    </row>
    <row r="166" spans="2:27" ht="25.5">
      <c r="B166" s="25">
        <v>161</v>
      </c>
      <c r="C166" s="25" t="s">
        <v>2225</v>
      </c>
      <c r="D166" s="25" t="s">
        <v>3472</v>
      </c>
      <c r="E166" s="28" t="s">
        <v>3432</v>
      </c>
      <c r="F166" s="41" t="s">
        <v>1770</v>
      </c>
      <c r="G166" s="25" t="s">
        <v>2225</v>
      </c>
      <c r="H166" s="25" t="s">
        <v>1701</v>
      </c>
      <c r="I166" s="25" t="s">
        <v>1780</v>
      </c>
      <c r="J166" s="25" t="s">
        <v>1781</v>
      </c>
      <c r="K166" s="25" t="s">
        <v>1249</v>
      </c>
      <c r="L166" s="25" t="s">
        <v>1782</v>
      </c>
      <c r="M166" s="25" t="s">
        <v>2230</v>
      </c>
      <c r="N166" s="52">
        <v>2134.25</v>
      </c>
      <c r="O166" s="161">
        <v>2134.25</v>
      </c>
      <c r="P166" s="63">
        <v>2893.3199999999997</v>
      </c>
      <c r="Q166" s="161">
        <v>2893.3199999999997</v>
      </c>
      <c r="R166" s="129" t="s">
        <v>2724</v>
      </c>
      <c r="S166" s="96"/>
      <c r="T166" s="25" t="s">
        <v>3242</v>
      </c>
      <c r="U166" s="6" t="s">
        <v>2258</v>
      </c>
      <c r="V166" s="6" t="s">
        <v>1404</v>
      </c>
      <c r="W166" s="83" t="s">
        <v>2263</v>
      </c>
      <c r="X166" s="25">
        <v>1954</v>
      </c>
      <c r="Y166" s="25" t="s">
        <v>2273</v>
      </c>
      <c r="Z166" s="6" t="s">
        <v>3404</v>
      </c>
      <c r="AA166" s="124"/>
    </row>
    <row r="167" spans="2:27" ht="51">
      <c r="B167" s="25">
        <v>162</v>
      </c>
      <c r="C167" s="25" t="s">
        <v>2225</v>
      </c>
      <c r="D167" s="25" t="s">
        <v>3472</v>
      </c>
      <c r="E167" s="28" t="s">
        <v>3432</v>
      </c>
      <c r="F167" s="41" t="s">
        <v>1770</v>
      </c>
      <c r="G167" s="25" t="s">
        <v>2225</v>
      </c>
      <c r="H167" s="25" t="s">
        <v>1701</v>
      </c>
      <c r="I167" s="25" t="s">
        <v>1783</v>
      </c>
      <c r="J167" s="25" t="s">
        <v>1784</v>
      </c>
      <c r="K167" s="25" t="s">
        <v>1249</v>
      </c>
      <c r="L167" s="25" t="s">
        <v>1785</v>
      </c>
      <c r="M167" s="25" t="s">
        <v>2230</v>
      </c>
      <c r="N167" s="52">
        <v>2134.25</v>
      </c>
      <c r="O167" s="161">
        <v>2134.25</v>
      </c>
      <c r="P167" s="63">
        <v>2552.58</v>
      </c>
      <c r="Q167" s="161">
        <v>2552.58</v>
      </c>
      <c r="R167" s="129"/>
      <c r="S167" s="96"/>
      <c r="T167" s="25" t="s">
        <v>3242</v>
      </c>
      <c r="U167" s="6" t="s">
        <v>2258</v>
      </c>
      <c r="V167" s="6" t="s">
        <v>1404</v>
      </c>
      <c r="W167" s="83" t="s">
        <v>2263</v>
      </c>
      <c r="X167" s="4" t="s">
        <v>3405</v>
      </c>
      <c r="Y167" s="25"/>
      <c r="Z167" s="3" t="s">
        <v>3405</v>
      </c>
      <c r="AA167" s="124"/>
    </row>
    <row r="168" spans="2:27" ht="51">
      <c r="B168" s="25">
        <v>163</v>
      </c>
      <c r="C168" s="25" t="s">
        <v>2225</v>
      </c>
      <c r="D168" s="25" t="s">
        <v>3472</v>
      </c>
      <c r="E168" s="28" t="s">
        <v>3432</v>
      </c>
      <c r="F168" s="41" t="s">
        <v>1770</v>
      </c>
      <c r="G168" s="25" t="s">
        <v>2225</v>
      </c>
      <c r="H168" s="25" t="s">
        <v>1701</v>
      </c>
      <c r="I168" s="25" t="s">
        <v>1786</v>
      </c>
      <c r="J168" s="25" t="s">
        <v>1787</v>
      </c>
      <c r="K168" s="25" t="s">
        <v>1249</v>
      </c>
      <c r="L168" s="25" t="s">
        <v>1773</v>
      </c>
      <c r="M168" s="25" t="s">
        <v>2230</v>
      </c>
      <c r="N168" s="52">
        <v>2134.25</v>
      </c>
      <c r="O168" s="161">
        <v>2134.25</v>
      </c>
      <c r="P168" s="63">
        <v>2772.1400000000003</v>
      </c>
      <c r="Q168" s="161">
        <v>2772.1400000000003</v>
      </c>
      <c r="R168" s="129" t="s">
        <v>3244</v>
      </c>
      <c r="S168" s="96"/>
      <c r="T168" s="25" t="s">
        <v>3242</v>
      </c>
      <c r="U168" s="6" t="s">
        <v>2258</v>
      </c>
      <c r="V168" s="6" t="s">
        <v>1404</v>
      </c>
      <c r="W168" s="83" t="s">
        <v>2263</v>
      </c>
      <c r="X168" s="25">
        <v>1972</v>
      </c>
      <c r="Y168" s="25" t="s">
        <v>2273</v>
      </c>
      <c r="Z168" s="6" t="s">
        <v>3404</v>
      </c>
      <c r="AA168" s="124"/>
    </row>
    <row r="169" spans="2:27" ht="25.5">
      <c r="B169" s="25">
        <v>164</v>
      </c>
      <c r="C169" s="25" t="s">
        <v>2225</v>
      </c>
      <c r="D169" s="25" t="s">
        <v>3472</v>
      </c>
      <c r="E169" s="28" t="s">
        <v>3432</v>
      </c>
      <c r="F169" s="41" t="s">
        <v>1770</v>
      </c>
      <c r="G169" s="25" t="s">
        <v>2225</v>
      </c>
      <c r="H169" s="25" t="s">
        <v>1701</v>
      </c>
      <c r="I169" s="25" t="s">
        <v>1788</v>
      </c>
      <c r="J169" s="25" t="s">
        <v>1789</v>
      </c>
      <c r="K169" s="25" t="s">
        <v>1249</v>
      </c>
      <c r="L169" s="25" t="s">
        <v>1790</v>
      </c>
      <c r="M169" s="25" t="s">
        <v>2230</v>
      </c>
      <c r="N169" s="52">
        <v>2134.25</v>
      </c>
      <c r="O169" s="161">
        <v>2134.25</v>
      </c>
      <c r="P169" s="63">
        <v>2303.1799999999998</v>
      </c>
      <c r="Q169" s="161">
        <v>2303.1799999999998</v>
      </c>
      <c r="R169" s="129" t="s">
        <v>3245</v>
      </c>
      <c r="S169" s="96"/>
      <c r="T169" s="25" t="s">
        <v>3242</v>
      </c>
      <c r="U169" s="6" t="s">
        <v>2258</v>
      </c>
      <c r="V169" s="6" t="s">
        <v>1404</v>
      </c>
      <c r="W169" s="83" t="s">
        <v>2263</v>
      </c>
      <c r="X169" s="25">
        <v>1965</v>
      </c>
      <c r="Y169" s="25" t="s">
        <v>2273</v>
      </c>
      <c r="Z169" s="6" t="s">
        <v>3404</v>
      </c>
      <c r="AA169" s="124"/>
    </row>
    <row r="170" spans="2:27" ht="38.25">
      <c r="B170" s="25">
        <v>165</v>
      </c>
      <c r="C170" s="25" t="s">
        <v>2225</v>
      </c>
      <c r="D170" s="25" t="s">
        <v>3472</v>
      </c>
      <c r="E170" s="28" t="s">
        <v>3432</v>
      </c>
      <c r="F170" s="41" t="s">
        <v>1770</v>
      </c>
      <c r="G170" s="25" t="s">
        <v>2225</v>
      </c>
      <c r="H170" s="25" t="s">
        <v>1701</v>
      </c>
      <c r="I170" s="25" t="s">
        <v>616</v>
      </c>
      <c r="J170" s="25" t="s">
        <v>1791</v>
      </c>
      <c r="K170" s="25" t="s">
        <v>1249</v>
      </c>
      <c r="L170" s="25" t="s">
        <v>1779</v>
      </c>
      <c r="M170" s="25" t="s">
        <v>2230</v>
      </c>
      <c r="N170" s="62">
        <v>2134.25</v>
      </c>
      <c r="O170" s="161">
        <v>2134.25</v>
      </c>
      <c r="P170" s="62">
        <v>2799.62</v>
      </c>
      <c r="Q170" s="161">
        <v>2799.62</v>
      </c>
      <c r="R170" s="129" t="s">
        <v>3246</v>
      </c>
      <c r="S170" s="96"/>
      <c r="T170" s="25" t="s">
        <v>3247</v>
      </c>
      <c r="U170" s="6" t="s">
        <v>2258</v>
      </c>
      <c r="V170" s="6" t="s">
        <v>1404</v>
      </c>
      <c r="W170" s="25" t="s">
        <v>2259</v>
      </c>
      <c r="X170" s="4" t="s">
        <v>3405</v>
      </c>
      <c r="Y170" s="25" t="s">
        <v>2273</v>
      </c>
      <c r="Z170" s="3" t="s">
        <v>3402</v>
      </c>
      <c r="AA170" s="124"/>
    </row>
    <row r="171" spans="2:27" ht="25.5">
      <c r="B171" s="25">
        <v>166</v>
      </c>
      <c r="C171" s="25" t="s">
        <v>2225</v>
      </c>
      <c r="D171" s="25" t="s">
        <v>3472</v>
      </c>
      <c r="E171" s="28" t="s">
        <v>3432</v>
      </c>
      <c r="F171" s="41" t="s">
        <v>1770</v>
      </c>
      <c r="G171" s="25" t="s">
        <v>2225</v>
      </c>
      <c r="H171" s="25" t="s">
        <v>1701</v>
      </c>
      <c r="I171" s="25" t="s">
        <v>1792</v>
      </c>
      <c r="J171" s="25" t="s">
        <v>1793</v>
      </c>
      <c r="K171" s="25" t="s">
        <v>1249</v>
      </c>
      <c r="L171" s="25" t="s">
        <v>159</v>
      </c>
      <c r="M171" s="25" t="s">
        <v>2230</v>
      </c>
      <c r="N171" s="52">
        <v>550</v>
      </c>
      <c r="O171" s="161">
        <v>550</v>
      </c>
      <c r="P171" s="63">
        <v>550</v>
      </c>
      <c r="Q171" s="161">
        <v>550</v>
      </c>
      <c r="R171" s="129" t="s">
        <v>3248</v>
      </c>
      <c r="S171" s="96"/>
      <c r="T171" s="25" t="s">
        <v>3242</v>
      </c>
      <c r="U171" s="6" t="s">
        <v>2258</v>
      </c>
      <c r="V171" s="6" t="s">
        <v>1404</v>
      </c>
      <c r="W171" s="83" t="s">
        <v>2263</v>
      </c>
      <c r="X171" s="4" t="s">
        <v>3405</v>
      </c>
      <c r="Y171" s="25" t="s">
        <v>3218</v>
      </c>
      <c r="Z171" s="3" t="s">
        <v>3400</v>
      </c>
      <c r="AA171" s="124"/>
    </row>
    <row r="172" spans="2:27" ht="25.5">
      <c r="B172" s="25">
        <v>167</v>
      </c>
      <c r="C172" s="25" t="s">
        <v>2225</v>
      </c>
      <c r="D172" s="25" t="s">
        <v>3473</v>
      </c>
      <c r="E172" s="25" t="s">
        <v>3437</v>
      </c>
      <c r="F172" s="41" t="s">
        <v>1666</v>
      </c>
      <c r="G172" s="25" t="s">
        <v>2225</v>
      </c>
      <c r="H172" s="10" t="s">
        <v>9</v>
      </c>
      <c r="I172" s="14" t="s">
        <v>1667</v>
      </c>
      <c r="J172" s="14" t="s">
        <v>1668</v>
      </c>
      <c r="K172" s="8" t="s">
        <v>27</v>
      </c>
      <c r="L172" s="10" t="s">
        <v>34</v>
      </c>
      <c r="M172" s="8" t="s">
        <v>2230</v>
      </c>
      <c r="N172" s="51">
        <v>1321.36</v>
      </c>
      <c r="O172" s="161">
        <v>1321.36</v>
      </c>
      <c r="P172" s="55">
        <v>1468.69164</v>
      </c>
      <c r="Q172" s="161">
        <v>1468.69164</v>
      </c>
      <c r="R172" s="42" t="s">
        <v>3207</v>
      </c>
      <c r="S172" s="96"/>
      <c r="T172" s="8" t="s">
        <v>3208</v>
      </c>
      <c r="U172" s="6" t="s">
        <v>2258</v>
      </c>
      <c r="V172" s="6" t="s">
        <v>1404</v>
      </c>
      <c r="W172" s="67" t="s">
        <v>2259</v>
      </c>
      <c r="X172" s="8">
        <v>1967</v>
      </c>
      <c r="Y172" s="8" t="s">
        <v>2273</v>
      </c>
      <c r="Z172" s="3" t="s">
        <v>3402</v>
      </c>
      <c r="AA172" s="124"/>
    </row>
    <row r="173" spans="2:27" ht="25.5">
      <c r="B173" s="25">
        <v>168</v>
      </c>
      <c r="C173" s="25" t="s">
        <v>2225</v>
      </c>
      <c r="D173" s="25" t="s">
        <v>3473</v>
      </c>
      <c r="E173" s="25" t="s">
        <v>3437</v>
      </c>
      <c r="F173" s="41" t="s">
        <v>1666</v>
      </c>
      <c r="G173" s="25" t="s">
        <v>2225</v>
      </c>
      <c r="H173" s="10" t="s">
        <v>9</v>
      </c>
      <c r="I173" s="14" t="s">
        <v>1669</v>
      </c>
      <c r="J173" s="14" t="s">
        <v>1670</v>
      </c>
      <c r="K173" s="8" t="s">
        <v>27</v>
      </c>
      <c r="L173" s="14" t="s">
        <v>322</v>
      </c>
      <c r="M173" s="8" t="s">
        <v>2230</v>
      </c>
      <c r="N173" s="51">
        <v>590</v>
      </c>
      <c r="O173" s="161">
        <v>590</v>
      </c>
      <c r="P173" s="55">
        <v>655.78499999999997</v>
      </c>
      <c r="Q173" s="161">
        <v>655.78499999999997</v>
      </c>
      <c r="R173" s="42" t="s">
        <v>3209</v>
      </c>
      <c r="S173" s="96"/>
      <c r="T173" s="8" t="s">
        <v>3208</v>
      </c>
      <c r="U173" s="6" t="s">
        <v>2258</v>
      </c>
      <c r="V173" s="6" t="s">
        <v>1404</v>
      </c>
      <c r="W173" s="67" t="s">
        <v>2259</v>
      </c>
      <c r="X173" s="8">
        <v>1975</v>
      </c>
      <c r="Y173" s="8" t="s">
        <v>2273</v>
      </c>
      <c r="Z173" s="3" t="s">
        <v>3400</v>
      </c>
      <c r="AA173" s="124"/>
    </row>
    <row r="174" spans="2:27" ht="51">
      <c r="B174" s="25">
        <v>169</v>
      </c>
      <c r="C174" s="25" t="s">
        <v>2225</v>
      </c>
      <c r="D174" s="25" t="s">
        <v>3475</v>
      </c>
      <c r="E174" s="25" t="s">
        <v>3416</v>
      </c>
      <c r="F174" s="22" t="s">
        <v>1939</v>
      </c>
      <c r="G174" s="25" t="s">
        <v>2225</v>
      </c>
      <c r="H174" s="10" t="s">
        <v>9</v>
      </c>
      <c r="I174" s="10" t="s">
        <v>1940</v>
      </c>
      <c r="J174" s="10" t="s">
        <v>1941</v>
      </c>
      <c r="K174" s="14" t="s">
        <v>27</v>
      </c>
      <c r="L174" s="8" t="s">
        <v>1942</v>
      </c>
      <c r="M174" s="8" t="s">
        <v>2235</v>
      </c>
      <c r="N174" s="58">
        <v>1159.2399999999998</v>
      </c>
      <c r="O174" s="161">
        <v>1356.3107999999997</v>
      </c>
      <c r="P174" s="52">
        <v>1443.84826</v>
      </c>
      <c r="Q174" s="161">
        <v>1689.3024641999998</v>
      </c>
      <c r="R174" s="42" t="s">
        <v>3197</v>
      </c>
      <c r="S174" s="96"/>
      <c r="T174" s="8" t="s">
        <v>3288</v>
      </c>
      <c r="U174" s="6" t="s">
        <v>2258</v>
      </c>
      <c r="V174" s="6" t="s">
        <v>1404</v>
      </c>
      <c r="W174" s="67" t="s">
        <v>2259</v>
      </c>
      <c r="X174" s="8">
        <v>1974</v>
      </c>
      <c r="Y174" s="8" t="s">
        <v>2273</v>
      </c>
      <c r="Z174" s="3" t="s">
        <v>3402</v>
      </c>
      <c r="AA174" s="124"/>
    </row>
    <row r="175" spans="2:27" ht="51">
      <c r="B175" s="25">
        <v>170</v>
      </c>
      <c r="C175" s="25" t="s">
        <v>2225</v>
      </c>
      <c r="D175" s="25" t="s">
        <v>3475</v>
      </c>
      <c r="E175" s="25" t="s">
        <v>3416</v>
      </c>
      <c r="F175" s="22" t="s">
        <v>1939</v>
      </c>
      <c r="G175" s="25" t="s">
        <v>2225</v>
      </c>
      <c r="H175" s="10" t="s">
        <v>9</v>
      </c>
      <c r="I175" s="14" t="s">
        <v>1455</v>
      </c>
      <c r="J175" s="14" t="s">
        <v>1944</v>
      </c>
      <c r="K175" s="14" t="s">
        <v>27</v>
      </c>
      <c r="L175" s="8" t="s">
        <v>1945</v>
      </c>
      <c r="M175" s="8" t="s">
        <v>2235</v>
      </c>
      <c r="N175" s="58">
        <v>1198.8</v>
      </c>
      <c r="O175" s="161">
        <v>1402.5959999999998</v>
      </c>
      <c r="P175" s="52">
        <v>1493.1061999999999</v>
      </c>
      <c r="Q175" s="161">
        <v>1746.9342539999998</v>
      </c>
      <c r="R175" s="42" t="s">
        <v>2724</v>
      </c>
      <c r="S175" s="96"/>
      <c r="T175" s="8" t="s">
        <v>3288</v>
      </c>
      <c r="U175" s="6" t="s">
        <v>2258</v>
      </c>
      <c r="V175" s="6" t="s">
        <v>1404</v>
      </c>
      <c r="W175" s="67" t="s">
        <v>2259</v>
      </c>
      <c r="X175" s="8">
        <v>1976</v>
      </c>
      <c r="Y175" s="8" t="s">
        <v>2273</v>
      </c>
      <c r="Z175" s="3" t="s">
        <v>3402</v>
      </c>
      <c r="AA175" s="124"/>
    </row>
    <row r="176" spans="2:27" ht="51">
      <c r="B176" s="25">
        <v>171</v>
      </c>
      <c r="C176" s="25" t="s">
        <v>2225</v>
      </c>
      <c r="D176" s="25" t="s">
        <v>3475</v>
      </c>
      <c r="E176" s="25" t="s">
        <v>3416</v>
      </c>
      <c r="F176" s="22" t="s">
        <v>1939</v>
      </c>
      <c r="G176" s="25" t="s">
        <v>2225</v>
      </c>
      <c r="H176" s="10" t="s">
        <v>9</v>
      </c>
      <c r="I176" s="10" t="s">
        <v>1946</v>
      </c>
      <c r="J176" s="10" t="s">
        <v>1947</v>
      </c>
      <c r="K176" s="14" t="s">
        <v>27</v>
      </c>
      <c r="L176" s="8" t="s">
        <v>1948</v>
      </c>
      <c r="M176" s="8" t="s">
        <v>2235</v>
      </c>
      <c r="N176" s="58">
        <v>1434.97</v>
      </c>
      <c r="O176" s="161">
        <v>1678.9149</v>
      </c>
      <c r="P176" s="52">
        <v>1787.2600000000002</v>
      </c>
      <c r="Q176" s="161">
        <v>2091.0942</v>
      </c>
      <c r="R176" s="42" t="s">
        <v>3250</v>
      </c>
      <c r="S176" s="96"/>
      <c r="T176" s="8" t="s">
        <v>3288</v>
      </c>
      <c r="U176" s="6" t="s">
        <v>2258</v>
      </c>
      <c r="V176" s="6" t="s">
        <v>1404</v>
      </c>
      <c r="W176" s="67" t="s">
        <v>2259</v>
      </c>
      <c r="X176" s="8">
        <v>1976</v>
      </c>
      <c r="Y176" s="8" t="s">
        <v>2273</v>
      </c>
      <c r="Z176" s="6" t="s">
        <v>3404</v>
      </c>
      <c r="AA176" s="124"/>
    </row>
    <row r="177" spans="2:27" ht="25.5">
      <c r="B177" s="25">
        <v>172</v>
      </c>
      <c r="C177" s="25" t="s">
        <v>2225</v>
      </c>
      <c r="D177" s="25" t="s">
        <v>3475</v>
      </c>
      <c r="E177" s="25" t="s">
        <v>3416</v>
      </c>
      <c r="F177" s="22" t="s">
        <v>1939</v>
      </c>
      <c r="G177" s="25" t="s">
        <v>2225</v>
      </c>
      <c r="H177" s="10" t="s">
        <v>9</v>
      </c>
      <c r="I177" s="10" t="s">
        <v>1949</v>
      </c>
      <c r="J177" s="10" t="s">
        <v>1950</v>
      </c>
      <c r="K177" s="14" t="s">
        <v>27</v>
      </c>
      <c r="L177" s="8" t="s">
        <v>1951</v>
      </c>
      <c r="M177" s="8" t="s">
        <v>2235</v>
      </c>
      <c r="N177" s="58">
        <v>2565.0500000000002</v>
      </c>
      <c r="O177" s="161">
        <v>3001.1084999999998</v>
      </c>
      <c r="P177" s="52">
        <v>3194.76</v>
      </c>
      <c r="Q177" s="161">
        <v>3737.8692000000001</v>
      </c>
      <c r="R177" s="42" t="s">
        <v>3289</v>
      </c>
      <c r="S177" s="96"/>
      <c r="T177" s="8" t="s">
        <v>3288</v>
      </c>
      <c r="U177" s="6" t="s">
        <v>2258</v>
      </c>
      <c r="V177" s="6" t="s">
        <v>1404</v>
      </c>
      <c r="W177" s="67" t="s">
        <v>2259</v>
      </c>
      <c r="X177" s="8">
        <v>1964</v>
      </c>
      <c r="Y177" s="8" t="s">
        <v>3303</v>
      </c>
      <c r="Z177" s="3" t="s">
        <v>3402</v>
      </c>
      <c r="AA177" s="124"/>
    </row>
    <row r="178" spans="2:27" ht="51">
      <c r="B178" s="25">
        <v>173</v>
      </c>
      <c r="C178" s="25" t="s">
        <v>2225</v>
      </c>
      <c r="D178" s="25" t="s">
        <v>3475</v>
      </c>
      <c r="E178" s="25" t="s">
        <v>3416</v>
      </c>
      <c r="F178" s="22" t="s">
        <v>1939</v>
      </c>
      <c r="G178" s="25" t="s">
        <v>2225</v>
      </c>
      <c r="H178" s="10" t="s">
        <v>9</v>
      </c>
      <c r="I178" s="10" t="s">
        <v>1952</v>
      </c>
      <c r="J178" s="10" t="s">
        <v>1950</v>
      </c>
      <c r="K178" s="14" t="s">
        <v>27</v>
      </c>
      <c r="L178" s="8" t="s">
        <v>1953</v>
      </c>
      <c r="M178" s="8" t="s">
        <v>2235</v>
      </c>
      <c r="N178" s="58">
        <v>1491.96</v>
      </c>
      <c r="O178" s="161">
        <v>1745.5932</v>
      </c>
      <c r="P178" s="52">
        <v>1858.23054</v>
      </c>
      <c r="Q178" s="161">
        <v>2174.1297317999997</v>
      </c>
      <c r="R178" s="10" t="s">
        <v>3290</v>
      </c>
      <c r="S178" s="96"/>
      <c r="T178" s="8" t="s">
        <v>3288</v>
      </c>
      <c r="U178" s="6" t="s">
        <v>2258</v>
      </c>
      <c r="V178" s="6" t="s">
        <v>1404</v>
      </c>
      <c r="W178" s="67" t="s">
        <v>2259</v>
      </c>
      <c r="X178" s="8">
        <v>1967</v>
      </c>
      <c r="Y178" s="8" t="s">
        <v>2273</v>
      </c>
      <c r="Z178" s="6" t="s">
        <v>3404</v>
      </c>
      <c r="AA178" s="124"/>
    </row>
    <row r="179" spans="2:27" ht="38.25">
      <c r="B179" s="25">
        <v>174</v>
      </c>
      <c r="C179" s="25" t="s">
        <v>2225</v>
      </c>
      <c r="D179" s="25" t="s">
        <v>3475</v>
      </c>
      <c r="E179" s="25" t="s">
        <v>3416</v>
      </c>
      <c r="F179" s="22" t="s">
        <v>1939</v>
      </c>
      <c r="G179" s="25" t="s">
        <v>2225</v>
      </c>
      <c r="H179" s="10" t="s">
        <v>9</v>
      </c>
      <c r="I179" s="14" t="s">
        <v>1954</v>
      </c>
      <c r="J179" s="14" t="s">
        <v>1955</v>
      </c>
      <c r="K179" s="14" t="s">
        <v>27</v>
      </c>
      <c r="L179" s="8" t="s">
        <v>1394</v>
      </c>
      <c r="M179" s="8" t="s">
        <v>2235</v>
      </c>
      <c r="N179" s="58">
        <v>2371.8900000000003</v>
      </c>
      <c r="O179" s="161">
        <v>2775.1113</v>
      </c>
      <c r="P179" s="52">
        <v>2954.19</v>
      </c>
      <c r="Q179" s="161">
        <v>3456.4022999999997</v>
      </c>
      <c r="R179" s="42" t="s">
        <v>3291</v>
      </c>
      <c r="S179" s="96"/>
      <c r="T179" s="8" t="s">
        <v>3288</v>
      </c>
      <c r="U179" s="6" t="s">
        <v>2258</v>
      </c>
      <c r="V179" s="6" t="s">
        <v>1404</v>
      </c>
      <c r="W179" s="67" t="s">
        <v>2259</v>
      </c>
      <c r="X179" s="8">
        <v>1965</v>
      </c>
      <c r="Y179" s="8" t="s">
        <v>2273</v>
      </c>
      <c r="Z179" s="3" t="s">
        <v>3402</v>
      </c>
      <c r="AA179" s="124"/>
    </row>
    <row r="180" spans="2:27" ht="51">
      <c r="B180" s="25">
        <v>175</v>
      </c>
      <c r="C180" s="25" t="s">
        <v>2225</v>
      </c>
      <c r="D180" s="25" t="s">
        <v>3475</v>
      </c>
      <c r="E180" s="25" t="s">
        <v>3416</v>
      </c>
      <c r="F180" s="22" t="s">
        <v>1939</v>
      </c>
      <c r="G180" s="25" t="s">
        <v>2225</v>
      </c>
      <c r="H180" s="10" t="s">
        <v>9</v>
      </c>
      <c r="I180" s="14" t="s">
        <v>1956</v>
      </c>
      <c r="J180" s="14" t="s">
        <v>1957</v>
      </c>
      <c r="K180" s="14" t="s">
        <v>27</v>
      </c>
      <c r="L180" s="8" t="s">
        <v>1958</v>
      </c>
      <c r="M180" s="8" t="s">
        <v>2235</v>
      </c>
      <c r="N180" s="58">
        <v>1491.96</v>
      </c>
      <c r="O180" s="161">
        <v>1745.5932</v>
      </c>
      <c r="P180" s="52">
        <v>1858.23054</v>
      </c>
      <c r="Q180" s="161">
        <v>2174.1297317999997</v>
      </c>
      <c r="R180" s="42" t="s">
        <v>3292</v>
      </c>
      <c r="S180" s="96"/>
      <c r="T180" s="8" t="s">
        <v>3288</v>
      </c>
      <c r="U180" s="6" t="s">
        <v>2258</v>
      </c>
      <c r="V180" s="6" t="s">
        <v>1404</v>
      </c>
      <c r="W180" s="67" t="s">
        <v>2259</v>
      </c>
      <c r="X180" s="8">
        <v>1974</v>
      </c>
      <c r="Y180" s="8" t="s">
        <v>3303</v>
      </c>
      <c r="Z180" s="6" t="s">
        <v>3404</v>
      </c>
      <c r="AA180" s="124"/>
    </row>
    <row r="181" spans="2:27" ht="51">
      <c r="B181" s="25">
        <v>176</v>
      </c>
      <c r="C181" s="25" t="s">
        <v>2225</v>
      </c>
      <c r="D181" s="25" t="s">
        <v>3475</v>
      </c>
      <c r="E181" s="25" t="s">
        <v>3416</v>
      </c>
      <c r="F181" s="22" t="s">
        <v>1939</v>
      </c>
      <c r="G181" s="25" t="s">
        <v>2225</v>
      </c>
      <c r="H181" s="10" t="s">
        <v>9</v>
      </c>
      <c r="I181" s="14" t="s">
        <v>1488</v>
      </c>
      <c r="J181" s="14" t="s">
        <v>1959</v>
      </c>
      <c r="K181" s="14" t="s">
        <v>27</v>
      </c>
      <c r="L181" s="8" t="s">
        <v>1945</v>
      </c>
      <c r="M181" s="8" t="s">
        <v>2235</v>
      </c>
      <c r="N181" s="58">
        <v>1198.8</v>
      </c>
      <c r="O181" s="161">
        <v>1402.5959999999998</v>
      </c>
      <c r="P181" s="52">
        <v>1493.1061999999999</v>
      </c>
      <c r="Q181" s="161">
        <v>1746.9342539999998</v>
      </c>
      <c r="R181" s="42" t="s">
        <v>2724</v>
      </c>
      <c r="S181" s="96"/>
      <c r="T181" s="8" t="s">
        <v>3288</v>
      </c>
      <c r="U181" s="6" t="s">
        <v>2258</v>
      </c>
      <c r="V181" s="6" t="s">
        <v>1404</v>
      </c>
      <c r="W181" s="67" t="s">
        <v>2259</v>
      </c>
      <c r="X181" s="8">
        <v>1979</v>
      </c>
      <c r="Y181" s="8" t="s">
        <v>2273</v>
      </c>
      <c r="Z181" s="6" t="s">
        <v>3404</v>
      </c>
      <c r="AA181" s="124"/>
    </row>
    <row r="182" spans="2:27" ht="51">
      <c r="B182" s="25">
        <v>177</v>
      </c>
      <c r="C182" s="25" t="s">
        <v>2225</v>
      </c>
      <c r="D182" s="25" t="s">
        <v>3475</v>
      </c>
      <c r="E182" s="25" t="s">
        <v>3416</v>
      </c>
      <c r="F182" s="22" t="s">
        <v>1939</v>
      </c>
      <c r="G182" s="25" t="s">
        <v>2225</v>
      </c>
      <c r="H182" s="10" t="s">
        <v>9</v>
      </c>
      <c r="I182" s="14" t="s">
        <v>1960</v>
      </c>
      <c r="J182" s="14" t="s">
        <v>1961</v>
      </c>
      <c r="K182" s="14" t="s">
        <v>27</v>
      </c>
      <c r="L182" s="8" t="s">
        <v>1962</v>
      </c>
      <c r="M182" s="8" t="s">
        <v>2235</v>
      </c>
      <c r="N182" s="58">
        <v>1399.99</v>
      </c>
      <c r="O182" s="161">
        <v>1637.9883</v>
      </c>
      <c r="P182" s="52">
        <v>1743.6906349999999</v>
      </c>
      <c r="Q182" s="161">
        <v>2040.1180429499998</v>
      </c>
      <c r="R182" s="42" t="s">
        <v>3293</v>
      </c>
      <c r="S182" s="96"/>
      <c r="T182" s="8" t="s">
        <v>3288</v>
      </c>
      <c r="U182" s="6" t="s">
        <v>2258</v>
      </c>
      <c r="V182" s="6" t="s">
        <v>1404</v>
      </c>
      <c r="W182" s="67" t="s">
        <v>2259</v>
      </c>
      <c r="X182" s="8">
        <v>1972</v>
      </c>
      <c r="Y182" s="8" t="s">
        <v>2273</v>
      </c>
      <c r="Z182" s="6" t="s">
        <v>3404</v>
      </c>
      <c r="AA182" s="124"/>
    </row>
    <row r="183" spans="2:27" ht="51">
      <c r="B183" s="25">
        <v>178</v>
      </c>
      <c r="C183" s="25" t="s">
        <v>2225</v>
      </c>
      <c r="D183" s="25" t="s">
        <v>3475</v>
      </c>
      <c r="E183" s="25" t="s">
        <v>3416</v>
      </c>
      <c r="F183" s="22" t="s">
        <v>1939</v>
      </c>
      <c r="G183" s="25" t="s">
        <v>2225</v>
      </c>
      <c r="H183" s="10" t="s">
        <v>9</v>
      </c>
      <c r="I183" s="10" t="s">
        <v>1963</v>
      </c>
      <c r="J183" s="10" t="s">
        <v>1964</v>
      </c>
      <c r="K183" s="14" t="s">
        <v>27</v>
      </c>
      <c r="L183" s="8" t="s">
        <v>1965</v>
      </c>
      <c r="M183" s="8" t="s">
        <v>2235</v>
      </c>
      <c r="N183" s="58">
        <v>988.16</v>
      </c>
      <c r="O183" s="161">
        <v>1156.1471999999999</v>
      </c>
      <c r="P183" s="52">
        <v>1230.7618400000001</v>
      </c>
      <c r="Q183" s="161">
        <v>1439.9913528</v>
      </c>
      <c r="R183" s="10" t="s">
        <v>3162</v>
      </c>
      <c r="S183" s="96"/>
      <c r="T183" s="8" t="s">
        <v>3288</v>
      </c>
      <c r="U183" s="6" t="s">
        <v>2258</v>
      </c>
      <c r="V183" s="6" t="s">
        <v>1404</v>
      </c>
      <c r="W183" s="10" t="s">
        <v>2259</v>
      </c>
      <c r="X183" s="8">
        <v>1996</v>
      </c>
      <c r="Y183" s="8" t="s">
        <v>2273</v>
      </c>
      <c r="Z183" s="3" t="s">
        <v>3402</v>
      </c>
      <c r="AA183" s="124"/>
    </row>
    <row r="184" spans="2:27" ht="38.25">
      <c r="B184" s="25">
        <v>179</v>
      </c>
      <c r="C184" s="25" t="s">
        <v>2225</v>
      </c>
      <c r="D184" s="25" t="s">
        <v>3475</v>
      </c>
      <c r="E184" s="25" t="s">
        <v>3416</v>
      </c>
      <c r="F184" s="22" t="s">
        <v>1939</v>
      </c>
      <c r="G184" s="25" t="s">
        <v>2225</v>
      </c>
      <c r="H184" s="10" t="s">
        <v>9</v>
      </c>
      <c r="I184" s="10" t="s">
        <v>1966</v>
      </c>
      <c r="J184" s="10" t="s">
        <v>1967</v>
      </c>
      <c r="K184" s="14" t="s">
        <v>27</v>
      </c>
      <c r="L184" s="8" t="s">
        <v>1968</v>
      </c>
      <c r="M184" s="8" t="s">
        <v>2235</v>
      </c>
      <c r="N184" s="58">
        <v>1159.2399999999998</v>
      </c>
      <c r="O184" s="161">
        <v>1356.3107999999997</v>
      </c>
      <c r="P184" s="52">
        <v>1443.8482599999998</v>
      </c>
      <c r="Q184" s="161">
        <v>1689.3024641999996</v>
      </c>
      <c r="R184" s="42" t="s">
        <v>3294</v>
      </c>
      <c r="S184" s="96"/>
      <c r="T184" s="8" t="s">
        <v>3288</v>
      </c>
      <c r="U184" s="6" t="s">
        <v>2258</v>
      </c>
      <c r="V184" s="6" t="s">
        <v>1404</v>
      </c>
      <c r="W184" s="67" t="s">
        <v>2259</v>
      </c>
      <c r="X184" s="8">
        <v>1974</v>
      </c>
      <c r="Y184" s="8" t="s">
        <v>2273</v>
      </c>
      <c r="Z184" s="6" t="s">
        <v>3404</v>
      </c>
      <c r="AA184" s="124"/>
    </row>
    <row r="185" spans="2:27" ht="51">
      <c r="B185" s="25">
        <v>180</v>
      </c>
      <c r="C185" s="25" t="s">
        <v>2225</v>
      </c>
      <c r="D185" s="25" t="s">
        <v>3475</v>
      </c>
      <c r="E185" s="25" t="s">
        <v>3416</v>
      </c>
      <c r="F185" s="22" t="s">
        <v>1939</v>
      </c>
      <c r="G185" s="25" t="s">
        <v>2225</v>
      </c>
      <c r="H185" s="10" t="s">
        <v>9</v>
      </c>
      <c r="I185" s="14" t="s">
        <v>1969</v>
      </c>
      <c r="J185" s="14" t="s">
        <v>1970</v>
      </c>
      <c r="K185" s="14" t="s">
        <v>27</v>
      </c>
      <c r="L185" s="8" t="s">
        <v>1971</v>
      </c>
      <c r="M185" s="8" t="s">
        <v>2235</v>
      </c>
      <c r="N185" s="58">
        <v>1293.6499999999999</v>
      </c>
      <c r="O185" s="161">
        <v>1513.5704999999998</v>
      </c>
      <c r="P185" s="52">
        <v>1611.2499999999998</v>
      </c>
      <c r="Q185" s="161">
        <v>1885.1624999999997</v>
      </c>
      <c r="R185" s="42" t="s">
        <v>3295</v>
      </c>
      <c r="S185" s="96"/>
      <c r="T185" s="8" t="s">
        <v>3288</v>
      </c>
      <c r="U185" s="6" t="s">
        <v>2258</v>
      </c>
      <c r="V185" s="6" t="s">
        <v>1404</v>
      </c>
      <c r="W185" s="67" t="s">
        <v>2259</v>
      </c>
      <c r="X185" s="8">
        <v>1975</v>
      </c>
      <c r="Y185" s="8" t="s">
        <v>2273</v>
      </c>
      <c r="Z185" s="6" t="s">
        <v>3404</v>
      </c>
      <c r="AA185" s="124"/>
    </row>
    <row r="186" spans="2:27" ht="51">
      <c r="B186" s="25">
        <v>181</v>
      </c>
      <c r="C186" s="25" t="s">
        <v>2225</v>
      </c>
      <c r="D186" s="25" t="s">
        <v>3475</v>
      </c>
      <c r="E186" s="25" t="s">
        <v>3416</v>
      </c>
      <c r="F186" s="22" t="s">
        <v>1939</v>
      </c>
      <c r="G186" s="25" t="s">
        <v>2225</v>
      </c>
      <c r="H186" s="10" t="s">
        <v>9</v>
      </c>
      <c r="I186" s="14" t="s">
        <v>1972</v>
      </c>
      <c r="J186" s="14" t="s">
        <v>1973</v>
      </c>
      <c r="K186" s="14" t="s">
        <v>27</v>
      </c>
      <c r="L186" s="8" t="s">
        <v>1974</v>
      </c>
      <c r="M186" s="8" t="s">
        <v>2235</v>
      </c>
      <c r="N186" s="58">
        <v>1654.47</v>
      </c>
      <c r="O186" s="161">
        <v>1935.7298999999998</v>
      </c>
      <c r="P186" s="52">
        <v>2060.65</v>
      </c>
      <c r="Q186" s="161">
        <v>2410.9605000000001</v>
      </c>
      <c r="R186" s="42" t="s">
        <v>3155</v>
      </c>
      <c r="S186" s="96"/>
      <c r="T186" s="8" t="s">
        <v>3288</v>
      </c>
      <c r="U186" s="6" t="s">
        <v>2258</v>
      </c>
      <c r="V186" s="6" t="s">
        <v>1404</v>
      </c>
      <c r="W186" s="67" t="s">
        <v>2259</v>
      </c>
      <c r="X186" s="8">
        <v>1963</v>
      </c>
      <c r="Y186" s="8" t="s">
        <v>2273</v>
      </c>
      <c r="Z186" s="3" t="s">
        <v>3402</v>
      </c>
      <c r="AA186" s="124"/>
    </row>
    <row r="187" spans="2:27" ht="25.5">
      <c r="B187" s="25">
        <v>182</v>
      </c>
      <c r="C187" s="25" t="s">
        <v>2225</v>
      </c>
      <c r="D187" s="25" t="s">
        <v>3475</v>
      </c>
      <c r="E187" s="25" t="s">
        <v>3416</v>
      </c>
      <c r="F187" s="22" t="s">
        <v>1939</v>
      </c>
      <c r="G187" s="25" t="s">
        <v>2225</v>
      </c>
      <c r="H187" s="10" t="s">
        <v>9</v>
      </c>
      <c r="I187" s="14" t="s">
        <v>1975</v>
      </c>
      <c r="J187" s="14" t="s">
        <v>1976</v>
      </c>
      <c r="K187" s="14" t="s">
        <v>27</v>
      </c>
      <c r="L187" s="8" t="s">
        <v>1977</v>
      </c>
      <c r="M187" s="8" t="s">
        <v>2235</v>
      </c>
      <c r="N187" s="58">
        <v>455.29</v>
      </c>
      <c r="O187" s="161">
        <v>532.6893</v>
      </c>
      <c r="P187" s="52">
        <v>578.89</v>
      </c>
      <c r="Q187" s="161">
        <v>677.30129999999997</v>
      </c>
      <c r="R187" s="25">
        <v>2015</v>
      </c>
      <c r="S187" s="96"/>
      <c r="T187" s="8" t="s">
        <v>3288</v>
      </c>
      <c r="U187" s="6" t="s">
        <v>2258</v>
      </c>
      <c r="V187" s="6" t="s">
        <v>1404</v>
      </c>
      <c r="W187" s="67" t="s">
        <v>2259</v>
      </c>
      <c r="X187" s="4" t="s">
        <v>3405</v>
      </c>
      <c r="Y187" s="25"/>
      <c r="Z187" s="3" t="s">
        <v>3405</v>
      </c>
      <c r="AA187" s="124"/>
    </row>
    <row r="188" spans="2:27" ht="51">
      <c r="B188" s="25">
        <v>183</v>
      </c>
      <c r="C188" s="25" t="s">
        <v>2225</v>
      </c>
      <c r="D188" s="25" t="s">
        <v>3473</v>
      </c>
      <c r="E188" s="25" t="s">
        <v>3118</v>
      </c>
      <c r="F188" s="41" t="s">
        <v>1374</v>
      </c>
      <c r="G188" s="25" t="s">
        <v>2225</v>
      </c>
      <c r="H188" s="25" t="s">
        <v>9</v>
      </c>
      <c r="I188" s="8" t="s">
        <v>1375</v>
      </c>
      <c r="J188" s="8" t="s">
        <v>1376</v>
      </c>
      <c r="K188" s="8" t="s">
        <v>27</v>
      </c>
      <c r="L188" s="8" t="s">
        <v>1377</v>
      </c>
      <c r="M188" s="14" t="s">
        <v>3384</v>
      </c>
      <c r="N188" s="52">
        <v>820.08</v>
      </c>
      <c r="O188" s="161">
        <v>213.22080000000003</v>
      </c>
      <c r="P188" s="52">
        <v>1496.7024000000001</v>
      </c>
      <c r="Q188" s="161">
        <v>389.14262400000007</v>
      </c>
      <c r="R188" s="25" t="s">
        <v>3101</v>
      </c>
      <c r="S188" s="96"/>
      <c r="T188" s="25" t="s">
        <v>3102</v>
      </c>
      <c r="U188" s="6" t="s">
        <v>2258</v>
      </c>
      <c r="V188" s="6" t="s">
        <v>1404</v>
      </c>
      <c r="W188" s="25" t="s">
        <v>2259</v>
      </c>
      <c r="X188" s="25">
        <v>1966</v>
      </c>
      <c r="Y188" s="25" t="s">
        <v>3117</v>
      </c>
      <c r="Z188" s="3" t="s">
        <v>3400</v>
      </c>
      <c r="AA188" s="124"/>
    </row>
    <row r="189" spans="2:27" ht="25.5">
      <c r="B189" s="25">
        <v>184</v>
      </c>
      <c r="C189" s="25" t="s">
        <v>2225</v>
      </c>
      <c r="D189" s="25" t="s">
        <v>3473</v>
      </c>
      <c r="E189" s="25" t="s">
        <v>3118</v>
      </c>
      <c r="F189" s="41" t="s">
        <v>1374</v>
      </c>
      <c r="G189" s="25" t="s">
        <v>2225</v>
      </c>
      <c r="H189" s="25" t="s">
        <v>9</v>
      </c>
      <c r="I189" s="8" t="s">
        <v>1378</v>
      </c>
      <c r="J189" s="8" t="s">
        <v>1379</v>
      </c>
      <c r="K189" s="8" t="s">
        <v>27</v>
      </c>
      <c r="L189" s="8" t="s">
        <v>28</v>
      </c>
      <c r="M189" s="14" t="s">
        <v>3384</v>
      </c>
      <c r="N189" s="52">
        <v>1908</v>
      </c>
      <c r="O189" s="161">
        <v>496.08000000000004</v>
      </c>
      <c r="P189" s="52">
        <v>3021.24</v>
      </c>
      <c r="Q189" s="161">
        <v>785.52239999999995</v>
      </c>
      <c r="R189" s="25" t="s">
        <v>3103</v>
      </c>
      <c r="S189" s="96"/>
      <c r="T189" s="25" t="s">
        <v>3104</v>
      </c>
      <c r="U189" s="6" t="s">
        <v>2258</v>
      </c>
      <c r="V189" s="6" t="s">
        <v>1404</v>
      </c>
      <c r="W189" s="25" t="s">
        <v>2259</v>
      </c>
      <c r="X189" s="25">
        <v>1969</v>
      </c>
      <c r="Y189" s="25" t="s">
        <v>2321</v>
      </c>
      <c r="Z189" s="6" t="s">
        <v>3404</v>
      </c>
      <c r="AA189" s="124"/>
    </row>
    <row r="190" spans="2:27" ht="51">
      <c r="B190" s="25">
        <v>185</v>
      </c>
      <c r="C190" s="25" t="s">
        <v>2225</v>
      </c>
      <c r="D190" s="25" t="s">
        <v>3473</v>
      </c>
      <c r="E190" s="25" t="s">
        <v>3118</v>
      </c>
      <c r="F190" s="41" t="s">
        <v>1374</v>
      </c>
      <c r="G190" s="25" t="s">
        <v>2225</v>
      </c>
      <c r="H190" s="25" t="s">
        <v>9</v>
      </c>
      <c r="I190" s="8" t="s">
        <v>1380</v>
      </c>
      <c r="J190" s="8" t="s">
        <v>1381</v>
      </c>
      <c r="K190" s="8" t="s">
        <v>27</v>
      </c>
      <c r="L190" s="8" t="s">
        <v>1377</v>
      </c>
      <c r="M190" s="14" t="s">
        <v>3384</v>
      </c>
      <c r="N190" s="52">
        <v>1034</v>
      </c>
      <c r="O190" s="161">
        <v>268.84000000000003</v>
      </c>
      <c r="P190" s="52">
        <v>1770.52</v>
      </c>
      <c r="Q190" s="161">
        <v>460.33519999999999</v>
      </c>
      <c r="R190" s="25" t="s">
        <v>3103</v>
      </c>
      <c r="S190" s="96"/>
      <c r="T190" s="25" t="s">
        <v>3105</v>
      </c>
      <c r="U190" s="6" t="s">
        <v>2258</v>
      </c>
      <c r="V190" s="6" t="s">
        <v>1404</v>
      </c>
      <c r="W190" s="67" t="s">
        <v>2259</v>
      </c>
      <c r="X190" s="25">
        <v>1971</v>
      </c>
      <c r="Y190" s="25" t="s">
        <v>3117</v>
      </c>
      <c r="Z190" s="3" t="s">
        <v>3403</v>
      </c>
      <c r="AA190" s="124"/>
    </row>
    <row r="191" spans="2:27" ht="25.5">
      <c r="B191" s="25">
        <v>186</v>
      </c>
      <c r="C191" s="25" t="s">
        <v>2225</v>
      </c>
      <c r="D191" s="25" t="s">
        <v>3473</v>
      </c>
      <c r="E191" s="25" t="s">
        <v>3089</v>
      </c>
      <c r="F191" s="41" t="s">
        <v>1315</v>
      </c>
      <c r="G191" s="25" t="s">
        <v>2225</v>
      </c>
      <c r="H191" s="10" t="s">
        <v>9</v>
      </c>
      <c r="I191" s="14" t="s">
        <v>1316</v>
      </c>
      <c r="J191" s="14" t="s">
        <v>1317</v>
      </c>
      <c r="K191" s="8" t="s">
        <v>27</v>
      </c>
      <c r="L191" s="14" t="s">
        <v>322</v>
      </c>
      <c r="M191" s="48" t="s">
        <v>2230</v>
      </c>
      <c r="N191" s="55">
        <v>1024</v>
      </c>
      <c r="O191" s="161">
        <v>1024</v>
      </c>
      <c r="P191" s="51">
        <v>1392.64</v>
      </c>
      <c r="Q191" s="161">
        <v>1392.64</v>
      </c>
      <c r="R191" s="42" t="s">
        <v>3053</v>
      </c>
      <c r="S191" s="12" t="s">
        <v>357</v>
      </c>
      <c r="T191" s="8" t="s">
        <v>3084</v>
      </c>
      <c r="U191" s="6" t="s">
        <v>2258</v>
      </c>
      <c r="V191" s="6" t="s">
        <v>1404</v>
      </c>
      <c r="W191" s="67" t="s">
        <v>2259</v>
      </c>
      <c r="X191" s="8">
        <v>1966</v>
      </c>
      <c r="Y191" s="8" t="s">
        <v>2273</v>
      </c>
      <c r="Z191" s="6" t="s">
        <v>3404</v>
      </c>
      <c r="AA191" s="124"/>
    </row>
    <row r="192" spans="2:27" ht="25.5">
      <c r="B192" s="25">
        <v>187</v>
      </c>
      <c r="C192" s="25" t="s">
        <v>2225</v>
      </c>
      <c r="D192" s="25" t="s">
        <v>3473</v>
      </c>
      <c r="E192" s="25" t="s">
        <v>3089</v>
      </c>
      <c r="F192" s="41" t="s">
        <v>1315</v>
      </c>
      <c r="G192" s="25" t="s">
        <v>2225</v>
      </c>
      <c r="H192" s="10" t="s">
        <v>9</v>
      </c>
      <c r="I192" s="14" t="s">
        <v>1318</v>
      </c>
      <c r="J192" s="14" t="s">
        <v>1319</v>
      </c>
      <c r="K192" s="8" t="s">
        <v>27</v>
      </c>
      <c r="L192" s="14" t="s">
        <v>113</v>
      </c>
      <c r="M192" s="48" t="s">
        <v>2230</v>
      </c>
      <c r="N192" s="55">
        <v>1602.65</v>
      </c>
      <c r="O192" s="161">
        <v>1602.65</v>
      </c>
      <c r="P192" s="51">
        <v>2179.6040000000003</v>
      </c>
      <c r="Q192" s="161">
        <v>2179.6040000000003</v>
      </c>
      <c r="R192" s="42" t="s">
        <v>3043</v>
      </c>
      <c r="S192" s="12" t="s">
        <v>357</v>
      </c>
      <c r="T192" s="8" t="s">
        <v>3084</v>
      </c>
      <c r="U192" s="6" t="s">
        <v>2258</v>
      </c>
      <c r="V192" s="6" t="s">
        <v>1404</v>
      </c>
      <c r="W192" s="67" t="s">
        <v>2259</v>
      </c>
      <c r="X192" s="8">
        <v>1993</v>
      </c>
      <c r="Y192" s="8" t="s">
        <v>2273</v>
      </c>
      <c r="Z192" s="3" t="s">
        <v>3402</v>
      </c>
      <c r="AA192" s="124"/>
    </row>
    <row r="193" spans="2:27" ht="25.5">
      <c r="B193" s="25">
        <v>188</v>
      </c>
      <c r="C193" s="25" t="s">
        <v>2225</v>
      </c>
      <c r="D193" s="25" t="s">
        <v>3472</v>
      </c>
      <c r="E193" s="25" t="s">
        <v>3418</v>
      </c>
      <c r="F193" s="90" t="s">
        <v>2158</v>
      </c>
      <c r="G193" s="25" t="s">
        <v>2225</v>
      </c>
      <c r="H193" s="10" t="s">
        <v>9</v>
      </c>
      <c r="I193" s="25" t="s">
        <v>2159</v>
      </c>
      <c r="J193" s="25" t="s">
        <v>2160</v>
      </c>
      <c r="K193" s="25" t="s">
        <v>27</v>
      </c>
      <c r="L193" s="25" t="s">
        <v>52</v>
      </c>
      <c r="M193" s="25" t="s">
        <v>2238</v>
      </c>
      <c r="N193" s="52">
        <v>16000</v>
      </c>
      <c r="O193" s="161">
        <v>800</v>
      </c>
      <c r="P193" s="58">
        <v>19194.559999999998</v>
      </c>
      <c r="Q193" s="161">
        <v>959.72799999999995</v>
      </c>
      <c r="R193" s="42" t="s">
        <v>3240</v>
      </c>
      <c r="S193" s="96"/>
      <c r="T193" s="8" t="s">
        <v>3353</v>
      </c>
      <c r="U193" s="6" t="s">
        <v>2258</v>
      </c>
      <c r="V193" s="6" t="s">
        <v>1404</v>
      </c>
      <c r="W193" s="67" t="s">
        <v>2259</v>
      </c>
      <c r="X193" s="8">
        <v>1985</v>
      </c>
      <c r="Y193" s="8" t="s">
        <v>2273</v>
      </c>
      <c r="Z193" s="3" t="s">
        <v>3402</v>
      </c>
      <c r="AA193" s="124"/>
    </row>
    <row r="194" spans="2:27" ht="25.5">
      <c r="B194" s="25">
        <v>189</v>
      </c>
      <c r="C194" s="25" t="s">
        <v>2225</v>
      </c>
      <c r="D194" s="25" t="s">
        <v>3472</v>
      </c>
      <c r="E194" s="25" t="s">
        <v>3418</v>
      </c>
      <c r="F194" s="90" t="s">
        <v>2158</v>
      </c>
      <c r="G194" s="25" t="s">
        <v>2225</v>
      </c>
      <c r="H194" s="10" t="s">
        <v>9</v>
      </c>
      <c r="I194" s="25" t="s">
        <v>2161</v>
      </c>
      <c r="J194" s="25" t="s">
        <v>2162</v>
      </c>
      <c r="K194" s="25" t="s">
        <v>27</v>
      </c>
      <c r="L194" s="25" t="s">
        <v>52</v>
      </c>
      <c r="M194" s="25" t="s">
        <v>2238</v>
      </c>
      <c r="N194" s="52">
        <v>16000</v>
      </c>
      <c r="O194" s="161">
        <v>800</v>
      </c>
      <c r="P194" s="58">
        <v>19194.559999999998</v>
      </c>
      <c r="Q194" s="161">
        <v>959.72799999999995</v>
      </c>
      <c r="R194" s="42" t="s">
        <v>3324</v>
      </c>
      <c r="S194" s="96"/>
      <c r="T194" s="8" t="s">
        <v>3354</v>
      </c>
      <c r="U194" s="6" t="s">
        <v>2258</v>
      </c>
      <c r="V194" s="6" t="s">
        <v>1404</v>
      </c>
      <c r="W194" s="67" t="s">
        <v>2259</v>
      </c>
      <c r="X194" s="8">
        <v>1985</v>
      </c>
      <c r="Y194" s="8" t="s">
        <v>2401</v>
      </c>
      <c r="Z194" s="3" t="s">
        <v>3402</v>
      </c>
      <c r="AA194" s="124"/>
    </row>
    <row r="195" spans="2:27" ht="25.5">
      <c r="B195" s="25">
        <v>190</v>
      </c>
      <c r="C195" s="25" t="s">
        <v>2225</v>
      </c>
      <c r="D195" s="25" t="s">
        <v>3472</v>
      </c>
      <c r="E195" s="25" t="s">
        <v>3418</v>
      </c>
      <c r="F195" s="90" t="s">
        <v>2158</v>
      </c>
      <c r="G195" s="25" t="s">
        <v>2225</v>
      </c>
      <c r="H195" s="10" t="s">
        <v>9</v>
      </c>
      <c r="I195" s="25" t="s">
        <v>2163</v>
      </c>
      <c r="J195" s="25" t="s">
        <v>2164</v>
      </c>
      <c r="K195" s="25" t="s">
        <v>27</v>
      </c>
      <c r="L195" s="25" t="s">
        <v>52</v>
      </c>
      <c r="M195" s="25" t="s">
        <v>2238</v>
      </c>
      <c r="N195" s="52">
        <v>16000</v>
      </c>
      <c r="O195" s="161">
        <v>800</v>
      </c>
      <c r="P195" s="58">
        <v>19194.559999999998</v>
      </c>
      <c r="Q195" s="161">
        <v>959.72799999999995</v>
      </c>
      <c r="R195" s="42" t="s">
        <v>3355</v>
      </c>
      <c r="S195" s="96"/>
      <c r="T195" s="8" t="s">
        <v>3356</v>
      </c>
      <c r="U195" s="6" t="s">
        <v>2258</v>
      </c>
      <c r="V195" s="6" t="s">
        <v>1404</v>
      </c>
      <c r="W195" s="67" t="s">
        <v>2259</v>
      </c>
      <c r="X195" s="8">
        <v>1981</v>
      </c>
      <c r="Y195" s="8" t="s">
        <v>2401</v>
      </c>
      <c r="Z195" s="3" t="s">
        <v>3402</v>
      </c>
      <c r="AA195" s="124"/>
    </row>
    <row r="196" spans="2:27" ht="38.25">
      <c r="B196" s="25">
        <v>191</v>
      </c>
      <c r="C196" s="25" t="s">
        <v>2225</v>
      </c>
      <c r="D196" s="25" t="s">
        <v>3472</v>
      </c>
      <c r="E196" s="25" t="s">
        <v>3418</v>
      </c>
      <c r="F196" s="90" t="s">
        <v>2158</v>
      </c>
      <c r="G196" s="25" t="s">
        <v>2225</v>
      </c>
      <c r="H196" s="10" t="s">
        <v>2165</v>
      </c>
      <c r="I196" s="25" t="s">
        <v>2166</v>
      </c>
      <c r="J196" s="25" t="s">
        <v>2167</v>
      </c>
      <c r="K196" s="25" t="s">
        <v>27</v>
      </c>
      <c r="L196" s="25" t="s">
        <v>113</v>
      </c>
      <c r="M196" s="25" t="s">
        <v>2238</v>
      </c>
      <c r="N196" s="52">
        <v>9000</v>
      </c>
      <c r="O196" s="161">
        <v>450</v>
      </c>
      <c r="P196" s="58">
        <v>10406.549999999999</v>
      </c>
      <c r="Q196" s="161">
        <v>520.32749999999999</v>
      </c>
      <c r="R196" s="42" t="s">
        <v>3357</v>
      </c>
      <c r="S196" s="96"/>
      <c r="T196" s="8" t="s">
        <v>3358</v>
      </c>
      <c r="U196" s="6" t="s">
        <v>2258</v>
      </c>
      <c r="V196" s="6" t="s">
        <v>1404</v>
      </c>
      <c r="W196" s="67" t="s">
        <v>2259</v>
      </c>
      <c r="X196" s="8">
        <v>1971</v>
      </c>
      <c r="Y196" s="8" t="s">
        <v>2401</v>
      </c>
      <c r="Z196" s="3" t="s">
        <v>3400</v>
      </c>
      <c r="AA196" s="124"/>
    </row>
    <row r="197" spans="2:27" ht="25.5">
      <c r="B197" s="25">
        <v>192</v>
      </c>
      <c r="C197" s="25" t="s">
        <v>2225</v>
      </c>
      <c r="D197" s="25" t="s">
        <v>3472</v>
      </c>
      <c r="E197" s="28" t="s">
        <v>3432</v>
      </c>
      <c r="F197" s="45" t="s">
        <v>1794</v>
      </c>
      <c r="G197" s="25" t="s">
        <v>2225</v>
      </c>
      <c r="H197" s="25" t="s">
        <v>1701</v>
      </c>
      <c r="I197" s="25" t="s">
        <v>1795</v>
      </c>
      <c r="J197" s="25" t="s">
        <v>1796</v>
      </c>
      <c r="K197" s="25" t="s">
        <v>1249</v>
      </c>
      <c r="L197" s="25" t="s">
        <v>1797</v>
      </c>
      <c r="M197" s="25" t="s">
        <v>2230</v>
      </c>
      <c r="N197" s="63">
        <v>3000</v>
      </c>
      <c r="O197" s="161">
        <v>3000</v>
      </c>
      <c r="P197" s="63">
        <v>3400</v>
      </c>
      <c r="Q197" s="161">
        <v>3400</v>
      </c>
      <c r="R197" s="129" t="s">
        <v>3204</v>
      </c>
      <c r="S197" s="96"/>
      <c r="T197" s="25" t="s">
        <v>3249</v>
      </c>
      <c r="U197" s="6" t="s">
        <v>2258</v>
      </c>
      <c r="V197" s="6" t="s">
        <v>1404</v>
      </c>
      <c r="W197" s="83" t="s">
        <v>2263</v>
      </c>
      <c r="X197" s="25">
        <v>1979</v>
      </c>
      <c r="Y197" s="25" t="s">
        <v>2273</v>
      </c>
      <c r="Z197" s="3" t="s">
        <v>3402</v>
      </c>
      <c r="AA197" s="124"/>
    </row>
    <row r="198" spans="2:27" ht="25.5">
      <c r="B198" s="25">
        <v>193</v>
      </c>
      <c r="C198" s="25" t="s">
        <v>2225</v>
      </c>
      <c r="D198" s="25" t="s">
        <v>3472</v>
      </c>
      <c r="E198" s="28" t="s">
        <v>3432</v>
      </c>
      <c r="F198" s="45" t="s">
        <v>1794</v>
      </c>
      <c r="G198" s="25" t="s">
        <v>2225</v>
      </c>
      <c r="H198" s="25" t="s">
        <v>1701</v>
      </c>
      <c r="I198" s="25" t="s">
        <v>1823</v>
      </c>
      <c r="J198" s="25" t="s">
        <v>1824</v>
      </c>
      <c r="K198" s="25" t="s">
        <v>1249</v>
      </c>
      <c r="L198" s="25" t="s">
        <v>1825</v>
      </c>
      <c r="M198" s="25" t="s">
        <v>2230</v>
      </c>
      <c r="N198" s="63">
        <v>2500</v>
      </c>
      <c r="O198" s="161">
        <v>2500</v>
      </c>
      <c r="P198" s="63">
        <v>2900</v>
      </c>
      <c r="Q198" s="161">
        <v>2900</v>
      </c>
      <c r="R198" s="129" t="s">
        <v>3221</v>
      </c>
      <c r="S198" s="96"/>
      <c r="T198" s="25" t="s">
        <v>3249</v>
      </c>
      <c r="U198" s="6" t="s">
        <v>2258</v>
      </c>
      <c r="V198" s="6" t="s">
        <v>1404</v>
      </c>
      <c r="W198" s="83" t="s">
        <v>2263</v>
      </c>
      <c r="X198" s="25">
        <v>1986</v>
      </c>
      <c r="Y198" s="25" t="s">
        <v>2273</v>
      </c>
      <c r="Z198" s="3" t="s">
        <v>3402</v>
      </c>
      <c r="AA198" s="124"/>
    </row>
    <row r="199" spans="2:27" ht="25.5">
      <c r="B199" s="25">
        <v>194</v>
      </c>
      <c r="C199" s="25" t="s">
        <v>2225</v>
      </c>
      <c r="D199" s="25" t="s">
        <v>3472</v>
      </c>
      <c r="E199" s="28" t="s">
        <v>3432</v>
      </c>
      <c r="F199" s="45" t="s">
        <v>1794</v>
      </c>
      <c r="G199" s="25" t="s">
        <v>2225</v>
      </c>
      <c r="H199" s="25" t="s">
        <v>1701</v>
      </c>
      <c r="I199" s="25" t="s">
        <v>1826</v>
      </c>
      <c r="J199" s="25" t="s">
        <v>1827</v>
      </c>
      <c r="K199" s="25" t="s">
        <v>1249</v>
      </c>
      <c r="L199" s="25" t="s">
        <v>1825</v>
      </c>
      <c r="M199" s="25" t="s">
        <v>2230</v>
      </c>
      <c r="N199" s="63">
        <v>1250</v>
      </c>
      <c r="O199" s="161">
        <v>1250</v>
      </c>
      <c r="P199" s="63">
        <v>1450</v>
      </c>
      <c r="Q199" s="161">
        <v>1450</v>
      </c>
      <c r="R199" s="129">
        <v>42979</v>
      </c>
      <c r="S199" s="96"/>
      <c r="T199" s="25" t="s">
        <v>3249</v>
      </c>
      <c r="U199" s="6" t="s">
        <v>2258</v>
      </c>
      <c r="V199" s="6" t="s">
        <v>1404</v>
      </c>
      <c r="W199" s="83" t="s">
        <v>2263</v>
      </c>
      <c r="X199" s="4" t="s">
        <v>3405</v>
      </c>
      <c r="Y199" s="25"/>
      <c r="Z199" s="3" t="s">
        <v>3405</v>
      </c>
      <c r="AA199" s="124"/>
    </row>
    <row r="200" spans="2:27" ht="38.25">
      <c r="B200" s="25">
        <v>195</v>
      </c>
      <c r="C200" s="25" t="s">
        <v>2225</v>
      </c>
      <c r="D200" s="25" t="s">
        <v>3472</v>
      </c>
      <c r="E200" s="28" t="s">
        <v>3432</v>
      </c>
      <c r="F200" s="45" t="s">
        <v>1794</v>
      </c>
      <c r="G200" s="25" t="s">
        <v>2225</v>
      </c>
      <c r="H200" s="25" t="s">
        <v>1701</v>
      </c>
      <c r="I200" s="25" t="s">
        <v>1875</v>
      </c>
      <c r="J200" s="25" t="s">
        <v>1876</v>
      </c>
      <c r="K200" s="25" t="s">
        <v>1249</v>
      </c>
      <c r="L200" s="25" t="s">
        <v>1877</v>
      </c>
      <c r="M200" s="25" t="s">
        <v>2230</v>
      </c>
      <c r="N200" s="52">
        <v>2750</v>
      </c>
      <c r="O200" s="161">
        <v>2750</v>
      </c>
      <c r="P200" s="51">
        <v>3050</v>
      </c>
      <c r="Q200" s="161">
        <v>3050</v>
      </c>
      <c r="R200" s="129" t="s">
        <v>3270</v>
      </c>
      <c r="S200" s="96"/>
      <c r="T200" s="25" t="s">
        <v>3249</v>
      </c>
      <c r="U200" s="6" t="s">
        <v>2258</v>
      </c>
      <c r="V200" s="6" t="s">
        <v>1404</v>
      </c>
      <c r="W200" s="83" t="s">
        <v>2263</v>
      </c>
      <c r="X200" s="25">
        <v>1967</v>
      </c>
      <c r="Y200" s="25" t="s">
        <v>2273</v>
      </c>
      <c r="Z200" s="3" t="s">
        <v>3402</v>
      </c>
      <c r="AA200" s="124"/>
    </row>
    <row r="201" spans="2:27" ht="25.5">
      <c r="B201" s="25">
        <v>196</v>
      </c>
      <c r="C201" s="25" t="s">
        <v>2225</v>
      </c>
      <c r="D201" s="25" t="s">
        <v>3472</v>
      </c>
      <c r="E201" s="28" t="s">
        <v>3432</v>
      </c>
      <c r="F201" s="45" t="s">
        <v>1794</v>
      </c>
      <c r="G201" s="25" t="s">
        <v>2225</v>
      </c>
      <c r="H201" s="25" t="s">
        <v>1701</v>
      </c>
      <c r="I201" s="25" t="s">
        <v>1878</v>
      </c>
      <c r="J201" s="25" t="s">
        <v>1879</v>
      </c>
      <c r="K201" s="25" t="s">
        <v>1249</v>
      </c>
      <c r="L201" s="25" t="s">
        <v>1880</v>
      </c>
      <c r="M201" s="25" t="s">
        <v>2230</v>
      </c>
      <c r="N201" s="52">
        <v>2750</v>
      </c>
      <c r="O201" s="161">
        <v>2750</v>
      </c>
      <c r="P201" s="51">
        <v>3050</v>
      </c>
      <c r="Q201" s="161">
        <v>3050</v>
      </c>
      <c r="R201" s="129" t="s">
        <v>3271</v>
      </c>
      <c r="S201" s="96"/>
      <c r="T201" s="25" t="s">
        <v>3249</v>
      </c>
      <c r="U201" s="6" t="s">
        <v>2258</v>
      </c>
      <c r="V201" s="6" t="s">
        <v>1404</v>
      </c>
      <c r="W201" s="83" t="s">
        <v>2263</v>
      </c>
      <c r="X201" s="25">
        <v>1970</v>
      </c>
      <c r="Y201" s="25" t="s">
        <v>2273</v>
      </c>
      <c r="Z201" s="3" t="s">
        <v>3402</v>
      </c>
      <c r="AA201" s="124"/>
    </row>
    <row r="202" spans="2:27" ht="25.5">
      <c r="B202" s="25">
        <v>197</v>
      </c>
      <c r="C202" s="25" t="s">
        <v>2225</v>
      </c>
      <c r="D202" s="25" t="s">
        <v>3472</v>
      </c>
      <c r="E202" s="28" t="s">
        <v>3432</v>
      </c>
      <c r="F202" s="45" t="s">
        <v>1794</v>
      </c>
      <c r="G202" s="25" t="s">
        <v>2225</v>
      </c>
      <c r="H202" s="25" t="s">
        <v>1701</v>
      </c>
      <c r="I202" s="25" t="s">
        <v>1881</v>
      </c>
      <c r="J202" s="25" t="s">
        <v>1882</v>
      </c>
      <c r="K202" s="25" t="s">
        <v>1249</v>
      </c>
      <c r="L202" s="25" t="s">
        <v>1825</v>
      </c>
      <c r="M202" s="25" t="s">
        <v>2230</v>
      </c>
      <c r="N202" s="63">
        <v>2800</v>
      </c>
      <c r="O202" s="161">
        <v>2800</v>
      </c>
      <c r="P202" s="63">
        <v>3200</v>
      </c>
      <c r="Q202" s="161">
        <v>3200</v>
      </c>
      <c r="R202" s="129" t="s">
        <v>3272</v>
      </c>
      <c r="S202" s="96"/>
      <c r="T202" s="25" t="s">
        <v>3249</v>
      </c>
      <c r="U202" s="6" t="s">
        <v>2258</v>
      </c>
      <c r="V202" s="6" t="s">
        <v>1404</v>
      </c>
      <c r="W202" s="83" t="s">
        <v>2263</v>
      </c>
      <c r="X202" s="4" t="s">
        <v>3405</v>
      </c>
      <c r="Y202" s="25" t="s">
        <v>1404</v>
      </c>
      <c r="Z202" s="3" t="s">
        <v>3405</v>
      </c>
      <c r="AA202" s="124"/>
    </row>
    <row r="203" spans="2:27" ht="25.5">
      <c r="B203" s="25">
        <v>198</v>
      </c>
      <c r="C203" s="25" t="s">
        <v>2225</v>
      </c>
      <c r="D203" s="25" t="s">
        <v>3472</v>
      </c>
      <c r="E203" s="28" t="s">
        <v>3432</v>
      </c>
      <c r="F203" s="45" t="s">
        <v>1794</v>
      </c>
      <c r="G203" s="25" t="s">
        <v>2225</v>
      </c>
      <c r="H203" s="25" t="s">
        <v>1701</v>
      </c>
      <c r="I203" s="25" t="s">
        <v>1883</v>
      </c>
      <c r="J203" s="25" t="s">
        <v>1884</v>
      </c>
      <c r="K203" s="25" t="s">
        <v>1249</v>
      </c>
      <c r="L203" s="25" t="s">
        <v>1825</v>
      </c>
      <c r="M203" s="25" t="s">
        <v>2230</v>
      </c>
      <c r="N203" s="63">
        <v>2500</v>
      </c>
      <c r="O203" s="161">
        <v>2500</v>
      </c>
      <c r="P203" s="63">
        <v>2900</v>
      </c>
      <c r="Q203" s="161">
        <v>2900</v>
      </c>
      <c r="R203" s="129" t="s">
        <v>3204</v>
      </c>
      <c r="S203" s="96"/>
      <c r="T203" s="25" t="s">
        <v>3249</v>
      </c>
      <c r="U203" s="6" t="s">
        <v>2258</v>
      </c>
      <c r="V203" s="6" t="s">
        <v>1404</v>
      </c>
      <c r="W203" s="83" t="s">
        <v>2263</v>
      </c>
      <c r="X203" s="25">
        <v>1967</v>
      </c>
      <c r="Y203" s="25" t="s">
        <v>2273</v>
      </c>
      <c r="Z203" s="3" t="s">
        <v>3402</v>
      </c>
      <c r="AA203" s="124"/>
    </row>
    <row r="204" spans="2:27" ht="25.5">
      <c r="B204" s="25">
        <v>199</v>
      </c>
      <c r="C204" s="25" t="s">
        <v>2225</v>
      </c>
      <c r="D204" s="25" t="s">
        <v>3472</v>
      </c>
      <c r="E204" s="28" t="s">
        <v>3432</v>
      </c>
      <c r="F204" s="45" t="s">
        <v>1794</v>
      </c>
      <c r="G204" s="25" t="s">
        <v>2225</v>
      </c>
      <c r="H204" s="25" t="s">
        <v>1701</v>
      </c>
      <c r="I204" s="25" t="s">
        <v>1885</v>
      </c>
      <c r="J204" s="25" t="s">
        <v>1886</v>
      </c>
      <c r="K204" s="25" t="s">
        <v>1249</v>
      </c>
      <c r="L204" s="25" t="s">
        <v>1825</v>
      </c>
      <c r="M204" s="25" t="s">
        <v>2230</v>
      </c>
      <c r="N204" s="63">
        <v>2500</v>
      </c>
      <c r="O204" s="161">
        <v>2500</v>
      </c>
      <c r="P204" s="63">
        <v>2900</v>
      </c>
      <c r="Q204" s="161">
        <v>2900</v>
      </c>
      <c r="R204" s="129" t="s">
        <v>3273</v>
      </c>
      <c r="S204" s="96"/>
      <c r="T204" s="25" t="s">
        <v>3249</v>
      </c>
      <c r="U204" s="6" t="s">
        <v>2258</v>
      </c>
      <c r="V204" s="6" t="s">
        <v>1404</v>
      </c>
      <c r="W204" s="83" t="s">
        <v>2263</v>
      </c>
      <c r="X204" s="25">
        <v>1961</v>
      </c>
      <c r="Y204" s="25" t="s">
        <v>2273</v>
      </c>
      <c r="Z204" s="6" t="s">
        <v>3404</v>
      </c>
      <c r="AA204" s="124"/>
    </row>
    <row r="205" spans="2:27" ht="25.5">
      <c r="B205" s="25">
        <v>200</v>
      </c>
      <c r="C205" s="25" t="s">
        <v>2225</v>
      </c>
      <c r="D205" s="25" t="s">
        <v>3472</v>
      </c>
      <c r="E205" s="28" t="s">
        <v>3432</v>
      </c>
      <c r="F205" s="45" t="s">
        <v>1794</v>
      </c>
      <c r="G205" s="25" t="s">
        <v>2225</v>
      </c>
      <c r="H205" s="25" t="s">
        <v>1701</v>
      </c>
      <c r="I205" s="25" t="s">
        <v>1887</v>
      </c>
      <c r="J205" s="25" t="s">
        <v>1888</v>
      </c>
      <c r="K205" s="25" t="s">
        <v>1249</v>
      </c>
      <c r="L205" s="25" t="s">
        <v>1825</v>
      </c>
      <c r="M205" s="25" t="s">
        <v>2230</v>
      </c>
      <c r="N205" s="63">
        <v>2500</v>
      </c>
      <c r="O205" s="161">
        <v>2500</v>
      </c>
      <c r="P205" s="63">
        <v>2900</v>
      </c>
      <c r="Q205" s="161">
        <v>2900</v>
      </c>
      <c r="R205" s="129" t="s">
        <v>3274</v>
      </c>
      <c r="S205" s="96"/>
      <c r="T205" s="25" t="s">
        <v>3249</v>
      </c>
      <c r="U205" s="6" t="s">
        <v>2258</v>
      </c>
      <c r="V205" s="6" t="s">
        <v>1404</v>
      </c>
      <c r="W205" s="83" t="s">
        <v>2263</v>
      </c>
      <c r="X205" s="25">
        <v>1951</v>
      </c>
      <c r="Y205" s="25" t="s">
        <v>2273</v>
      </c>
      <c r="Z205" s="3" t="s">
        <v>3402</v>
      </c>
      <c r="AA205" s="124"/>
    </row>
    <row r="206" spans="2:27" ht="25.5">
      <c r="B206" s="25">
        <v>201</v>
      </c>
      <c r="C206" s="25" t="s">
        <v>2225</v>
      </c>
      <c r="D206" s="25" t="s">
        <v>3472</v>
      </c>
      <c r="E206" s="28" t="s">
        <v>3432</v>
      </c>
      <c r="F206" s="45" t="s">
        <v>1794</v>
      </c>
      <c r="G206" s="25" t="s">
        <v>2225</v>
      </c>
      <c r="H206" s="25" t="s">
        <v>1701</v>
      </c>
      <c r="I206" s="25" t="s">
        <v>1889</v>
      </c>
      <c r="J206" s="25" t="s">
        <v>1890</v>
      </c>
      <c r="K206" s="25" t="s">
        <v>1249</v>
      </c>
      <c r="L206" s="25" t="s">
        <v>1825</v>
      </c>
      <c r="M206" s="25" t="s">
        <v>2230</v>
      </c>
      <c r="N206" s="63">
        <v>2500</v>
      </c>
      <c r="O206" s="161">
        <v>2500</v>
      </c>
      <c r="P206" s="63">
        <v>2900</v>
      </c>
      <c r="Q206" s="161">
        <v>2900</v>
      </c>
      <c r="R206" s="129">
        <v>42278</v>
      </c>
      <c r="S206" s="96"/>
      <c r="T206" s="25" t="s">
        <v>3249</v>
      </c>
      <c r="U206" s="6" t="s">
        <v>2258</v>
      </c>
      <c r="V206" s="6" t="s">
        <v>1404</v>
      </c>
      <c r="W206" s="83" t="s">
        <v>2263</v>
      </c>
      <c r="X206" s="25">
        <v>1949</v>
      </c>
      <c r="Y206" s="25" t="s">
        <v>2273</v>
      </c>
      <c r="Z206" s="3" t="s">
        <v>3402</v>
      </c>
      <c r="AA206" s="124"/>
    </row>
    <row r="207" spans="2:27" ht="25.5">
      <c r="B207" s="25">
        <v>202</v>
      </c>
      <c r="C207" s="25" t="s">
        <v>2225</v>
      </c>
      <c r="D207" s="25" t="s">
        <v>3472</v>
      </c>
      <c r="E207" s="28" t="s">
        <v>3432</v>
      </c>
      <c r="F207" s="45" t="s">
        <v>1794</v>
      </c>
      <c r="G207" s="25" t="s">
        <v>2225</v>
      </c>
      <c r="H207" s="25" t="s">
        <v>1701</v>
      </c>
      <c r="I207" s="25" t="s">
        <v>1408</v>
      </c>
      <c r="J207" s="25" t="s">
        <v>1891</v>
      </c>
      <c r="K207" s="25" t="s">
        <v>1249</v>
      </c>
      <c r="L207" s="25" t="s">
        <v>1498</v>
      </c>
      <c r="M207" s="25" t="s">
        <v>2230</v>
      </c>
      <c r="N207" s="63">
        <v>2500</v>
      </c>
      <c r="O207" s="161">
        <v>2500</v>
      </c>
      <c r="P207" s="63">
        <v>2900</v>
      </c>
      <c r="Q207" s="161">
        <v>2900</v>
      </c>
      <c r="R207" s="129" t="s">
        <v>2311</v>
      </c>
      <c r="S207" s="96"/>
      <c r="T207" s="25" t="s">
        <v>3249</v>
      </c>
      <c r="U207" s="6" t="s">
        <v>2258</v>
      </c>
      <c r="V207" s="6" t="s">
        <v>1404</v>
      </c>
      <c r="W207" s="83" t="s">
        <v>2263</v>
      </c>
      <c r="X207" s="4" t="s">
        <v>3405</v>
      </c>
      <c r="Y207" s="25" t="s">
        <v>1404</v>
      </c>
      <c r="Z207" s="3" t="s">
        <v>3402</v>
      </c>
      <c r="AA207" s="124"/>
    </row>
    <row r="208" spans="2:27" ht="25.5">
      <c r="B208" s="25">
        <v>203</v>
      </c>
      <c r="C208" s="25" t="s">
        <v>2225</v>
      </c>
      <c r="D208" s="25" t="s">
        <v>3472</v>
      </c>
      <c r="E208" s="28" t="s">
        <v>3432</v>
      </c>
      <c r="F208" s="45" t="s">
        <v>1794</v>
      </c>
      <c r="G208" s="25" t="s">
        <v>2225</v>
      </c>
      <c r="H208" s="25" t="s">
        <v>1701</v>
      </c>
      <c r="I208" s="25" t="s">
        <v>872</v>
      </c>
      <c r="J208" s="25" t="s">
        <v>1892</v>
      </c>
      <c r="K208" s="25" t="s">
        <v>1249</v>
      </c>
      <c r="L208" s="25" t="s">
        <v>1825</v>
      </c>
      <c r="M208" s="25" t="s">
        <v>2230</v>
      </c>
      <c r="N208" s="63">
        <v>2500</v>
      </c>
      <c r="O208" s="161">
        <v>2500</v>
      </c>
      <c r="P208" s="63">
        <v>2900</v>
      </c>
      <c r="Q208" s="161">
        <v>2900</v>
      </c>
      <c r="R208" s="129">
        <v>42979</v>
      </c>
      <c r="S208" s="96"/>
      <c r="T208" s="25" t="s">
        <v>3249</v>
      </c>
      <c r="U208" s="6" t="s">
        <v>2258</v>
      </c>
      <c r="V208" s="6" t="s">
        <v>1404</v>
      </c>
      <c r="W208" s="83" t="s">
        <v>2263</v>
      </c>
      <c r="X208" s="81">
        <v>27651</v>
      </c>
      <c r="Y208" s="25" t="s">
        <v>2273</v>
      </c>
      <c r="Z208" s="3" t="s">
        <v>3402</v>
      </c>
      <c r="AA208" s="124"/>
    </row>
    <row r="209" spans="2:27" ht="38.25">
      <c r="B209" s="25">
        <v>204</v>
      </c>
      <c r="C209" s="25" t="s">
        <v>2225</v>
      </c>
      <c r="D209" s="25" t="s">
        <v>3475</v>
      </c>
      <c r="E209" s="25" t="s">
        <v>3426</v>
      </c>
      <c r="F209" s="41" t="s">
        <v>2049</v>
      </c>
      <c r="G209" s="25" t="s">
        <v>2225</v>
      </c>
      <c r="H209" s="10" t="s">
        <v>9</v>
      </c>
      <c r="I209" s="14" t="s">
        <v>2050</v>
      </c>
      <c r="J209" s="14" t="s">
        <v>2051</v>
      </c>
      <c r="K209" s="28" t="s">
        <v>2052</v>
      </c>
      <c r="L209" s="28" t="s">
        <v>2053</v>
      </c>
      <c r="M209" s="8" t="s">
        <v>2235</v>
      </c>
      <c r="N209" s="58">
        <v>1703.26</v>
      </c>
      <c r="O209" s="161">
        <v>1992.8141999999998</v>
      </c>
      <c r="P209" s="58">
        <v>2834.49</v>
      </c>
      <c r="Q209" s="161">
        <v>3316.3532999999998</v>
      </c>
      <c r="R209" s="130" t="s">
        <v>3328</v>
      </c>
      <c r="S209" s="96"/>
      <c r="T209" s="8" t="s">
        <v>3311</v>
      </c>
      <c r="U209" s="6" t="s">
        <v>2258</v>
      </c>
      <c r="V209" s="6" t="s">
        <v>1404</v>
      </c>
      <c r="W209" s="67" t="s">
        <v>2259</v>
      </c>
      <c r="X209" s="10">
        <v>1971</v>
      </c>
      <c r="Y209" s="8" t="s">
        <v>2273</v>
      </c>
      <c r="Z209" s="3" t="s">
        <v>3402</v>
      </c>
      <c r="AA209" s="124"/>
    </row>
    <row r="210" spans="2:27" ht="38.25">
      <c r="B210" s="25">
        <v>205</v>
      </c>
      <c r="C210" s="25" t="s">
        <v>2225</v>
      </c>
      <c r="D210" s="25" t="s">
        <v>3475</v>
      </c>
      <c r="E210" s="25" t="s">
        <v>3426</v>
      </c>
      <c r="F210" s="41" t="s">
        <v>2049</v>
      </c>
      <c r="G210" s="25" t="s">
        <v>2225</v>
      </c>
      <c r="H210" s="10" t="s">
        <v>9</v>
      </c>
      <c r="I210" s="14" t="s">
        <v>2054</v>
      </c>
      <c r="J210" s="14" t="s">
        <v>2055</v>
      </c>
      <c r="K210" s="28" t="s">
        <v>95</v>
      </c>
      <c r="L210" s="28" t="s">
        <v>2056</v>
      </c>
      <c r="M210" s="8" t="s">
        <v>2235</v>
      </c>
      <c r="N210" s="58">
        <v>2169.7399999999998</v>
      </c>
      <c r="O210" s="161">
        <v>2538.5957999999996</v>
      </c>
      <c r="P210" s="58">
        <v>3628.79</v>
      </c>
      <c r="Q210" s="161">
        <v>4245.6842999999999</v>
      </c>
      <c r="R210" s="42" t="s">
        <v>3329</v>
      </c>
      <c r="S210" s="96"/>
      <c r="T210" s="8" t="s">
        <v>3311</v>
      </c>
      <c r="U210" s="6" t="s">
        <v>2258</v>
      </c>
      <c r="V210" s="6" t="s">
        <v>1404</v>
      </c>
      <c r="W210" s="8" t="s">
        <v>2259</v>
      </c>
      <c r="X210" s="8">
        <v>1957</v>
      </c>
      <c r="Y210" s="8" t="s">
        <v>2273</v>
      </c>
      <c r="Z210" s="3" t="s">
        <v>3402</v>
      </c>
      <c r="AA210" s="124"/>
    </row>
    <row r="211" spans="2:27" ht="38.25">
      <c r="B211" s="25">
        <v>206</v>
      </c>
      <c r="C211" s="25" t="s">
        <v>2225</v>
      </c>
      <c r="D211" s="25" t="s">
        <v>3475</v>
      </c>
      <c r="E211" s="25" t="s">
        <v>3426</v>
      </c>
      <c r="F211" s="41" t="s">
        <v>2049</v>
      </c>
      <c r="G211" s="25" t="s">
        <v>2225</v>
      </c>
      <c r="H211" s="10" t="s">
        <v>9</v>
      </c>
      <c r="I211" s="14" t="s">
        <v>2057</v>
      </c>
      <c r="J211" s="14" t="s">
        <v>2058</v>
      </c>
      <c r="K211" s="28" t="s">
        <v>95</v>
      </c>
      <c r="L211" s="28" t="s">
        <v>2056</v>
      </c>
      <c r="M211" s="8" t="s">
        <v>2235</v>
      </c>
      <c r="N211" s="58">
        <v>1816.55</v>
      </c>
      <c r="O211" s="161">
        <v>2125.3634999999999</v>
      </c>
      <c r="P211" s="58">
        <v>3068.77</v>
      </c>
      <c r="Q211" s="161">
        <v>3590.4608999999996</v>
      </c>
      <c r="R211" s="42" t="s">
        <v>3330</v>
      </c>
      <c r="S211" s="96"/>
      <c r="T211" s="8" t="s">
        <v>3311</v>
      </c>
      <c r="U211" s="6" t="s">
        <v>2258</v>
      </c>
      <c r="V211" s="6" t="s">
        <v>1404</v>
      </c>
      <c r="W211" s="67" t="s">
        <v>2259</v>
      </c>
      <c r="X211" s="8">
        <v>1967</v>
      </c>
      <c r="Y211" s="8" t="s">
        <v>2273</v>
      </c>
      <c r="Z211" s="3" t="s">
        <v>3402</v>
      </c>
      <c r="AA211" s="124"/>
    </row>
    <row r="212" spans="2:27" ht="38.25">
      <c r="B212" s="25">
        <v>207</v>
      </c>
      <c r="C212" s="25" t="s">
        <v>2225</v>
      </c>
      <c r="D212" s="25" t="s">
        <v>3475</v>
      </c>
      <c r="E212" s="25" t="s">
        <v>3426</v>
      </c>
      <c r="F212" s="41" t="s">
        <v>2049</v>
      </c>
      <c r="G212" s="25" t="s">
        <v>2225</v>
      </c>
      <c r="H212" s="10" t="s">
        <v>9</v>
      </c>
      <c r="I212" s="14" t="s">
        <v>753</v>
      </c>
      <c r="J212" s="14" t="s">
        <v>2059</v>
      </c>
      <c r="K212" s="28" t="s">
        <v>95</v>
      </c>
      <c r="L212" s="28" t="s">
        <v>2060</v>
      </c>
      <c r="M212" s="8" t="s">
        <v>2235</v>
      </c>
      <c r="N212" s="58">
        <v>1900.48</v>
      </c>
      <c r="O212" s="161">
        <v>2223.5616</v>
      </c>
      <c r="P212" s="58">
        <v>3203.65</v>
      </c>
      <c r="Q212" s="161">
        <v>3748.2705000000001</v>
      </c>
      <c r="R212" s="42" t="s">
        <v>3331</v>
      </c>
      <c r="S212" s="96"/>
      <c r="T212" s="8" t="s">
        <v>3311</v>
      </c>
      <c r="U212" s="6" t="s">
        <v>2258</v>
      </c>
      <c r="V212" s="6" t="s">
        <v>1404</v>
      </c>
      <c r="W212" s="67" t="s">
        <v>2259</v>
      </c>
      <c r="X212" s="8">
        <v>1974</v>
      </c>
      <c r="Y212" s="8" t="s">
        <v>2539</v>
      </c>
      <c r="Z212" s="3" t="s">
        <v>3402</v>
      </c>
      <c r="AA212" s="124"/>
    </row>
    <row r="213" spans="2:27" ht="38.25">
      <c r="B213" s="25">
        <v>208</v>
      </c>
      <c r="C213" s="25" t="s">
        <v>2225</v>
      </c>
      <c r="D213" s="25" t="s">
        <v>3475</v>
      </c>
      <c r="E213" s="25" t="s">
        <v>3426</v>
      </c>
      <c r="F213" s="41" t="s">
        <v>2049</v>
      </c>
      <c r="G213" s="25" t="s">
        <v>2225</v>
      </c>
      <c r="H213" s="10" t="s">
        <v>9</v>
      </c>
      <c r="I213" s="14" t="s">
        <v>2061</v>
      </c>
      <c r="J213" s="14" t="s">
        <v>2062</v>
      </c>
      <c r="K213" s="28" t="s">
        <v>95</v>
      </c>
      <c r="L213" s="28" t="s">
        <v>2063</v>
      </c>
      <c r="M213" s="8" t="s">
        <v>2235</v>
      </c>
      <c r="N213" s="58">
        <v>1680.84</v>
      </c>
      <c r="O213" s="161">
        <v>1966.5827999999997</v>
      </c>
      <c r="P213" s="58">
        <v>2854.49</v>
      </c>
      <c r="Q213" s="161">
        <v>3339.7532999999994</v>
      </c>
      <c r="R213" s="11" t="s">
        <v>3053</v>
      </c>
      <c r="S213" s="96"/>
      <c r="T213" s="8" t="s">
        <v>3311</v>
      </c>
      <c r="U213" s="6" t="s">
        <v>2258</v>
      </c>
      <c r="V213" s="6" t="s">
        <v>1404</v>
      </c>
      <c r="W213" s="14" t="s">
        <v>2259</v>
      </c>
      <c r="X213" s="10">
        <v>1976</v>
      </c>
      <c r="Y213" s="8" t="s">
        <v>2273</v>
      </c>
      <c r="Z213" s="6" t="s">
        <v>3404</v>
      </c>
      <c r="AA213" s="124"/>
    </row>
    <row r="214" spans="2:27" ht="38.25">
      <c r="B214" s="25">
        <v>209</v>
      </c>
      <c r="C214" s="25" t="s">
        <v>2225</v>
      </c>
      <c r="D214" s="25" t="s">
        <v>3475</v>
      </c>
      <c r="E214" s="25" t="s">
        <v>3426</v>
      </c>
      <c r="F214" s="41" t="s">
        <v>2049</v>
      </c>
      <c r="G214" s="25" t="s">
        <v>2225</v>
      </c>
      <c r="H214" s="10" t="s">
        <v>9</v>
      </c>
      <c r="I214" s="14" t="s">
        <v>2064</v>
      </c>
      <c r="J214" s="14" t="s">
        <v>2065</v>
      </c>
      <c r="K214" s="28" t="s">
        <v>95</v>
      </c>
      <c r="L214" s="28" t="s">
        <v>2066</v>
      </c>
      <c r="M214" s="8" t="s">
        <v>2235</v>
      </c>
      <c r="N214" s="58">
        <v>2573.5100000000002</v>
      </c>
      <c r="O214" s="161">
        <v>3011.0066999999999</v>
      </c>
      <c r="P214" s="58">
        <v>4270.59</v>
      </c>
      <c r="Q214" s="161">
        <v>4996.5902999999998</v>
      </c>
      <c r="R214" s="42" t="s">
        <v>3332</v>
      </c>
      <c r="S214" s="96"/>
      <c r="T214" s="8" t="s">
        <v>3311</v>
      </c>
      <c r="U214" s="6" t="s">
        <v>2258</v>
      </c>
      <c r="V214" s="6" t="s">
        <v>1404</v>
      </c>
      <c r="W214" s="8" t="s">
        <v>2259</v>
      </c>
      <c r="X214" s="8">
        <v>1961</v>
      </c>
      <c r="Y214" s="8" t="s">
        <v>3337</v>
      </c>
      <c r="Z214" s="6" t="s">
        <v>3404</v>
      </c>
      <c r="AA214" s="124"/>
    </row>
    <row r="215" spans="2:27" ht="38.25">
      <c r="B215" s="25">
        <v>210</v>
      </c>
      <c r="C215" s="25" t="s">
        <v>2225</v>
      </c>
      <c r="D215" s="25" t="s">
        <v>3475</v>
      </c>
      <c r="E215" s="25" t="s">
        <v>3426</v>
      </c>
      <c r="F215" s="41" t="s">
        <v>2049</v>
      </c>
      <c r="G215" s="25" t="s">
        <v>2225</v>
      </c>
      <c r="H215" s="10" t="s">
        <v>9</v>
      </c>
      <c r="I215" s="14" t="s">
        <v>2067</v>
      </c>
      <c r="J215" s="14" t="s">
        <v>2068</v>
      </c>
      <c r="K215" s="28" t="s">
        <v>95</v>
      </c>
      <c r="L215" s="28" t="s">
        <v>2056</v>
      </c>
      <c r="M215" s="8" t="s">
        <v>2235</v>
      </c>
      <c r="N215" s="58">
        <v>1710.93</v>
      </c>
      <c r="O215" s="161">
        <v>2001.7881</v>
      </c>
      <c r="P215" s="58">
        <v>2902</v>
      </c>
      <c r="Q215" s="161">
        <v>3395.3399999999997</v>
      </c>
      <c r="R215" s="42" t="s">
        <v>3328</v>
      </c>
      <c r="S215" s="96"/>
      <c r="T215" s="8" t="s">
        <v>3311</v>
      </c>
      <c r="U215" s="6" t="s">
        <v>2258</v>
      </c>
      <c r="V215" s="6" t="s">
        <v>1404</v>
      </c>
      <c r="W215" s="67" t="s">
        <v>2259</v>
      </c>
      <c r="X215" s="8">
        <v>1979</v>
      </c>
      <c r="Y215" s="8" t="s">
        <v>2539</v>
      </c>
      <c r="Z215" s="3" t="s">
        <v>3402</v>
      </c>
      <c r="AA215" s="124"/>
    </row>
    <row r="216" spans="2:27" ht="38.25">
      <c r="B216" s="25">
        <v>211</v>
      </c>
      <c r="C216" s="25" t="s">
        <v>2225</v>
      </c>
      <c r="D216" s="25" t="s">
        <v>3475</v>
      </c>
      <c r="E216" s="25" t="s">
        <v>3426</v>
      </c>
      <c r="F216" s="41" t="s">
        <v>2049</v>
      </c>
      <c r="G216" s="25" t="s">
        <v>2225</v>
      </c>
      <c r="H216" s="10" t="s">
        <v>9</v>
      </c>
      <c r="I216" s="14" t="s">
        <v>2069</v>
      </c>
      <c r="J216" s="14" t="s">
        <v>2070</v>
      </c>
      <c r="K216" s="28" t="s">
        <v>95</v>
      </c>
      <c r="L216" s="28" t="s">
        <v>2056</v>
      </c>
      <c r="M216" s="8" t="s">
        <v>2235</v>
      </c>
      <c r="N216" s="58">
        <v>2039.58</v>
      </c>
      <c r="O216" s="161">
        <v>2386.3085999999998</v>
      </c>
      <c r="P216" s="58">
        <v>3420.91</v>
      </c>
      <c r="Q216" s="161">
        <v>4002.4646999999995</v>
      </c>
      <c r="R216" s="42" t="s">
        <v>3333</v>
      </c>
      <c r="S216" s="96"/>
      <c r="T216" s="8" t="s">
        <v>3311</v>
      </c>
      <c r="U216" s="6" t="s">
        <v>2258</v>
      </c>
      <c r="V216" s="6" t="s">
        <v>1404</v>
      </c>
      <c r="W216" s="67" t="s">
        <v>2259</v>
      </c>
      <c r="X216" s="8">
        <v>1964</v>
      </c>
      <c r="Y216" s="8" t="s">
        <v>2273</v>
      </c>
      <c r="Z216" s="3" t="s">
        <v>3402</v>
      </c>
      <c r="AA216" s="124"/>
    </row>
    <row r="217" spans="2:27" ht="38.25">
      <c r="B217" s="25">
        <v>212</v>
      </c>
      <c r="C217" s="25" t="s">
        <v>2225</v>
      </c>
      <c r="D217" s="25" t="s">
        <v>3475</v>
      </c>
      <c r="E217" s="25" t="s">
        <v>3426</v>
      </c>
      <c r="F217" s="41" t="s">
        <v>2049</v>
      </c>
      <c r="G217" s="25" t="s">
        <v>2225</v>
      </c>
      <c r="H217" s="10" t="s">
        <v>9</v>
      </c>
      <c r="I217" s="14" t="s">
        <v>2071</v>
      </c>
      <c r="J217" s="14" t="s">
        <v>2072</v>
      </c>
      <c r="K217" s="28" t="s">
        <v>95</v>
      </c>
      <c r="L217" s="28" t="s">
        <v>2073</v>
      </c>
      <c r="M217" s="8" t="s">
        <v>2235</v>
      </c>
      <c r="N217" s="58">
        <v>1122.54</v>
      </c>
      <c r="O217" s="161">
        <v>1313.3717999999999</v>
      </c>
      <c r="P217" s="58">
        <v>1796.31</v>
      </c>
      <c r="Q217" s="161">
        <v>2101.6826999999998</v>
      </c>
      <c r="R217" s="42" t="s">
        <v>3334</v>
      </c>
      <c r="S217" s="96"/>
      <c r="T217" s="8" t="s">
        <v>3311</v>
      </c>
      <c r="U217" s="6" t="s">
        <v>2258</v>
      </c>
      <c r="V217" s="6" t="s">
        <v>1404</v>
      </c>
      <c r="W217" s="67" t="s">
        <v>2259</v>
      </c>
      <c r="X217" s="8">
        <v>1965</v>
      </c>
      <c r="Y217" s="8" t="s">
        <v>2268</v>
      </c>
      <c r="Z217" s="3" t="s">
        <v>3400</v>
      </c>
      <c r="AA217" s="124"/>
    </row>
    <row r="218" spans="2:27" ht="38.25">
      <c r="B218" s="25">
        <v>213</v>
      </c>
      <c r="C218" s="25" t="s">
        <v>2225</v>
      </c>
      <c r="D218" s="25" t="s">
        <v>3475</v>
      </c>
      <c r="E218" s="25" t="s">
        <v>3426</v>
      </c>
      <c r="F218" s="41" t="s">
        <v>2049</v>
      </c>
      <c r="G218" s="25" t="s">
        <v>2225</v>
      </c>
      <c r="H218" s="10" t="s">
        <v>9</v>
      </c>
      <c r="I218" s="14" t="s">
        <v>2074</v>
      </c>
      <c r="J218" s="14" t="s">
        <v>2075</v>
      </c>
      <c r="K218" s="28" t="s">
        <v>95</v>
      </c>
      <c r="L218" s="28" t="s">
        <v>2056</v>
      </c>
      <c r="M218" s="8" t="s">
        <v>2235</v>
      </c>
      <c r="N218" s="58">
        <v>1831.29</v>
      </c>
      <c r="O218" s="161">
        <v>2142.6092999999996</v>
      </c>
      <c r="P218" s="58">
        <v>3092.04</v>
      </c>
      <c r="Q218" s="161">
        <v>3617.6867999999999</v>
      </c>
      <c r="R218" s="42" t="s">
        <v>3335</v>
      </c>
      <c r="S218" s="96"/>
      <c r="T218" s="8" t="s">
        <v>3311</v>
      </c>
      <c r="U218" s="6" t="s">
        <v>2258</v>
      </c>
      <c r="V218" s="6" t="s">
        <v>1404</v>
      </c>
      <c r="W218" s="67" t="s">
        <v>2259</v>
      </c>
      <c r="X218" s="8">
        <v>1970</v>
      </c>
      <c r="Y218" s="8" t="s">
        <v>2273</v>
      </c>
      <c r="Z218" s="3" t="s">
        <v>3402</v>
      </c>
      <c r="AA218" s="124"/>
    </row>
    <row r="219" spans="2:27" ht="38.25">
      <c r="B219" s="25">
        <v>214</v>
      </c>
      <c r="C219" s="25" t="s">
        <v>2225</v>
      </c>
      <c r="D219" s="25" t="s">
        <v>3475</v>
      </c>
      <c r="E219" s="25" t="s">
        <v>3426</v>
      </c>
      <c r="F219" s="41" t="s">
        <v>2049</v>
      </c>
      <c r="G219" s="25" t="s">
        <v>2225</v>
      </c>
      <c r="H219" s="10" t="s">
        <v>9</v>
      </c>
      <c r="I219" s="14" t="s">
        <v>2076</v>
      </c>
      <c r="J219" s="14" t="s">
        <v>2077</v>
      </c>
      <c r="K219" s="28" t="s">
        <v>95</v>
      </c>
      <c r="L219" s="28" t="s">
        <v>2056</v>
      </c>
      <c r="M219" s="8" t="s">
        <v>2235</v>
      </c>
      <c r="N219" s="58">
        <v>1771.11</v>
      </c>
      <c r="O219" s="161">
        <v>2072.1986999999999</v>
      </c>
      <c r="P219" s="58">
        <v>2997.02</v>
      </c>
      <c r="Q219" s="161">
        <v>3506.5133999999998</v>
      </c>
      <c r="R219" s="42" t="s">
        <v>3336</v>
      </c>
      <c r="S219" s="96"/>
      <c r="T219" s="8" t="s">
        <v>3311</v>
      </c>
      <c r="U219" s="6" t="s">
        <v>2258</v>
      </c>
      <c r="V219" s="6" t="s">
        <v>1404</v>
      </c>
      <c r="W219" s="67" t="s">
        <v>2259</v>
      </c>
      <c r="X219" s="8">
        <v>1965</v>
      </c>
      <c r="Y219" s="8" t="s">
        <v>2273</v>
      </c>
      <c r="Z219" s="3" t="s">
        <v>3402</v>
      </c>
      <c r="AA219" s="124"/>
    </row>
    <row r="220" spans="2:27" ht="38.25">
      <c r="B220" s="25">
        <v>215</v>
      </c>
      <c r="C220" s="25" t="s">
        <v>2225</v>
      </c>
      <c r="D220" s="25" t="s">
        <v>3475</v>
      </c>
      <c r="E220" s="25" t="s">
        <v>3426</v>
      </c>
      <c r="F220" s="41" t="s">
        <v>2049</v>
      </c>
      <c r="G220" s="25" t="s">
        <v>2225</v>
      </c>
      <c r="H220" s="10" t="s">
        <v>9</v>
      </c>
      <c r="I220" s="14" t="s">
        <v>2078</v>
      </c>
      <c r="J220" s="14" t="s">
        <v>2079</v>
      </c>
      <c r="K220" s="28" t="s">
        <v>95</v>
      </c>
      <c r="L220" s="28" t="s">
        <v>2060</v>
      </c>
      <c r="M220" s="8" t="s">
        <v>2235</v>
      </c>
      <c r="N220" s="58">
        <v>2600.3000000000002</v>
      </c>
      <c r="O220" s="161">
        <v>3042.3510000000001</v>
      </c>
      <c r="P220" s="58">
        <v>4312.8900000000003</v>
      </c>
      <c r="Q220" s="161">
        <v>5046.0812999999998</v>
      </c>
      <c r="R220" s="42" t="s">
        <v>3310</v>
      </c>
      <c r="S220" s="96"/>
      <c r="T220" s="8" t="s">
        <v>3311</v>
      </c>
      <c r="U220" s="6" t="s">
        <v>2258</v>
      </c>
      <c r="V220" s="6" t="s">
        <v>1404</v>
      </c>
      <c r="W220" s="67" t="s">
        <v>2259</v>
      </c>
      <c r="X220" s="8">
        <v>1970</v>
      </c>
      <c r="Y220" s="8" t="s">
        <v>2539</v>
      </c>
      <c r="Z220" s="6" t="s">
        <v>3404</v>
      </c>
      <c r="AA220" s="124"/>
    </row>
    <row r="221" spans="2:27" ht="38.25">
      <c r="B221" s="25">
        <v>216</v>
      </c>
      <c r="C221" s="25" t="s">
        <v>2225</v>
      </c>
      <c r="D221" s="25" t="s">
        <v>3475</v>
      </c>
      <c r="E221" s="25" t="s">
        <v>3426</v>
      </c>
      <c r="F221" s="41" t="s">
        <v>2049</v>
      </c>
      <c r="G221" s="25" t="s">
        <v>2225</v>
      </c>
      <c r="H221" s="10" t="s">
        <v>9</v>
      </c>
      <c r="I221" s="10" t="s">
        <v>2091</v>
      </c>
      <c r="J221" s="10" t="s">
        <v>2092</v>
      </c>
      <c r="K221" s="28" t="s">
        <v>2093</v>
      </c>
      <c r="L221" s="28" t="s">
        <v>2060</v>
      </c>
      <c r="M221" s="8" t="s">
        <v>2235</v>
      </c>
      <c r="N221" s="58">
        <v>1672.36</v>
      </c>
      <c r="O221" s="161">
        <v>1956.6611999999998</v>
      </c>
      <c r="P221" s="58">
        <v>2997.02</v>
      </c>
      <c r="Q221" s="161">
        <v>3506.5133999999998</v>
      </c>
      <c r="R221" s="42" t="s">
        <v>3316</v>
      </c>
      <c r="S221" s="96"/>
      <c r="T221" s="8" t="s">
        <v>3317</v>
      </c>
      <c r="U221" s="6" t="s">
        <v>2258</v>
      </c>
      <c r="V221" s="6" t="s">
        <v>1404</v>
      </c>
      <c r="W221" s="67" t="s">
        <v>2259</v>
      </c>
      <c r="X221" s="10">
        <v>1996</v>
      </c>
      <c r="Y221" s="8" t="s">
        <v>2539</v>
      </c>
      <c r="Z221" s="3" t="s">
        <v>3405</v>
      </c>
      <c r="AA221" s="124"/>
    </row>
    <row r="222" spans="2:27" ht="38.25">
      <c r="B222" s="25">
        <v>217</v>
      </c>
      <c r="C222" s="25" t="s">
        <v>2225</v>
      </c>
      <c r="D222" s="25" t="s">
        <v>3472</v>
      </c>
      <c r="E222" s="25" t="s">
        <v>3435</v>
      </c>
      <c r="F222" s="41" t="s">
        <v>1458</v>
      </c>
      <c r="G222" s="25" t="s">
        <v>2225</v>
      </c>
      <c r="H222" s="10" t="s">
        <v>9</v>
      </c>
      <c r="I222" s="8" t="s">
        <v>1459</v>
      </c>
      <c r="J222" s="8" t="s">
        <v>1460</v>
      </c>
      <c r="K222" s="8" t="s">
        <v>1249</v>
      </c>
      <c r="L222" s="8" t="s">
        <v>1461</v>
      </c>
      <c r="M222" s="8" t="s">
        <v>3376</v>
      </c>
      <c r="N222" s="51">
        <v>3762</v>
      </c>
      <c r="O222" s="161">
        <v>2859.12</v>
      </c>
      <c r="P222" s="51">
        <v>3762</v>
      </c>
      <c r="Q222" s="161">
        <v>2859.12</v>
      </c>
      <c r="R222" s="42" t="s">
        <v>3136</v>
      </c>
      <c r="S222" s="96"/>
      <c r="T222" s="8" t="s">
        <v>3137</v>
      </c>
      <c r="U222" s="6" t="s">
        <v>2258</v>
      </c>
      <c r="V222" s="6" t="s">
        <v>1404</v>
      </c>
      <c r="W222" s="67" t="s">
        <v>2259</v>
      </c>
      <c r="X222" s="8">
        <v>1968</v>
      </c>
      <c r="Y222" s="8" t="s">
        <v>2273</v>
      </c>
      <c r="Z222" s="6" t="s">
        <v>3404</v>
      </c>
      <c r="AA222" s="124"/>
    </row>
    <row r="223" spans="2:27" ht="38.25">
      <c r="B223" s="25">
        <v>218</v>
      </c>
      <c r="C223" s="25" t="s">
        <v>2225</v>
      </c>
      <c r="D223" s="25" t="s">
        <v>3472</v>
      </c>
      <c r="E223" s="25" t="s">
        <v>3435</v>
      </c>
      <c r="F223" s="41" t="s">
        <v>1458</v>
      </c>
      <c r="G223" s="25" t="s">
        <v>2225</v>
      </c>
      <c r="H223" s="10" t="s">
        <v>9</v>
      </c>
      <c r="I223" s="8" t="s">
        <v>1462</v>
      </c>
      <c r="J223" s="8" t="s">
        <v>1463</v>
      </c>
      <c r="K223" s="8" t="s">
        <v>1249</v>
      </c>
      <c r="L223" s="8" t="s">
        <v>1461</v>
      </c>
      <c r="M223" s="8" t="s">
        <v>3376</v>
      </c>
      <c r="N223" s="51">
        <v>3762</v>
      </c>
      <c r="O223" s="161">
        <v>2859.12</v>
      </c>
      <c r="P223" s="51">
        <v>3762</v>
      </c>
      <c r="Q223" s="161">
        <v>2859.12</v>
      </c>
      <c r="R223" s="42" t="s">
        <v>3114</v>
      </c>
      <c r="S223" s="96"/>
      <c r="T223" s="8" t="s">
        <v>3137</v>
      </c>
      <c r="U223" s="6" t="s">
        <v>2258</v>
      </c>
      <c r="V223" s="6" t="s">
        <v>1404</v>
      </c>
      <c r="W223" s="67" t="s">
        <v>2259</v>
      </c>
      <c r="X223" s="8">
        <v>1963</v>
      </c>
      <c r="Y223" s="8" t="s">
        <v>2273</v>
      </c>
      <c r="Z223" s="3" t="s">
        <v>3402</v>
      </c>
      <c r="AA223" s="124"/>
    </row>
    <row r="224" spans="2:27" ht="38.25">
      <c r="B224" s="25">
        <v>219</v>
      </c>
      <c r="C224" s="25" t="s">
        <v>2225</v>
      </c>
      <c r="D224" s="25" t="s">
        <v>3472</v>
      </c>
      <c r="E224" s="25" t="s">
        <v>3435</v>
      </c>
      <c r="F224" s="41" t="s">
        <v>1458</v>
      </c>
      <c r="G224" s="25" t="s">
        <v>2225</v>
      </c>
      <c r="H224" s="10" t="s">
        <v>9</v>
      </c>
      <c r="I224" s="8" t="s">
        <v>1464</v>
      </c>
      <c r="J224" s="8" t="s">
        <v>1465</v>
      </c>
      <c r="K224" s="8" t="s">
        <v>1249</v>
      </c>
      <c r="L224" s="8" t="s">
        <v>1466</v>
      </c>
      <c r="M224" s="8" t="s">
        <v>3376</v>
      </c>
      <c r="N224" s="51">
        <v>3762</v>
      </c>
      <c r="O224" s="161">
        <v>2859.12</v>
      </c>
      <c r="P224" s="51">
        <v>3762</v>
      </c>
      <c r="Q224" s="161">
        <v>2859.12</v>
      </c>
      <c r="R224" s="42" t="s">
        <v>3138</v>
      </c>
      <c r="S224" s="96"/>
      <c r="T224" s="8" t="s">
        <v>3137</v>
      </c>
      <c r="U224" s="6" t="s">
        <v>2258</v>
      </c>
      <c r="V224" s="6" t="s">
        <v>1404</v>
      </c>
      <c r="W224" s="67" t="s">
        <v>2259</v>
      </c>
      <c r="X224" s="8">
        <v>1958</v>
      </c>
      <c r="Y224" s="8" t="s">
        <v>2273</v>
      </c>
      <c r="Z224" s="3" t="s">
        <v>3401</v>
      </c>
      <c r="AA224" s="124"/>
    </row>
    <row r="225" spans="2:27" ht="25.5">
      <c r="B225" s="25">
        <v>220</v>
      </c>
      <c r="C225" s="25" t="s">
        <v>2225</v>
      </c>
      <c r="D225" s="25" t="s">
        <v>3475</v>
      </c>
      <c r="E225" s="25" t="s">
        <v>3455</v>
      </c>
      <c r="F225" s="41" t="s">
        <v>1258</v>
      </c>
      <c r="G225" s="25" t="s">
        <v>2225</v>
      </c>
      <c r="H225" s="38" t="s">
        <v>1233</v>
      </c>
      <c r="I225" s="25" t="s">
        <v>1259</v>
      </c>
      <c r="J225" s="25" t="s">
        <v>1260</v>
      </c>
      <c r="K225" s="25" t="s">
        <v>27</v>
      </c>
      <c r="L225" s="25" t="s">
        <v>1261</v>
      </c>
      <c r="M225" s="8" t="s">
        <v>2235</v>
      </c>
      <c r="N225" s="52">
        <v>1840</v>
      </c>
      <c r="O225" s="161">
        <v>2152.7999999999997</v>
      </c>
      <c r="P225" s="61">
        <v>2239.56</v>
      </c>
      <c r="Q225" s="161">
        <v>2620.2851999999998</v>
      </c>
      <c r="R225" s="79" t="s">
        <v>3057</v>
      </c>
      <c r="S225" s="12" t="s">
        <v>357</v>
      </c>
      <c r="T225" s="6" t="s">
        <v>3058</v>
      </c>
      <c r="U225" s="6" t="s">
        <v>2258</v>
      </c>
      <c r="V225" s="6" t="s">
        <v>1404</v>
      </c>
      <c r="W225" s="78" t="s">
        <v>2259</v>
      </c>
      <c r="X225" s="1">
        <v>1980</v>
      </c>
      <c r="Y225" s="1" t="s">
        <v>2273</v>
      </c>
      <c r="Z225" s="3" t="s">
        <v>3402</v>
      </c>
      <c r="AA225" s="124"/>
    </row>
    <row r="226" spans="2:27" ht="38.25">
      <c r="B226" s="25">
        <v>221</v>
      </c>
      <c r="C226" s="25" t="s">
        <v>2225</v>
      </c>
      <c r="D226" s="25" t="s">
        <v>3475</v>
      </c>
      <c r="E226" s="25" t="s">
        <v>3455</v>
      </c>
      <c r="F226" s="41" t="s">
        <v>1258</v>
      </c>
      <c r="G226" s="25" t="s">
        <v>2225</v>
      </c>
      <c r="H226" s="38" t="s">
        <v>1233</v>
      </c>
      <c r="I226" s="25" t="s">
        <v>1262</v>
      </c>
      <c r="J226" s="25" t="s">
        <v>1263</v>
      </c>
      <c r="K226" s="25" t="s">
        <v>1264</v>
      </c>
      <c r="L226" s="25" t="s">
        <v>52</v>
      </c>
      <c r="M226" s="8" t="s">
        <v>2235</v>
      </c>
      <c r="N226" s="61">
        <v>1262</v>
      </c>
      <c r="O226" s="161">
        <v>1476.54</v>
      </c>
      <c r="P226" s="61">
        <v>1262</v>
      </c>
      <c r="Q226" s="161">
        <v>1476.54</v>
      </c>
      <c r="R226" s="123" t="s">
        <v>3059</v>
      </c>
      <c r="S226" s="12" t="s">
        <v>357</v>
      </c>
      <c r="T226" s="6" t="s">
        <v>3060</v>
      </c>
      <c r="U226" s="6" t="s">
        <v>2258</v>
      </c>
      <c r="V226" s="6" t="s">
        <v>1404</v>
      </c>
      <c r="W226" s="78" t="s">
        <v>2259</v>
      </c>
      <c r="X226" s="78">
        <v>1991</v>
      </c>
      <c r="Y226" s="78" t="s">
        <v>2273</v>
      </c>
      <c r="Z226" s="3" t="s">
        <v>3402</v>
      </c>
      <c r="AA226" s="103" t="s">
        <v>3061</v>
      </c>
    </row>
    <row r="227" spans="2:27" ht="90">
      <c r="B227" s="25">
        <v>222</v>
      </c>
      <c r="C227" s="25" t="s">
        <v>2225</v>
      </c>
      <c r="D227" s="25" t="s">
        <v>3475</v>
      </c>
      <c r="E227" s="25" t="s">
        <v>3455</v>
      </c>
      <c r="F227" s="41" t="s">
        <v>1258</v>
      </c>
      <c r="G227" s="25" t="s">
        <v>2225</v>
      </c>
      <c r="H227" s="38" t="s">
        <v>1233</v>
      </c>
      <c r="I227" s="25" t="s">
        <v>1265</v>
      </c>
      <c r="J227" s="38" t="s">
        <v>1266</v>
      </c>
      <c r="K227" s="25" t="s">
        <v>1267</v>
      </c>
      <c r="L227" s="25" t="s">
        <v>52</v>
      </c>
      <c r="M227" s="8" t="s">
        <v>2235</v>
      </c>
      <c r="N227" s="61">
        <v>1262</v>
      </c>
      <c r="O227" s="161">
        <v>1476.54</v>
      </c>
      <c r="P227" s="61">
        <v>1505.89</v>
      </c>
      <c r="Q227" s="161">
        <v>1761.8913</v>
      </c>
      <c r="R227" s="79" t="s">
        <v>3062</v>
      </c>
      <c r="S227" s="12" t="s">
        <v>357</v>
      </c>
      <c r="T227" s="6" t="s">
        <v>3058</v>
      </c>
      <c r="U227" s="6" t="s">
        <v>2258</v>
      </c>
      <c r="V227" s="6" t="s">
        <v>1404</v>
      </c>
      <c r="W227" s="78" t="s">
        <v>2259</v>
      </c>
      <c r="X227" s="78">
        <v>1976</v>
      </c>
      <c r="Y227" s="78" t="s">
        <v>2273</v>
      </c>
      <c r="Z227" s="6" t="s">
        <v>3404</v>
      </c>
      <c r="AA227" s="123" t="s">
        <v>3063</v>
      </c>
    </row>
    <row r="228" spans="2:27">
      <c r="B228" s="25">
        <v>223</v>
      </c>
      <c r="C228" s="25" t="s">
        <v>2225</v>
      </c>
      <c r="D228" s="25" t="s">
        <v>3474</v>
      </c>
      <c r="E228" s="25" t="s">
        <v>3442</v>
      </c>
      <c r="F228" s="22" t="s">
        <v>2094</v>
      </c>
      <c r="G228" s="25" t="s">
        <v>2225</v>
      </c>
      <c r="H228" s="10" t="s">
        <v>9</v>
      </c>
      <c r="I228" s="14" t="s">
        <v>2095</v>
      </c>
      <c r="J228" s="14" t="s">
        <v>2096</v>
      </c>
      <c r="K228" s="8" t="s">
        <v>27</v>
      </c>
      <c r="L228" s="8" t="s">
        <v>34</v>
      </c>
      <c r="M228" s="14" t="s">
        <v>3379</v>
      </c>
      <c r="N228" s="53">
        <v>330939</v>
      </c>
      <c r="O228" s="161">
        <v>2978.4509999999996</v>
      </c>
      <c r="P228" s="52">
        <v>350462.95</v>
      </c>
      <c r="Q228" s="161">
        <v>3154.1665499999999</v>
      </c>
      <c r="R228" s="25" t="s">
        <v>3338</v>
      </c>
      <c r="S228" s="96"/>
      <c r="T228" s="25" t="s">
        <v>3339</v>
      </c>
      <c r="U228" s="6" t="s">
        <v>2258</v>
      </c>
      <c r="V228" s="6" t="s">
        <v>1404</v>
      </c>
      <c r="W228" s="25" t="s">
        <v>2259</v>
      </c>
      <c r="X228" s="25">
        <v>1976</v>
      </c>
      <c r="Y228" s="25" t="s">
        <v>2273</v>
      </c>
      <c r="Z228" s="3" t="s">
        <v>3402</v>
      </c>
      <c r="AA228" s="124"/>
    </row>
    <row r="229" spans="2:27">
      <c r="B229" s="25">
        <v>224</v>
      </c>
      <c r="C229" s="25" t="s">
        <v>2225</v>
      </c>
      <c r="D229" s="25" t="s">
        <v>3474</v>
      </c>
      <c r="E229" s="25" t="s">
        <v>3442</v>
      </c>
      <c r="F229" s="22" t="s">
        <v>2094</v>
      </c>
      <c r="G229" s="25" t="s">
        <v>2225</v>
      </c>
      <c r="H229" s="10" t="s">
        <v>9</v>
      </c>
      <c r="I229" s="14" t="s">
        <v>2098</v>
      </c>
      <c r="J229" s="14" t="s">
        <v>2099</v>
      </c>
      <c r="K229" s="8" t="s">
        <v>27</v>
      </c>
      <c r="L229" s="8" t="s">
        <v>34</v>
      </c>
      <c r="M229" s="14" t="s">
        <v>3379</v>
      </c>
      <c r="N229" s="53">
        <v>309309</v>
      </c>
      <c r="O229" s="161">
        <v>2783.7809999999999</v>
      </c>
      <c r="P229" s="52">
        <v>327556.45</v>
      </c>
      <c r="Q229" s="161">
        <v>2948.0080499999999</v>
      </c>
      <c r="R229" s="25" t="s">
        <v>3340</v>
      </c>
      <c r="S229" s="96"/>
      <c r="T229" s="25" t="s">
        <v>3339</v>
      </c>
      <c r="U229" s="6" t="s">
        <v>2258</v>
      </c>
      <c r="V229" s="6" t="s">
        <v>1404</v>
      </c>
      <c r="W229" s="25" t="s">
        <v>2259</v>
      </c>
      <c r="X229" s="25">
        <v>1982</v>
      </c>
      <c r="Y229" s="25" t="s">
        <v>2773</v>
      </c>
      <c r="Z229" s="3" t="s">
        <v>3402</v>
      </c>
      <c r="AA229" s="124"/>
    </row>
    <row r="230" spans="2:27" ht="25.5">
      <c r="B230" s="25">
        <v>225</v>
      </c>
      <c r="C230" s="25" t="s">
        <v>2225</v>
      </c>
      <c r="D230" s="25" t="s">
        <v>3474</v>
      </c>
      <c r="E230" s="25" t="s">
        <v>3442</v>
      </c>
      <c r="F230" s="22" t="s">
        <v>2094</v>
      </c>
      <c r="G230" s="25" t="s">
        <v>2225</v>
      </c>
      <c r="H230" s="10" t="s">
        <v>9</v>
      </c>
      <c r="I230" s="14" t="s">
        <v>2100</v>
      </c>
      <c r="J230" s="14" t="s">
        <v>2101</v>
      </c>
      <c r="K230" s="8" t="s">
        <v>27</v>
      </c>
      <c r="L230" s="8" t="s">
        <v>34</v>
      </c>
      <c r="M230" s="14" t="s">
        <v>3379</v>
      </c>
      <c r="N230" s="53">
        <v>309309</v>
      </c>
      <c r="O230" s="161">
        <v>2783.7809999999999</v>
      </c>
      <c r="P230" s="52">
        <v>327556.45</v>
      </c>
      <c r="Q230" s="161">
        <v>2948.0080499999999</v>
      </c>
      <c r="R230" s="25" t="s">
        <v>3253</v>
      </c>
      <c r="S230" s="96"/>
      <c r="T230" s="25" t="s">
        <v>3339</v>
      </c>
      <c r="U230" s="6" t="s">
        <v>2258</v>
      </c>
      <c r="V230" s="6" t="s">
        <v>1404</v>
      </c>
      <c r="W230" s="25" t="s">
        <v>2259</v>
      </c>
      <c r="X230" s="25">
        <v>1976</v>
      </c>
      <c r="Y230" s="25" t="s">
        <v>2273</v>
      </c>
      <c r="Z230" s="6" t="s">
        <v>3404</v>
      </c>
      <c r="AA230" s="124"/>
    </row>
    <row r="231" spans="2:27" ht="25.5">
      <c r="B231" s="25">
        <v>226</v>
      </c>
      <c r="C231" s="25" t="s">
        <v>2225</v>
      </c>
      <c r="D231" s="25" t="s">
        <v>3474</v>
      </c>
      <c r="E231" s="25" t="s">
        <v>3442</v>
      </c>
      <c r="F231" s="22" t="s">
        <v>2094</v>
      </c>
      <c r="G231" s="25" t="s">
        <v>2225</v>
      </c>
      <c r="H231" s="10" t="s">
        <v>9</v>
      </c>
      <c r="I231" s="14" t="s">
        <v>2102</v>
      </c>
      <c r="J231" s="14" t="s">
        <v>2103</v>
      </c>
      <c r="K231" s="8" t="s">
        <v>27</v>
      </c>
      <c r="L231" s="8" t="s">
        <v>34</v>
      </c>
      <c r="M231" s="14" t="s">
        <v>3379</v>
      </c>
      <c r="N231" s="53">
        <v>283250</v>
      </c>
      <c r="O231" s="161">
        <v>2549.25</v>
      </c>
      <c r="P231" s="52">
        <v>299960.5</v>
      </c>
      <c r="Q231" s="161">
        <v>2699.6444999999999</v>
      </c>
      <c r="R231" s="25" t="s">
        <v>3341</v>
      </c>
      <c r="S231" s="96"/>
      <c r="T231" s="25" t="s">
        <v>3339</v>
      </c>
      <c r="U231" s="6" t="s">
        <v>2258</v>
      </c>
      <c r="V231" s="6" t="s">
        <v>1404</v>
      </c>
      <c r="W231" s="25" t="s">
        <v>2259</v>
      </c>
      <c r="X231" s="25">
        <v>1975</v>
      </c>
      <c r="Y231" s="25" t="s">
        <v>2273</v>
      </c>
      <c r="Z231" s="3" t="s">
        <v>3402</v>
      </c>
      <c r="AA231" s="124"/>
    </row>
    <row r="232" spans="2:27" ht="25.5">
      <c r="B232" s="25">
        <v>227</v>
      </c>
      <c r="C232" s="25" t="s">
        <v>2225</v>
      </c>
      <c r="D232" s="25" t="s">
        <v>3474</v>
      </c>
      <c r="E232" s="25" t="s">
        <v>3442</v>
      </c>
      <c r="F232" s="22" t="s">
        <v>2094</v>
      </c>
      <c r="G232" s="25" t="s">
        <v>2225</v>
      </c>
      <c r="H232" s="10" t="s">
        <v>9</v>
      </c>
      <c r="I232" s="10" t="s">
        <v>2104</v>
      </c>
      <c r="J232" s="10" t="s">
        <v>2105</v>
      </c>
      <c r="K232" s="8" t="s">
        <v>27</v>
      </c>
      <c r="L232" s="8" t="s">
        <v>34</v>
      </c>
      <c r="M232" s="14" t="s">
        <v>3379</v>
      </c>
      <c r="N232" s="53">
        <v>288760.5</v>
      </c>
      <c r="O232" s="161">
        <v>2598.8444999999997</v>
      </c>
      <c r="P232" s="52">
        <v>305796.52500000002</v>
      </c>
      <c r="Q232" s="161">
        <v>2752.168725</v>
      </c>
      <c r="R232" s="25" t="s">
        <v>3342</v>
      </c>
      <c r="S232" s="96"/>
      <c r="T232" s="25" t="s">
        <v>3339</v>
      </c>
      <c r="U232" s="6" t="s">
        <v>2258</v>
      </c>
      <c r="V232" s="6" t="s">
        <v>1404</v>
      </c>
      <c r="W232" s="25" t="s">
        <v>2259</v>
      </c>
      <c r="X232" s="25">
        <v>1976</v>
      </c>
      <c r="Y232" s="25" t="s">
        <v>2273</v>
      </c>
      <c r="Z232" s="3" t="s">
        <v>3401</v>
      </c>
      <c r="AA232" s="124"/>
    </row>
    <row r="233" spans="2:27" ht="25.5">
      <c r="B233" s="25">
        <v>228</v>
      </c>
      <c r="C233" s="25" t="s">
        <v>2225</v>
      </c>
      <c r="D233" s="25" t="s">
        <v>3474</v>
      </c>
      <c r="E233" s="25" t="s">
        <v>3442</v>
      </c>
      <c r="F233" s="22" t="s">
        <v>2094</v>
      </c>
      <c r="G233" s="25" t="s">
        <v>2225</v>
      </c>
      <c r="H233" s="10" t="s">
        <v>9</v>
      </c>
      <c r="I233" s="14" t="s">
        <v>2106</v>
      </c>
      <c r="J233" s="14" t="s">
        <v>2107</v>
      </c>
      <c r="K233" s="8" t="s">
        <v>27</v>
      </c>
      <c r="L233" s="8" t="s">
        <v>1323</v>
      </c>
      <c r="M233" s="14" t="s">
        <v>3379</v>
      </c>
      <c r="N233" s="53">
        <v>259560</v>
      </c>
      <c r="O233" s="161">
        <v>2336.04</v>
      </c>
      <c r="P233" s="52">
        <v>274873</v>
      </c>
      <c r="Q233" s="161">
        <v>2473.857</v>
      </c>
      <c r="R233" s="25" t="s">
        <v>3343</v>
      </c>
      <c r="S233" s="96"/>
      <c r="T233" s="25" t="s">
        <v>3339</v>
      </c>
      <c r="U233" s="6" t="s">
        <v>2258</v>
      </c>
      <c r="V233" s="6" t="s">
        <v>1404</v>
      </c>
      <c r="W233" s="25" t="s">
        <v>2259</v>
      </c>
      <c r="X233" s="25">
        <v>1982</v>
      </c>
      <c r="Y233" s="25" t="s">
        <v>2273</v>
      </c>
      <c r="Z233" s="3" t="s">
        <v>3402</v>
      </c>
      <c r="AA233" s="124"/>
    </row>
    <row r="234" spans="2:27">
      <c r="B234" s="25">
        <v>229</v>
      </c>
      <c r="C234" s="25" t="s">
        <v>2225</v>
      </c>
      <c r="D234" s="25" t="s">
        <v>3474</v>
      </c>
      <c r="E234" s="25" t="s">
        <v>3442</v>
      </c>
      <c r="F234" s="22" t="s">
        <v>2094</v>
      </c>
      <c r="G234" s="25" t="s">
        <v>2225</v>
      </c>
      <c r="H234" s="10" t="s">
        <v>9</v>
      </c>
      <c r="I234" s="14" t="s">
        <v>2108</v>
      </c>
      <c r="J234" s="14" t="s">
        <v>2109</v>
      </c>
      <c r="K234" s="8" t="s">
        <v>27</v>
      </c>
      <c r="L234" s="8" t="s">
        <v>113</v>
      </c>
      <c r="M234" s="14" t="s">
        <v>3379</v>
      </c>
      <c r="N234" s="53">
        <v>259560</v>
      </c>
      <c r="O234" s="161">
        <v>2336.04</v>
      </c>
      <c r="P234" s="52">
        <v>274873</v>
      </c>
      <c r="Q234" s="161">
        <v>2473.857</v>
      </c>
      <c r="R234" s="8" t="s">
        <v>3343</v>
      </c>
      <c r="S234" s="96"/>
      <c r="T234" s="25" t="s">
        <v>3339</v>
      </c>
      <c r="U234" s="6" t="s">
        <v>2258</v>
      </c>
      <c r="V234" s="6" t="s">
        <v>1404</v>
      </c>
      <c r="W234" s="8" t="s">
        <v>2259</v>
      </c>
      <c r="X234" s="8">
        <v>1976</v>
      </c>
      <c r="Y234" s="8" t="s">
        <v>2273</v>
      </c>
      <c r="Z234" s="6" t="s">
        <v>3404</v>
      </c>
      <c r="AA234" s="124"/>
    </row>
    <row r="235" spans="2:27" ht="25.5">
      <c r="B235" s="25">
        <v>230</v>
      </c>
      <c r="C235" s="25" t="s">
        <v>2225</v>
      </c>
      <c r="D235" s="25" t="s">
        <v>3474</v>
      </c>
      <c r="E235" s="25" t="s">
        <v>3442</v>
      </c>
      <c r="F235" s="22" t="s">
        <v>2094</v>
      </c>
      <c r="G235" s="25" t="s">
        <v>2225</v>
      </c>
      <c r="H235" s="10" t="s">
        <v>9</v>
      </c>
      <c r="I235" s="14" t="s">
        <v>830</v>
      </c>
      <c r="J235" s="14" t="s">
        <v>2110</v>
      </c>
      <c r="K235" s="8" t="s">
        <v>2111</v>
      </c>
      <c r="L235" s="8" t="s">
        <v>1323</v>
      </c>
      <c r="M235" s="14" t="s">
        <v>3379</v>
      </c>
      <c r="N235" s="53">
        <v>247200</v>
      </c>
      <c r="O235" s="161">
        <v>2224.7999999999997</v>
      </c>
      <c r="P235" s="52">
        <v>261784</v>
      </c>
      <c r="Q235" s="161">
        <v>2356.056</v>
      </c>
      <c r="R235" s="25" t="s">
        <v>3344</v>
      </c>
      <c r="S235" s="96"/>
      <c r="T235" s="25" t="s">
        <v>3339</v>
      </c>
      <c r="U235" s="6" t="s">
        <v>2258</v>
      </c>
      <c r="V235" s="6" t="s">
        <v>1404</v>
      </c>
      <c r="W235" s="25" t="s">
        <v>2259</v>
      </c>
      <c r="X235" s="25">
        <v>1983</v>
      </c>
      <c r="Y235" s="25" t="s">
        <v>2773</v>
      </c>
      <c r="Z235" s="3" t="s">
        <v>3402</v>
      </c>
      <c r="AA235" s="124"/>
    </row>
    <row r="236" spans="2:27">
      <c r="B236" s="25">
        <v>231</v>
      </c>
      <c r="C236" s="25" t="s">
        <v>2225</v>
      </c>
      <c r="D236" s="25" t="s">
        <v>3474</v>
      </c>
      <c r="E236" s="25" t="s">
        <v>3442</v>
      </c>
      <c r="F236" s="22" t="s">
        <v>2094</v>
      </c>
      <c r="G236" s="25" t="s">
        <v>2225</v>
      </c>
      <c r="H236" s="10" t="s">
        <v>9</v>
      </c>
      <c r="I236" s="14" t="s">
        <v>2112</v>
      </c>
      <c r="J236" s="14" t="s">
        <v>2113</v>
      </c>
      <c r="K236" s="8" t="s">
        <v>27</v>
      </c>
      <c r="L236" s="8" t="s">
        <v>166</v>
      </c>
      <c r="M236" s="14" t="s">
        <v>3379</v>
      </c>
      <c r="N236" s="53">
        <v>257500</v>
      </c>
      <c r="O236" s="161">
        <v>2317.5</v>
      </c>
      <c r="P236" s="52">
        <v>272692</v>
      </c>
      <c r="Q236" s="161">
        <v>2454.2279999999996</v>
      </c>
      <c r="R236" s="25" t="s">
        <v>3295</v>
      </c>
      <c r="S236" s="96"/>
      <c r="T236" s="25" t="s">
        <v>3339</v>
      </c>
      <c r="U236" s="6" t="s">
        <v>2258</v>
      </c>
      <c r="V236" s="6" t="s">
        <v>1404</v>
      </c>
      <c r="W236" s="25" t="s">
        <v>2259</v>
      </c>
      <c r="X236" s="25">
        <v>1963</v>
      </c>
      <c r="Y236" s="25" t="s">
        <v>2273</v>
      </c>
      <c r="Z236" s="3" t="s">
        <v>3402</v>
      </c>
      <c r="AA236" s="124"/>
    </row>
    <row r="237" spans="2:27" ht="25.5">
      <c r="B237" s="25">
        <v>232</v>
      </c>
      <c r="C237" s="25" t="s">
        <v>2225</v>
      </c>
      <c r="D237" s="25" t="s">
        <v>3474</v>
      </c>
      <c r="E237" s="25" t="s">
        <v>3442</v>
      </c>
      <c r="F237" s="22" t="s">
        <v>2094</v>
      </c>
      <c r="G237" s="25" t="s">
        <v>2225</v>
      </c>
      <c r="H237" s="10" t="s">
        <v>9</v>
      </c>
      <c r="I237" s="10" t="s">
        <v>2114</v>
      </c>
      <c r="J237" s="10" t="s">
        <v>2115</v>
      </c>
      <c r="K237" s="8" t="s">
        <v>1598</v>
      </c>
      <c r="L237" s="8" t="s">
        <v>2116</v>
      </c>
      <c r="M237" s="14" t="s">
        <v>3379</v>
      </c>
      <c r="N237" s="53">
        <v>245237.85</v>
      </c>
      <c r="O237" s="161">
        <v>2207.1406499999998</v>
      </c>
      <c r="P237" s="52">
        <v>259705.74249999999</v>
      </c>
      <c r="Q237" s="161">
        <v>2337.3516824999997</v>
      </c>
      <c r="R237" s="25" t="s">
        <v>3345</v>
      </c>
      <c r="S237" s="96"/>
      <c r="T237" s="25" t="s">
        <v>3339</v>
      </c>
      <c r="U237" s="6" t="s">
        <v>2258</v>
      </c>
      <c r="V237" s="6" t="s">
        <v>1404</v>
      </c>
      <c r="W237" s="25" t="s">
        <v>2259</v>
      </c>
      <c r="X237" s="81">
        <v>42601</v>
      </c>
      <c r="Y237" s="25" t="s">
        <v>3213</v>
      </c>
      <c r="Z237" s="3" t="s">
        <v>3405</v>
      </c>
      <c r="AA237" s="124"/>
    </row>
    <row r="238" spans="2:27" ht="25.5">
      <c r="B238" s="25">
        <v>233</v>
      </c>
      <c r="C238" s="25" t="s">
        <v>2225</v>
      </c>
      <c r="D238" s="25" t="s">
        <v>3472</v>
      </c>
      <c r="E238" s="28" t="s">
        <v>3432</v>
      </c>
      <c r="F238" s="45" t="s">
        <v>1798</v>
      </c>
      <c r="G238" s="25" t="s">
        <v>2225</v>
      </c>
      <c r="H238" s="25" t="s">
        <v>1701</v>
      </c>
      <c r="I238" s="25" t="s">
        <v>1164</v>
      </c>
      <c r="J238" s="25" t="s">
        <v>1799</v>
      </c>
      <c r="K238" s="25" t="s">
        <v>1451</v>
      </c>
      <c r="L238" s="25" t="s">
        <v>1800</v>
      </c>
      <c r="M238" s="25" t="s">
        <v>2230</v>
      </c>
      <c r="N238" s="58">
        <v>3650</v>
      </c>
      <c r="O238" s="161">
        <v>3650</v>
      </c>
      <c r="P238" s="63">
        <v>4420</v>
      </c>
      <c r="Q238" s="161">
        <v>4420</v>
      </c>
      <c r="R238" s="130" t="s">
        <v>3250</v>
      </c>
      <c r="S238" s="96"/>
      <c r="T238" s="25"/>
      <c r="U238" s="6" t="s">
        <v>2258</v>
      </c>
      <c r="V238" s="6" t="s">
        <v>1404</v>
      </c>
      <c r="W238" s="83" t="s">
        <v>2263</v>
      </c>
      <c r="X238" s="25">
        <v>1970</v>
      </c>
      <c r="Y238" s="25" t="s">
        <v>2273</v>
      </c>
      <c r="Z238" s="3" t="s">
        <v>3402</v>
      </c>
      <c r="AA238" s="124"/>
    </row>
    <row r="239" spans="2:27" ht="25.5">
      <c r="B239" s="25">
        <v>234</v>
      </c>
      <c r="C239" s="25" t="s">
        <v>2225</v>
      </c>
      <c r="D239" s="25" t="s">
        <v>3472</v>
      </c>
      <c r="E239" s="28" t="s">
        <v>3432</v>
      </c>
      <c r="F239" s="45" t="s">
        <v>1798</v>
      </c>
      <c r="G239" s="25" t="s">
        <v>2225</v>
      </c>
      <c r="H239" s="25" t="s">
        <v>1701</v>
      </c>
      <c r="I239" s="25" t="s">
        <v>1801</v>
      </c>
      <c r="J239" s="25" t="s">
        <v>1802</v>
      </c>
      <c r="K239" s="25" t="s">
        <v>1249</v>
      </c>
      <c r="L239" s="25" t="s">
        <v>1803</v>
      </c>
      <c r="M239" s="25" t="s">
        <v>2230</v>
      </c>
      <c r="N239" s="63">
        <v>3000</v>
      </c>
      <c r="O239" s="161">
        <v>3000</v>
      </c>
      <c r="P239" s="63">
        <v>3661</v>
      </c>
      <c r="Q239" s="161">
        <v>3661</v>
      </c>
      <c r="R239" s="130" t="s">
        <v>3251</v>
      </c>
      <c r="S239" s="96"/>
      <c r="T239" s="25" t="s">
        <v>3252</v>
      </c>
      <c r="U239" s="6" t="s">
        <v>2258</v>
      </c>
      <c r="V239" s="6" t="s">
        <v>1404</v>
      </c>
      <c r="W239" s="83" t="s">
        <v>2263</v>
      </c>
      <c r="X239" s="25">
        <v>1977</v>
      </c>
      <c r="Y239" s="25" t="s">
        <v>2273</v>
      </c>
      <c r="Z239" s="6" t="s">
        <v>3404</v>
      </c>
      <c r="AA239" s="124"/>
    </row>
    <row r="240" spans="2:27" ht="25.5">
      <c r="B240" s="25">
        <v>235</v>
      </c>
      <c r="C240" s="25" t="s">
        <v>2225</v>
      </c>
      <c r="D240" s="25" t="s">
        <v>3472</v>
      </c>
      <c r="E240" s="28" t="s">
        <v>3432</v>
      </c>
      <c r="F240" s="45" t="s">
        <v>1798</v>
      </c>
      <c r="G240" s="25" t="s">
        <v>2225</v>
      </c>
      <c r="H240" s="25" t="s">
        <v>1701</v>
      </c>
      <c r="I240" s="25" t="s">
        <v>1804</v>
      </c>
      <c r="J240" s="25" t="s">
        <v>1805</v>
      </c>
      <c r="K240" s="25" t="s">
        <v>1249</v>
      </c>
      <c r="L240" s="25" t="s">
        <v>1800</v>
      </c>
      <c r="M240" s="25" t="s">
        <v>2230</v>
      </c>
      <c r="N240" s="58">
        <v>3220</v>
      </c>
      <c r="O240" s="161">
        <v>3220</v>
      </c>
      <c r="P240" s="63">
        <v>3881</v>
      </c>
      <c r="Q240" s="161">
        <v>3881</v>
      </c>
      <c r="R240" s="130" t="s">
        <v>3253</v>
      </c>
      <c r="S240" s="96"/>
      <c r="T240" s="25" t="s">
        <v>3252</v>
      </c>
      <c r="U240" s="6" t="s">
        <v>2258</v>
      </c>
      <c r="V240" s="6" t="s">
        <v>1404</v>
      </c>
      <c r="W240" s="83" t="s">
        <v>2263</v>
      </c>
      <c r="X240" s="25">
        <v>1969</v>
      </c>
      <c r="Y240" s="25" t="s">
        <v>2273</v>
      </c>
      <c r="Z240" s="3" t="s">
        <v>3401</v>
      </c>
      <c r="AA240" s="124"/>
    </row>
    <row r="241" spans="2:27" ht="25.5">
      <c r="B241" s="25">
        <v>236</v>
      </c>
      <c r="C241" s="25" t="s">
        <v>2225</v>
      </c>
      <c r="D241" s="25" t="s">
        <v>3472</v>
      </c>
      <c r="E241" s="28" t="s">
        <v>3432</v>
      </c>
      <c r="F241" s="45" t="s">
        <v>1798</v>
      </c>
      <c r="G241" s="25" t="s">
        <v>2225</v>
      </c>
      <c r="H241" s="25" t="s">
        <v>1701</v>
      </c>
      <c r="I241" s="25" t="s">
        <v>1806</v>
      </c>
      <c r="J241" s="25" t="s">
        <v>1807</v>
      </c>
      <c r="K241" s="25" t="s">
        <v>1249</v>
      </c>
      <c r="L241" s="25" t="s">
        <v>83</v>
      </c>
      <c r="M241" s="25" t="s">
        <v>2230</v>
      </c>
      <c r="N241" s="63">
        <v>2900</v>
      </c>
      <c r="O241" s="161">
        <v>2900</v>
      </c>
      <c r="P241" s="63">
        <v>3561</v>
      </c>
      <c r="Q241" s="161">
        <v>3561</v>
      </c>
      <c r="R241" s="130" t="s">
        <v>1404</v>
      </c>
      <c r="S241" s="96"/>
      <c r="T241" s="25" t="s">
        <v>3252</v>
      </c>
      <c r="U241" s="6" t="s">
        <v>2258</v>
      </c>
      <c r="V241" s="6" t="s">
        <v>1404</v>
      </c>
      <c r="W241" s="83" t="s">
        <v>2263</v>
      </c>
      <c r="X241" s="25">
        <v>1975</v>
      </c>
      <c r="Y241" s="25" t="s">
        <v>2734</v>
      </c>
      <c r="Z241" s="3" t="s">
        <v>3402</v>
      </c>
      <c r="AA241" s="124"/>
    </row>
    <row r="242" spans="2:27" ht="25.5">
      <c r="B242" s="25">
        <v>237</v>
      </c>
      <c r="C242" s="25" t="s">
        <v>2225</v>
      </c>
      <c r="D242" s="25" t="s">
        <v>3472</v>
      </c>
      <c r="E242" s="28" t="s">
        <v>3432</v>
      </c>
      <c r="F242" s="45" t="s">
        <v>1798</v>
      </c>
      <c r="G242" s="25" t="s">
        <v>2225</v>
      </c>
      <c r="H242" s="25" t="s">
        <v>1701</v>
      </c>
      <c r="I242" s="25" t="s">
        <v>1324</v>
      </c>
      <c r="J242" s="25" t="s">
        <v>1808</v>
      </c>
      <c r="K242" s="25" t="s">
        <v>1249</v>
      </c>
      <c r="L242" s="25" t="s">
        <v>113</v>
      </c>
      <c r="M242" s="25" t="s">
        <v>2230</v>
      </c>
      <c r="N242" s="58">
        <v>2400</v>
      </c>
      <c r="O242" s="161">
        <v>2400</v>
      </c>
      <c r="P242" s="63">
        <v>2490</v>
      </c>
      <c r="Q242" s="161">
        <v>2490</v>
      </c>
      <c r="R242" s="130" t="s">
        <v>3158</v>
      </c>
      <c r="S242" s="96"/>
      <c r="T242" s="25" t="s">
        <v>3252</v>
      </c>
      <c r="U242" s="6" t="s">
        <v>2258</v>
      </c>
      <c r="V242" s="6" t="s">
        <v>1404</v>
      </c>
      <c r="W242" s="83" t="s">
        <v>2263</v>
      </c>
      <c r="X242" s="25">
        <v>1987</v>
      </c>
      <c r="Y242" s="25" t="s">
        <v>2273</v>
      </c>
      <c r="Z242" s="3" t="s">
        <v>3402</v>
      </c>
      <c r="AA242" s="124"/>
    </row>
    <row r="243" spans="2:27" ht="25.5">
      <c r="B243" s="25">
        <v>238</v>
      </c>
      <c r="C243" s="25" t="s">
        <v>2225</v>
      </c>
      <c r="D243" s="25" t="s">
        <v>3472</v>
      </c>
      <c r="E243" s="28" t="s">
        <v>3432</v>
      </c>
      <c r="F243" s="45" t="s">
        <v>1798</v>
      </c>
      <c r="G243" s="25" t="s">
        <v>2225</v>
      </c>
      <c r="H243" s="25" t="s">
        <v>1701</v>
      </c>
      <c r="I243" s="25" t="s">
        <v>1809</v>
      </c>
      <c r="J243" s="25" t="s">
        <v>1810</v>
      </c>
      <c r="K243" s="25" t="s">
        <v>1249</v>
      </c>
      <c r="L243" s="25" t="s">
        <v>1800</v>
      </c>
      <c r="M243" s="25" t="s">
        <v>2230</v>
      </c>
      <c r="N243" s="63">
        <v>2400</v>
      </c>
      <c r="O243" s="161">
        <v>2400</v>
      </c>
      <c r="P243" s="63">
        <v>3061</v>
      </c>
      <c r="Q243" s="161">
        <v>3061</v>
      </c>
      <c r="R243" s="29" t="s">
        <v>3124</v>
      </c>
      <c r="S243" s="96"/>
      <c r="T243" s="25" t="s">
        <v>3252</v>
      </c>
      <c r="U243" s="6" t="s">
        <v>2258</v>
      </c>
      <c r="V243" s="6" t="s">
        <v>1404</v>
      </c>
      <c r="W243" s="83" t="s">
        <v>2263</v>
      </c>
      <c r="X243" s="4" t="s">
        <v>3405</v>
      </c>
      <c r="Y243" s="29" t="s">
        <v>3220</v>
      </c>
      <c r="Z243" s="3" t="s">
        <v>3405</v>
      </c>
      <c r="AA243" s="124"/>
    </row>
    <row r="244" spans="2:27" ht="38.25">
      <c r="B244" s="25">
        <v>239</v>
      </c>
      <c r="C244" s="25" t="s">
        <v>2225</v>
      </c>
      <c r="D244" s="25" t="s">
        <v>3472</v>
      </c>
      <c r="E244" s="28" t="s">
        <v>3432</v>
      </c>
      <c r="F244" s="45" t="s">
        <v>1798</v>
      </c>
      <c r="G244" s="25" t="s">
        <v>2225</v>
      </c>
      <c r="H244" s="25" t="s">
        <v>1811</v>
      </c>
      <c r="I244" s="25" t="s">
        <v>1812</v>
      </c>
      <c r="J244" s="25" t="s">
        <v>1813</v>
      </c>
      <c r="K244" s="25" t="s">
        <v>1249</v>
      </c>
      <c r="L244" s="25" t="s">
        <v>1800</v>
      </c>
      <c r="M244" s="25" t="s">
        <v>2230</v>
      </c>
      <c r="N244" s="58">
        <v>2400</v>
      </c>
      <c r="O244" s="161">
        <v>2400</v>
      </c>
      <c r="P244" s="63">
        <v>2810</v>
      </c>
      <c r="Q244" s="161">
        <v>2810</v>
      </c>
      <c r="R244" s="25" t="s">
        <v>1404</v>
      </c>
      <c r="S244" s="96"/>
      <c r="T244" s="25" t="s">
        <v>3252</v>
      </c>
      <c r="U244" s="6" t="s">
        <v>2258</v>
      </c>
      <c r="V244" s="6" t="s">
        <v>1404</v>
      </c>
      <c r="W244" s="83" t="s">
        <v>2263</v>
      </c>
      <c r="X244" s="4" t="s">
        <v>3405</v>
      </c>
      <c r="Y244" s="25" t="s">
        <v>2321</v>
      </c>
      <c r="Z244" s="3" t="s">
        <v>3402</v>
      </c>
      <c r="AA244" s="124"/>
    </row>
    <row r="245" spans="2:27" ht="25.5">
      <c r="B245" s="25">
        <v>240</v>
      </c>
      <c r="C245" s="25" t="s">
        <v>2225</v>
      </c>
      <c r="D245" s="25" t="s">
        <v>3472</v>
      </c>
      <c r="E245" s="28" t="s">
        <v>3432</v>
      </c>
      <c r="F245" s="45" t="s">
        <v>1798</v>
      </c>
      <c r="G245" s="25" t="s">
        <v>2225</v>
      </c>
      <c r="H245" s="25" t="s">
        <v>1701</v>
      </c>
      <c r="I245" s="25" t="s">
        <v>1814</v>
      </c>
      <c r="J245" s="25" t="s">
        <v>1815</v>
      </c>
      <c r="K245" s="25" t="s">
        <v>1249</v>
      </c>
      <c r="L245" s="25" t="s">
        <v>159</v>
      </c>
      <c r="M245" s="25" t="s">
        <v>2230</v>
      </c>
      <c r="N245" s="58">
        <v>1500</v>
      </c>
      <c r="O245" s="161">
        <v>1500</v>
      </c>
      <c r="P245" s="63">
        <v>1500</v>
      </c>
      <c r="Q245" s="161">
        <v>1500</v>
      </c>
      <c r="R245" s="130" t="s">
        <v>3053</v>
      </c>
      <c r="S245" s="96"/>
      <c r="T245" s="25" t="s">
        <v>3252</v>
      </c>
      <c r="U245" s="6" t="s">
        <v>2258</v>
      </c>
      <c r="V245" s="6" t="s">
        <v>1404</v>
      </c>
      <c r="W245" s="83" t="s">
        <v>2263</v>
      </c>
      <c r="X245" s="25">
        <v>1962</v>
      </c>
      <c r="Y245" s="25" t="s">
        <v>2273</v>
      </c>
      <c r="Z245" s="3" t="s">
        <v>3405</v>
      </c>
      <c r="AA245" s="124"/>
    </row>
    <row r="246" spans="2:27" ht="38.25">
      <c r="B246" s="25">
        <v>241</v>
      </c>
      <c r="C246" s="25" t="s">
        <v>2225</v>
      </c>
      <c r="D246" s="25" t="s">
        <v>3472</v>
      </c>
      <c r="E246" s="28" t="s">
        <v>3432</v>
      </c>
      <c r="F246" s="45" t="s">
        <v>1798</v>
      </c>
      <c r="G246" s="25" t="s">
        <v>2225</v>
      </c>
      <c r="H246" s="25" t="s">
        <v>1811</v>
      </c>
      <c r="I246" s="25" t="s">
        <v>1816</v>
      </c>
      <c r="J246" s="25" t="s">
        <v>1817</v>
      </c>
      <c r="K246" s="25" t="s">
        <v>1249</v>
      </c>
      <c r="L246" s="25" t="s">
        <v>113</v>
      </c>
      <c r="M246" s="25" t="s">
        <v>2230</v>
      </c>
      <c r="N246" s="58">
        <v>1500</v>
      </c>
      <c r="O246" s="161">
        <v>1500</v>
      </c>
      <c r="P246" s="63">
        <v>1910</v>
      </c>
      <c r="Q246" s="161">
        <v>1910</v>
      </c>
      <c r="R246" s="129" t="s">
        <v>3254</v>
      </c>
      <c r="S246" s="96"/>
      <c r="T246" s="25" t="s">
        <v>3252</v>
      </c>
      <c r="U246" s="6" t="s">
        <v>2258</v>
      </c>
      <c r="V246" s="6" t="s">
        <v>1404</v>
      </c>
      <c r="W246" s="83" t="s">
        <v>2263</v>
      </c>
      <c r="X246" s="4" t="s">
        <v>3405</v>
      </c>
      <c r="Y246" s="25" t="s">
        <v>3220</v>
      </c>
      <c r="Z246" s="3" t="s">
        <v>3405</v>
      </c>
      <c r="AA246" s="124"/>
    </row>
    <row r="247" spans="2:27" ht="38.25">
      <c r="B247" s="25">
        <v>242</v>
      </c>
      <c r="C247" s="25" t="s">
        <v>2225</v>
      </c>
      <c r="D247" s="25" t="s">
        <v>3472</v>
      </c>
      <c r="E247" s="28" t="s">
        <v>3432</v>
      </c>
      <c r="F247" s="45" t="s">
        <v>1798</v>
      </c>
      <c r="G247" s="25" t="s">
        <v>2225</v>
      </c>
      <c r="H247" s="25" t="s">
        <v>1811</v>
      </c>
      <c r="I247" s="25" t="s">
        <v>1818</v>
      </c>
      <c r="J247" s="25" t="s">
        <v>1819</v>
      </c>
      <c r="K247" s="25" t="s">
        <v>1249</v>
      </c>
      <c r="L247" s="25" t="s">
        <v>113</v>
      </c>
      <c r="M247" s="25" t="s">
        <v>2230</v>
      </c>
      <c r="N247" s="58">
        <v>1500</v>
      </c>
      <c r="O247" s="161">
        <v>1500</v>
      </c>
      <c r="P247" s="63">
        <v>1910</v>
      </c>
      <c r="Q247" s="161">
        <v>1910</v>
      </c>
      <c r="R247" s="29" t="s">
        <v>3255</v>
      </c>
      <c r="S247" s="96"/>
      <c r="T247" s="25" t="s">
        <v>3252</v>
      </c>
      <c r="U247" s="6" t="s">
        <v>2258</v>
      </c>
      <c r="V247" s="6" t="s">
        <v>1404</v>
      </c>
      <c r="W247" s="83" t="s">
        <v>2263</v>
      </c>
      <c r="X247" s="4" t="s">
        <v>3405</v>
      </c>
      <c r="Y247" s="29"/>
      <c r="Z247" s="3" t="s">
        <v>3405</v>
      </c>
      <c r="AA247" s="124"/>
    </row>
    <row r="248" spans="2:27" ht="51">
      <c r="B248" s="25">
        <v>243</v>
      </c>
      <c r="C248" s="25" t="s">
        <v>2225</v>
      </c>
      <c r="D248" s="25" t="s">
        <v>3472</v>
      </c>
      <c r="E248" s="28" t="s">
        <v>3432</v>
      </c>
      <c r="F248" s="45" t="s">
        <v>1798</v>
      </c>
      <c r="G248" s="25" t="s">
        <v>2225</v>
      </c>
      <c r="H248" s="25" t="s">
        <v>1701</v>
      </c>
      <c r="I248" s="25" t="s">
        <v>1820</v>
      </c>
      <c r="J248" s="25" t="s">
        <v>1821</v>
      </c>
      <c r="K248" s="25" t="s">
        <v>1249</v>
      </c>
      <c r="L248" s="25" t="s">
        <v>1822</v>
      </c>
      <c r="M248" s="25" t="s">
        <v>2230</v>
      </c>
      <c r="N248" s="60">
        <v>400</v>
      </c>
      <c r="O248" s="161">
        <v>400</v>
      </c>
      <c r="P248" s="63">
        <v>400</v>
      </c>
      <c r="Q248" s="161">
        <v>400</v>
      </c>
      <c r="R248" s="130" t="s">
        <v>1404</v>
      </c>
      <c r="S248" s="96"/>
      <c r="T248" s="25" t="s">
        <v>3252</v>
      </c>
      <c r="U248" s="6" t="s">
        <v>2258</v>
      </c>
      <c r="V248" s="6" t="s">
        <v>1404</v>
      </c>
      <c r="W248" s="83" t="s">
        <v>2263</v>
      </c>
      <c r="X248" s="4" t="s">
        <v>3405</v>
      </c>
      <c r="Y248" s="25" t="s">
        <v>2273</v>
      </c>
      <c r="Z248" s="3" t="s">
        <v>3405</v>
      </c>
      <c r="AA248" s="124"/>
    </row>
    <row r="249" spans="2:27" ht="25.5">
      <c r="B249" s="25">
        <v>244</v>
      </c>
      <c r="C249" s="25" t="s">
        <v>2225</v>
      </c>
      <c r="D249" s="25" t="s">
        <v>3471</v>
      </c>
      <c r="E249" s="25" t="s">
        <v>3462</v>
      </c>
      <c r="F249" s="93" t="s">
        <v>2168</v>
      </c>
      <c r="G249" s="25" t="s">
        <v>2225</v>
      </c>
      <c r="H249" s="27" t="s">
        <v>9</v>
      </c>
      <c r="I249" s="28" t="s">
        <v>2169</v>
      </c>
      <c r="J249" s="28" t="s">
        <v>2170</v>
      </c>
      <c r="K249" s="31" t="s">
        <v>95</v>
      </c>
      <c r="L249" s="31" t="s">
        <v>52</v>
      </c>
      <c r="M249" s="8" t="s">
        <v>2230</v>
      </c>
      <c r="N249" s="52">
        <v>1000</v>
      </c>
      <c r="O249" s="161">
        <v>1000</v>
      </c>
      <c r="P249" s="58">
        <v>1227.575</v>
      </c>
      <c r="Q249" s="161">
        <v>1227.575</v>
      </c>
      <c r="R249" s="42" t="s">
        <v>2724</v>
      </c>
      <c r="S249" s="96"/>
      <c r="T249" s="8" t="s">
        <v>3094</v>
      </c>
      <c r="U249" s="6" t="s">
        <v>2258</v>
      </c>
      <c r="V249" s="6" t="s">
        <v>1404</v>
      </c>
      <c r="W249" s="10" t="s">
        <v>2259</v>
      </c>
      <c r="X249" s="10">
        <v>1977</v>
      </c>
      <c r="Y249" s="10" t="s">
        <v>2273</v>
      </c>
      <c r="Z249" s="3" t="s">
        <v>3402</v>
      </c>
      <c r="AA249" s="124"/>
    </row>
    <row r="250" spans="2:27" ht="25.5">
      <c r="B250" s="25">
        <v>245</v>
      </c>
      <c r="C250" s="25" t="s">
        <v>2225</v>
      </c>
      <c r="D250" s="25" t="s">
        <v>3471</v>
      </c>
      <c r="E250" s="25" t="s">
        <v>3462</v>
      </c>
      <c r="F250" s="93" t="s">
        <v>2168</v>
      </c>
      <c r="G250" s="25" t="s">
        <v>2225</v>
      </c>
      <c r="H250" s="27" t="s">
        <v>9</v>
      </c>
      <c r="I250" s="28" t="s">
        <v>2171</v>
      </c>
      <c r="J250" s="28" t="s">
        <v>2172</v>
      </c>
      <c r="K250" s="31" t="s">
        <v>95</v>
      </c>
      <c r="L250" s="31" t="s">
        <v>52</v>
      </c>
      <c r="M250" s="8" t="s">
        <v>2230</v>
      </c>
      <c r="N250" s="52">
        <v>900</v>
      </c>
      <c r="O250" s="161">
        <v>900</v>
      </c>
      <c r="P250" s="58">
        <v>1104.8175000000001</v>
      </c>
      <c r="Q250" s="161">
        <v>1104.8175000000001</v>
      </c>
      <c r="R250" s="42" t="s">
        <v>3359</v>
      </c>
      <c r="S250" s="96"/>
      <c r="T250" s="8" t="s">
        <v>3094</v>
      </c>
      <c r="U250" s="6" t="s">
        <v>2258</v>
      </c>
      <c r="V250" s="6" t="s">
        <v>1404</v>
      </c>
      <c r="W250" s="10" t="s">
        <v>2259</v>
      </c>
      <c r="X250" s="10">
        <v>1982</v>
      </c>
      <c r="Y250" s="10" t="s">
        <v>2273</v>
      </c>
      <c r="Z250" s="3" t="s">
        <v>3402</v>
      </c>
      <c r="AA250" s="124"/>
    </row>
    <row r="251" spans="2:27" ht="25.5">
      <c r="B251" s="25">
        <v>246</v>
      </c>
      <c r="C251" s="25" t="s">
        <v>2225</v>
      </c>
      <c r="D251" s="25" t="s">
        <v>3471</v>
      </c>
      <c r="E251" s="25" t="s">
        <v>3462</v>
      </c>
      <c r="F251" s="93" t="s">
        <v>2168</v>
      </c>
      <c r="G251" s="25" t="s">
        <v>2225</v>
      </c>
      <c r="H251" s="27" t="s">
        <v>9</v>
      </c>
      <c r="I251" s="28" t="s">
        <v>2173</v>
      </c>
      <c r="J251" s="28" t="s">
        <v>2174</v>
      </c>
      <c r="K251" s="31" t="s">
        <v>95</v>
      </c>
      <c r="L251" s="31" t="s">
        <v>2175</v>
      </c>
      <c r="M251" s="8" t="s">
        <v>2230</v>
      </c>
      <c r="N251" s="52">
        <v>900</v>
      </c>
      <c r="O251" s="161">
        <v>900</v>
      </c>
      <c r="P251" s="58">
        <v>1104.8175000000001</v>
      </c>
      <c r="Q251" s="161">
        <v>1104.8175000000001</v>
      </c>
      <c r="R251" s="42" t="s">
        <v>3360</v>
      </c>
      <c r="S251" s="96"/>
      <c r="T251" s="8" t="s">
        <v>3094</v>
      </c>
      <c r="U251" s="6" t="s">
        <v>2258</v>
      </c>
      <c r="V251" s="6" t="s">
        <v>1404</v>
      </c>
      <c r="W251" s="10" t="s">
        <v>2259</v>
      </c>
      <c r="X251" s="10">
        <v>1977</v>
      </c>
      <c r="Y251" s="8" t="s">
        <v>3361</v>
      </c>
      <c r="Z251" s="3" t="s">
        <v>3402</v>
      </c>
      <c r="AA251" s="124"/>
    </row>
    <row r="252" spans="2:27" ht="25.5">
      <c r="B252" s="25">
        <v>247</v>
      </c>
      <c r="C252" s="25" t="s">
        <v>2225</v>
      </c>
      <c r="D252" s="25" t="s">
        <v>3475</v>
      </c>
      <c r="E252" s="25" t="s">
        <v>3419</v>
      </c>
      <c r="F252" s="92" t="s">
        <v>1997</v>
      </c>
      <c r="G252" s="25" t="s">
        <v>2225</v>
      </c>
      <c r="H252" s="38" t="s">
        <v>1233</v>
      </c>
      <c r="I252" s="25" t="s">
        <v>1998</v>
      </c>
      <c r="J252" s="25" t="s">
        <v>1999</v>
      </c>
      <c r="K252" s="25" t="s">
        <v>27</v>
      </c>
      <c r="L252" s="25" t="s">
        <v>2000</v>
      </c>
      <c r="M252" s="8" t="s">
        <v>2235</v>
      </c>
      <c r="N252" s="58">
        <v>1600</v>
      </c>
      <c r="O252" s="161">
        <v>1872</v>
      </c>
      <c r="P252" s="58"/>
      <c r="Q252" s="161">
        <v>0</v>
      </c>
      <c r="R252" s="8" t="s">
        <v>3304</v>
      </c>
      <c r="S252" s="96"/>
      <c r="T252" s="8" t="s">
        <v>3305</v>
      </c>
      <c r="U252" s="6" t="s">
        <v>2258</v>
      </c>
      <c r="V252" s="6" t="s">
        <v>1404</v>
      </c>
      <c r="W252" s="8" t="s">
        <v>2259</v>
      </c>
      <c r="X252" s="4" t="s">
        <v>3405</v>
      </c>
      <c r="Y252" s="8" t="s">
        <v>1404</v>
      </c>
      <c r="Z252" s="3" t="s">
        <v>3405</v>
      </c>
      <c r="AA252" s="124"/>
    </row>
    <row r="253" spans="2:27" ht="25.5">
      <c r="B253" s="25">
        <v>248</v>
      </c>
      <c r="C253" s="25" t="s">
        <v>2225</v>
      </c>
      <c r="D253" s="25" t="s">
        <v>3475</v>
      </c>
      <c r="E253" s="25" t="s">
        <v>3419</v>
      </c>
      <c r="F253" s="92" t="s">
        <v>1997</v>
      </c>
      <c r="G253" s="25" t="s">
        <v>2225</v>
      </c>
      <c r="H253" s="38" t="s">
        <v>9</v>
      </c>
      <c r="I253" s="25" t="s">
        <v>2001</v>
      </c>
      <c r="J253" s="25" t="s">
        <v>2002</v>
      </c>
      <c r="K253" s="25" t="s">
        <v>27</v>
      </c>
      <c r="L253" s="25" t="s">
        <v>2003</v>
      </c>
      <c r="M253" s="8" t="s">
        <v>2235</v>
      </c>
      <c r="N253" s="58">
        <v>1811.24</v>
      </c>
      <c r="O253" s="161">
        <v>2119.1507999999999</v>
      </c>
      <c r="P253" s="58">
        <v>2252.04</v>
      </c>
      <c r="Q253" s="161">
        <v>2634.8867999999998</v>
      </c>
      <c r="R253" s="1" t="s">
        <v>3306</v>
      </c>
      <c r="S253" s="96"/>
      <c r="T253" s="8" t="s">
        <v>3305</v>
      </c>
      <c r="U253" s="6" t="s">
        <v>2258</v>
      </c>
      <c r="V253" s="6" t="s">
        <v>1404</v>
      </c>
      <c r="W253" s="1" t="s">
        <v>2259</v>
      </c>
      <c r="X253" s="1">
        <v>1964</v>
      </c>
      <c r="Y253" s="1" t="s">
        <v>3309</v>
      </c>
      <c r="Z253" s="3" t="s">
        <v>3402</v>
      </c>
      <c r="AA253" s="124"/>
    </row>
    <row r="254" spans="2:27" ht="25.5">
      <c r="B254" s="25">
        <v>249</v>
      </c>
      <c r="C254" s="25" t="s">
        <v>2225</v>
      </c>
      <c r="D254" s="25" t="s">
        <v>3475</v>
      </c>
      <c r="E254" s="25" t="s">
        <v>3419</v>
      </c>
      <c r="F254" s="92" t="s">
        <v>1997</v>
      </c>
      <c r="G254" s="25" t="s">
        <v>2225</v>
      </c>
      <c r="H254" s="38" t="s">
        <v>9</v>
      </c>
      <c r="I254" s="25" t="s">
        <v>2004</v>
      </c>
      <c r="J254" s="25" t="s">
        <v>2005</v>
      </c>
      <c r="K254" s="25" t="s">
        <v>27</v>
      </c>
      <c r="L254" s="25" t="s">
        <v>2003</v>
      </c>
      <c r="M254" s="8" t="s">
        <v>2235</v>
      </c>
      <c r="N254" s="58">
        <v>1498.49</v>
      </c>
      <c r="O254" s="161">
        <v>1753.2332999999999</v>
      </c>
      <c r="P254" s="58">
        <v>1651.95</v>
      </c>
      <c r="Q254" s="161">
        <v>1932.7814999999998</v>
      </c>
      <c r="R254" s="1" t="s">
        <v>3307</v>
      </c>
      <c r="S254" s="96"/>
      <c r="T254" s="8" t="s">
        <v>3305</v>
      </c>
      <c r="U254" s="6" t="s">
        <v>2258</v>
      </c>
      <c r="V254" s="6" t="s">
        <v>1404</v>
      </c>
      <c r="W254" s="1" t="s">
        <v>2259</v>
      </c>
      <c r="X254" s="1">
        <v>1983</v>
      </c>
      <c r="Y254" s="1" t="s">
        <v>2321</v>
      </c>
      <c r="Z254" s="6" t="s">
        <v>3404</v>
      </c>
      <c r="AA254" s="124"/>
    </row>
    <row r="255" spans="2:27" ht="38.25">
      <c r="B255" s="25">
        <v>250</v>
      </c>
      <c r="C255" s="25" t="s">
        <v>2225</v>
      </c>
      <c r="D255" s="25" t="s">
        <v>3475</v>
      </c>
      <c r="E255" s="25" t="s">
        <v>3419</v>
      </c>
      <c r="F255" s="92" t="s">
        <v>1997</v>
      </c>
      <c r="G255" s="25" t="s">
        <v>2225</v>
      </c>
      <c r="H255" s="38" t="s">
        <v>2006</v>
      </c>
      <c r="I255" s="25" t="s">
        <v>2007</v>
      </c>
      <c r="J255" s="25" t="s">
        <v>2008</v>
      </c>
      <c r="K255" s="25" t="s">
        <v>2009</v>
      </c>
      <c r="L255" s="25" t="s">
        <v>2010</v>
      </c>
      <c r="M255" s="8" t="s">
        <v>2235</v>
      </c>
      <c r="N255" s="58">
        <v>436</v>
      </c>
      <c r="O255" s="161">
        <v>510.11999999999995</v>
      </c>
      <c r="P255" s="58">
        <v>436</v>
      </c>
      <c r="Q255" s="161">
        <v>510.11999999999995</v>
      </c>
      <c r="R255" s="66">
        <v>42370</v>
      </c>
      <c r="S255" s="96"/>
      <c r="T255" s="8" t="s">
        <v>3305</v>
      </c>
      <c r="U255" s="6" t="s">
        <v>2258</v>
      </c>
      <c r="V255" s="6" t="s">
        <v>1404</v>
      </c>
      <c r="W255" s="1" t="s">
        <v>2263</v>
      </c>
      <c r="X255" s="4" t="s">
        <v>3405</v>
      </c>
      <c r="Y255" s="1" t="s">
        <v>3218</v>
      </c>
      <c r="Z255" s="6" t="s">
        <v>3404</v>
      </c>
      <c r="AA255" s="124"/>
    </row>
    <row r="256" spans="2:27">
      <c r="B256" s="25">
        <v>251</v>
      </c>
      <c r="C256" s="25" t="s">
        <v>2225</v>
      </c>
      <c r="D256" s="25" t="s">
        <v>3475</v>
      </c>
      <c r="E256" s="25" t="s">
        <v>3419</v>
      </c>
      <c r="F256" s="92" t="s">
        <v>1997</v>
      </c>
      <c r="G256" s="25" t="s">
        <v>2225</v>
      </c>
      <c r="H256" s="38" t="s">
        <v>9</v>
      </c>
      <c r="I256" s="25" t="s">
        <v>1619</v>
      </c>
      <c r="J256" s="25" t="s">
        <v>2011</v>
      </c>
      <c r="K256" s="25" t="s">
        <v>27</v>
      </c>
      <c r="L256" s="25" t="s">
        <v>402</v>
      </c>
      <c r="M256" s="8" t="s">
        <v>2235</v>
      </c>
      <c r="N256" s="58">
        <v>2703.77</v>
      </c>
      <c r="O256" s="161">
        <v>3163.4108999999999</v>
      </c>
      <c r="P256" s="58">
        <v>3152.06</v>
      </c>
      <c r="Q256" s="161">
        <v>3687.9101999999998</v>
      </c>
      <c r="R256" s="1" t="s">
        <v>3308</v>
      </c>
      <c r="S256" s="96"/>
      <c r="T256" s="8" t="s">
        <v>3305</v>
      </c>
      <c r="U256" s="6" t="s">
        <v>2258</v>
      </c>
      <c r="V256" s="6" t="s">
        <v>1404</v>
      </c>
      <c r="W256" s="1" t="s">
        <v>2259</v>
      </c>
      <c r="X256" s="1">
        <v>1954</v>
      </c>
      <c r="Y256" s="1" t="s">
        <v>3309</v>
      </c>
      <c r="Z256" s="3" t="s">
        <v>3402</v>
      </c>
      <c r="AA256" s="124"/>
    </row>
    <row r="257" spans="2:27" ht="25.5">
      <c r="B257" s="25">
        <v>252</v>
      </c>
      <c r="C257" s="25" t="s">
        <v>2225</v>
      </c>
      <c r="D257" s="25" t="s">
        <v>3472</v>
      </c>
      <c r="E257" s="28" t="s">
        <v>3432</v>
      </c>
      <c r="F257" s="41" t="s">
        <v>1828</v>
      </c>
      <c r="G257" s="25" t="s">
        <v>2225</v>
      </c>
      <c r="H257" s="10" t="s">
        <v>9</v>
      </c>
      <c r="I257" s="14" t="s">
        <v>1829</v>
      </c>
      <c r="J257" s="14" t="s">
        <v>1830</v>
      </c>
      <c r="K257" s="25" t="s">
        <v>1249</v>
      </c>
      <c r="L257" s="14" t="s">
        <v>1831</v>
      </c>
      <c r="M257" s="25" t="s">
        <v>2230</v>
      </c>
      <c r="N257" s="52">
        <v>2830.21</v>
      </c>
      <c r="O257" s="161">
        <v>2830.21</v>
      </c>
      <c r="P257" s="51">
        <v>3330.21</v>
      </c>
      <c r="Q257" s="161">
        <v>3330.21</v>
      </c>
      <c r="R257" s="129" t="s">
        <v>3155</v>
      </c>
      <c r="S257" s="96"/>
      <c r="T257" s="8" t="s">
        <v>3256</v>
      </c>
      <c r="U257" s="6" t="s">
        <v>2258</v>
      </c>
      <c r="V257" s="6" t="s">
        <v>1404</v>
      </c>
      <c r="W257" s="67" t="s">
        <v>2263</v>
      </c>
      <c r="X257" s="8">
        <v>1978</v>
      </c>
      <c r="Y257" s="8" t="s">
        <v>2273</v>
      </c>
      <c r="Z257" s="3" t="s">
        <v>3402</v>
      </c>
      <c r="AA257" s="124"/>
    </row>
    <row r="258" spans="2:27" ht="25.5">
      <c r="B258" s="25">
        <v>253</v>
      </c>
      <c r="C258" s="25" t="s">
        <v>2225</v>
      </c>
      <c r="D258" s="25" t="s">
        <v>3472</v>
      </c>
      <c r="E258" s="28" t="s">
        <v>3432</v>
      </c>
      <c r="F258" s="41" t="s">
        <v>1828</v>
      </c>
      <c r="G258" s="25" t="s">
        <v>2225</v>
      </c>
      <c r="H258" s="10" t="s">
        <v>9</v>
      </c>
      <c r="I258" s="14" t="s">
        <v>1832</v>
      </c>
      <c r="J258" s="14" t="s">
        <v>1833</v>
      </c>
      <c r="K258" s="25" t="s">
        <v>1249</v>
      </c>
      <c r="L258" s="10" t="s">
        <v>1323</v>
      </c>
      <c r="M258" s="25" t="s">
        <v>2230</v>
      </c>
      <c r="N258" s="52">
        <v>2830.21</v>
      </c>
      <c r="O258" s="161">
        <v>2830.21</v>
      </c>
      <c r="P258" s="51">
        <v>3330.21</v>
      </c>
      <c r="Q258" s="161">
        <v>3330.21</v>
      </c>
      <c r="R258" s="129" t="s">
        <v>2849</v>
      </c>
      <c r="S258" s="96"/>
      <c r="T258" s="8" t="s">
        <v>3256</v>
      </c>
      <c r="U258" s="6" t="s">
        <v>2258</v>
      </c>
      <c r="V258" s="6" t="s">
        <v>1404</v>
      </c>
      <c r="W258" s="67" t="s">
        <v>2263</v>
      </c>
      <c r="X258" s="8">
        <v>1975</v>
      </c>
      <c r="Y258" s="8" t="s">
        <v>2273</v>
      </c>
      <c r="Z258" s="3" t="s">
        <v>3402</v>
      </c>
      <c r="AA258" s="124"/>
    </row>
    <row r="259" spans="2:27" ht="25.5">
      <c r="B259" s="25">
        <v>254</v>
      </c>
      <c r="C259" s="25" t="s">
        <v>2225</v>
      </c>
      <c r="D259" s="25" t="s">
        <v>3472</v>
      </c>
      <c r="E259" s="28" t="s">
        <v>3432</v>
      </c>
      <c r="F259" s="41" t="s">
        <v>1828</v>
      </c>
      <c r="G259" s="25" t="s">
        <v>2225</v>
      </c>
      <c r="H259" s="10" t="s">
        <v>9</v>
      </c>
      <c r="I259" s="14" t="s">
        <v>1834</v>
      </c>
      <c r="J259" s="14" t="s">
        <v>1835</v>
      </c>
      <c r="K259" s="25" t="s">
        <v>1249</v>
      </c>
      <c r="L259" s="14" t="s">
        <v>1831</v>
      </c>
      <c r="M259" s="25" t="s">
        <v>2230</v>
      </c>
      <c r="N259" s="52">
        <v>2830.21</v>
      </c>
      <c r="O259" s="161">
        <v>2830.21</v>
      </c>
      <c r="P259" s="51">
        <v>3330.21</v>
      </c>
      <c r="Q259" s="161">
        <v>3330.21</v>
      </c>
      <c r="R259" s="129" t="s">
        <v>2849</v>
      </c>
      <c r="S259" s="96"/>
      <c r="T259" s="8" t="s">
        <v>3256</v>
      </c>
      <c r="U259" s="6" t="s">
        <v>2258</v>
      </c>
      <c r="V259" s="6" t="s">
        <v>1404</v>
      </c>
      <c r="W259" s="67" t="s">
        <v>2263</v>
      </c>
      <c r="X259" s="8">
        <v>1975</v>
      </c>
      <c r="Y259" s="8" t="s">
        <v>2273</v>
      </c>
      <c r="Z259" s="3" t="s">
        <v>3402</v>
      </c>
      <c r="AA259" s="124"/>
    </row>
    <row r="260" spans="2:27" ht="25.5">
      <c r="B260" s="25">
        <v>255</v>
      </c>
      <c r="C260" s="25" t="s">
        <v>2225</v>
      </c>
      <c r="D260" s="25" t="s">
        <v>3472</v>
      </c>
      <c r="E260" s="28" t="s">
        <v>3432</v>
      </c>
      <c r="F260" s="41" t="s">
        <v>1828</v>
      </c>
      <c r="G260" s="25" t="s">
        <v>2225</v>
      </c>
      <c r="H260" s="10" t="s">
        <v>9</v>
      </c>
      <c r="I260" s="14" t="s">
        <v>1836</v>
      </c>
      <c r="J260" s="14" t="s">
        <v>1837</v>
      </c>
      <c r="K260" s="25" t="s">
        <v>1249</v>
      </c>
      <c r="L260" s="10" t="s">
        <v>1323</v>
      </c>
      <c r="M260" s="25" t="s">
        <v>2230</v>
      </c>
      <c r="N260" s="52">
        <v>2621.88</v>
      </c>
      <c r="O260" s="161">
        <v>2621.88</v>
      </c>
      <c r="P260" s="51">
        <v>3121.88</v>
      </c>
      <c r="Q260" s="161">
        <v>3121.88</v>
      </c>
      <c r="R260" s="129" t="s">
        <v>3257</v>
      </c>
      <c r="S260" s="96"/>
      <c r="T260" s="8" t="s">
        <v>3256</v>
      </c>
      <c r="U260" s="6" t="s">
        <v>2258</v>
      </c>
      <c r="V260" s="6" t="s">
        <v>1404</v>
      </c>
      <c r="W260" s="67" t="s">
        <v>2263</v>
      </c>
      <c r="X260" s="8">
        <v>1973</v>
      </c>
      <c r="Y260" s="8" t="s">
        <v>2273</v>
      </c>
      <c r="Z260" s="6" t="s">
        <v>3404</v>
      </c>
      <c r="AA260" s="124"/>
    </row>
    <row r="261" spans="2:27" ht="25.5">
      <c r="B261" s="25">
        <v>256</v>
      </c>
      <c r="C261" s="25" t="s">
        <v>2225</v>
      </c>
      <c r="D261" s="25" t="s">
        <v>3472</v>
      </c>
      <c r="E261" s="28" t="s">
        <v>3432</v>
      </c>
      <c r="F261" s="41" t="s">
        <v>1828</v>
      </c>
      <c r="G261" s="25" t="s">
        <v>2225</v>
      </c>
      <c r="H261" s="10" t="s">
        <v>9</v>
      </c>
      <c r="I261" s="14" t="s">
        <v>1838</v>
      </c>
      <c r="J261" s="14" t="s">
        <v>1839</v>
      </c>
      <c r="K261" s="25" t="s">
        <v>1249</v>
      </c>
      <c r="L261" s="10" t="s">
        <v>1323</v>
      </c>
      <c r="M261" s="25" t="s">
        <v>2230</v>
      </c>
      <c r="N261" s="52">
        <v>2621.88</v>
      </c>
      <c r="O261" s="161">
        <v>2621.88</v>
      </c>
      <c r="P261" s="51">
        <v>3121.88</v>
      </c>
      <c r="Q261" s="161">
        <v>3121.88</v>
      </c>
      <c r="R261" s="129" t="s">
        <v>3258</v>
      </c>
      <c r="S261" s="96"/>
      <c r="T261" s="8" t="s">
        <v>3256</v>
      </c>
      <c r="U261" s="6" t="s">
        <v>2258</v>
      </c>
      <c r="V261" s="6" t="s">
        <v>1404</v>
      </c>
      <c r="W261" s="67" t="s">
        <v>2263</v>
      </c>
      <c r="X261" s="8">
        <v>1959</v>
      </c>
      <c r="Y261" s="8" t="s">
        <v>2273</v>
      </c>
      <c r="Z261" s="6" t="s">
        <v>3404</v>
      </c>
      <c r="AA261" s="124"/>
    </row>
    <row r="262" spans="2:27" ht="25.5">
      <c r="B262" s="25">
        <v>257</v>
      </c>
      <c r="C262" s="25" t="s">
        <v>2225</v>
      </c>
      <c r="D262" s="25" t="s">
        <v>3472</v>
      </c>
      <c r="E262" s="28" t="s">
        <v>3432</v>
      </c>
      <c r="F262" s="41" t="s">
        <v>1828</v>
      </c>
      <c r="G262" s="25" t="s">
        <v>2225</v>
      </c>
      <c r="H262" s="10" t="s">
        <v>9</v>
      </c>
      <c r="I262" s="14" t="s">
        <v>1840</v>
      </c>
      <c r="J262" s="14" t="s">
        <v>1841</v>
      </c>
      <c r="K262" s="25" t="s">
        <v>1249</v>
      </c>
      <c r="L262" s="10" t="s">
        <v>1323</v>
      </c>
      <c r="M262" s="25" t="s">
        <v>2230</v>
      </c>
      <c r="N262" s="52">
        <v>2621.88</v>
      </c>
      <c r="O262" s="161">
        <v>2621.88</v>
      </c>
      <c r="P262" s="51">
        <v>3121.88</v>
      </c>
      <c r="Q262" s="161">
        <v>3121.88</v>
      </c>
      <c r="R262" s="129" t="s">
        <v>3259</v>
      </c>
      <c r="S262" s="96"/>
      <c r="T262" s="8" t="s">
        <v>3256</v>
      </c>
      <c r="U262" s="6" t="s">
        <v>2258</v>
      </c>
      <c r="V262" s="6" t="s">
        <v>1404</v>
      </c>
      <c r="W262" s="67" t="s">
        <v>2263</v>
      </c>
      <c r="X262" s="8">
        <v>1979</v>
      </c>
      <c r="Y262" s="8" t="s">
        <v>2273</v>
      </c>
      <c r="Z262" s="6" t="s">
        <v>3404</v>
      </c>
      <c r="AA262" s="124"/>
    </row>
    <row r="263" spans="2:27" ht="25.5">
      <c r="B263" s="25">
        <v>258</v>
      </c>
      <c r="C263" s="25" t="s">
        <v>2225</v>
      </c>
      <c r="D263" s="25" t="s">
        <v>3472</v>
      </c>
      <c r="E263" s="28" t="s">
        <v>3432</v>
      </c>
      <c r="F263" s="41" t="s">
        <v>1828</v>
      </c>
      <c r="G263" s="25" t="s">
        <v>2225</v>
      </c>
      <c r="H263" s="10" t="s">
        <v>9</v>
      </c>
      <c r="I263" s="14" t="s">
        <v>141</v>
      </c>
      <c r="J263" s="14" t="s">
        <v>1842</v>
      </c>
      <c r="K263" s="25" t="s">
        <v>1249</v>
      </c>
      <c r="L263" s="10" t="s">
        <v>1323</v>
      </c>
      <c r="M263" s="25" t="s">
        <v>2230</v>
      </c>
      <c r="N263" s="52">
        <v>2387.5</v>
      </c>
      <c r="O263" s="161">
        <v>2387.5</v>
      </c>
      <c r="P263" s="51">
        <v>2887.5</v>
      </c>
      <c r="Q263" s="161">
        <v>2887.5</v>
      </c>
      <c r="R263" s="129" t="s">
        <v>3260</v>
      </c>
      <c r="S263" s="96"/>
      <c r="T263" s="8" t="s">
        <v>3256</v>
      </c>
      <c r="U263" s="6" t="s">
        <v>2258</v>
      </c>
      <c r="V263" s="6" t="s">
        <v>1404</v>
      </c>
      <c r="W263" s="67" t="s">
        <v>2263</v>
      </c>
      <c r="X263" s="8">
        <v>1962</v>
      </c>
      <c r="Y263" s="8" t="s">
        <v>2273</v>
      </c>
      <c r="Z263" s="3" t="s">
        <v>3402</v>
      </c>
      <c r="AA263" s="124"/>
    </row>
    <row r="264" spans="2:27" ht="25.5">
      <c r="B264" s="25">
        <v>259</v>
      </c>
      <c r="C264" s="25" t="s">
        <v>2225</v>
      </c>
      <c r="D264" s="25" t="s">
        <v>3472</v>
      </c>
      <c r="E264" s="28" t="s">
        <v>3432</v>
      </c>
      <c r="F264" s="41" t="s">
        <v>1828</v>
      </c>
      <c r="G264" s="25" t="s">
        <v>2225</v>
      </c>
      <c r="H264" s="10" t="s">
        <v>9</v>
      </c>
      <c r="I264" s="14" t="s">
        <v>1843</v>
      </c>
      <c r="J264" s="14" t="s">
        <v>1844</v>
      </c>
      <c r="K264" s="25" t="s">
        <v>1249</v>
      </c>
      <c r="L264" s="10" t="s">
        <v>1845</v>
      </c>
      <c r="M264" s="25" t="s">
        <v>2230</v>
      </c>
      <c r="N264" s="52">
        <v>1600</v>
      </c>
      <c r="O264" s="161">
        <v>1600</v>
      </c>
      <c r="P264" s="51">
        <v>1700</v>
      </c>
      <c r="Q264" s="161">
        <v>1700</v>
      </c>
      <c r="R264" s="129" t="s">
        <v>3178</v>
      </c>
      <c r="S264" s="96"/>
      <c r="T264" s="8" t="s">
        <v>3256</v>
      </c>
      <c r="U264" s="6" t="s">
        <v>2258</v>
      </c>
      <c r="V264" s="6" t="s">
        <v>1404</v>
      </c>
      <c r="W264" s="67" t="s">
        <v>2263</v>
      </c>
      <c r="X264" s="4" t="s">
        <v>3405</v>
      </c>
      <c r="Y264" s="8" t="s">
        <v>2609</v>
      </c>
      <c r="Z264" s="3" t="s">
        <v>3405</v>
      </c>
      <c r="AA264" s="124"/>
    </row>
    <row r="265" spans="2:27" ht="25.5">
      <c r="B265" s="25">
        <v>260</v>
      </c>
      <c r="C265" s="25" t="s">
        <v>2225</v>
      </c>
      <c r="D265" s="25" t="s">
        <v>3472</v>
      </c>
      <c r="E265" s="28" t="s">
        <v>3432</v>
      </c>
      <c r="F265" s="41" t="s">
        <v>1828</v>
      </c>
      <c r="G265" s="25" t="s">
        <v>2225</v>
      </c>
      <c r="H265" s="10" t="s">
        <v>9</v>
      </c>
      <c r="I265" s="14" t="s">
        <v>1846</v>
      </c>
      <c r="J265" s="14" t="s">
        <v>1847</v>
      </c>
      <c r="K265" s="25" t="s">
        <v>1249</v>
      </c>
      <c r="L265" s="14" t="s">
        <v>1848</v>
      </c>
      <c r="M265" s="25" t="s">
        <v>2230</v>
      </c>
      <c r="N265" s="52">
        <v>1600</v>
      </c>
      <c r="O265" s="161">
        <v>1600</v>
      </c>
      <c r="P265" s="51">
        <v>1700</v>
      </c>
      <c r="Q265" s="161">
        <v>1700</v>
      </c>
      <c r="R265" s="129">
        <v>43101</v>
      </c>
      <c r="S265" s="96"/>
      <c r="T265" s="8" t="s">
        <v>3256</v>
      </c>
      <c r="U265" s="6" t="s">
        <v>2258</v>
      </c>
      <c r="V265" s="6" t="s">
        <v>1404</v>
      </c>
      <c r="W265" s="83" t="s">
        <v>2263</v>
      </c>
      <c r="X265" s="4" t="s">
        <v>3405</v>
      </c>
      <c r="Y265" s="50"/>
      <c r="Z265" s="3" t="s">
        <v>3405</v>
      </c>
      <c r="AA265" s="124"/>
    </row>
    <row r="266" spans="2:27" ht="25.5">
      <c r="B266" s="25">
        <v>261</v>
      </c>
      <c r="C266" s="25" t="s">
        <v>2225</v>
      </c>
      <c r="D266" s="25" t="s">
        <v>3472</v>
      </c>
      <c r="E266" s="28" t="s">
        <v>3432</v>
      </c>
      <c r="F266" s="41" t="s">
        <v>1828</v>
      </c>
      <c r="G266" s="25" t="s">
        <v>2225</v>
      </c>
      <c r="H266" s="10" t="s">
        <v>9</v>
      </c>
      <c r="I266" s="14" t="s">
        <v>1849</v>
      </c>
      <c r="J266" s="14" t="s">
        <v>1850</v>
      </c>
      <c r="K266" s="25" t="s">
        <v>1249</v>
      </c>
      <c r="L266" s="10" t="s">
        <v>159</v>
      </c>
      <c r="M266" s="25" t="s">
        <v>2230</v>
      </c>
      <c r="N266" s="52">
        <v>350</v>
      </c>
      <c r="O266" s="161">
        <v>350</v>
      </c>
      <c r="P266" s="51">
        <v>350</v>
      </c>
      <c r="Q266" s="161">
        <v>350</v>
      </c>
      <c r="R266" s="129" t="s">
        <v>3157</v>
      </c>
      <c r="S266" s="96"/>
      <c r="T266" s="8" t="s">
        <v>3256</v>
      </c>
      <c r="U266" s="6" t="s">
        <v>2258</v>
      </c>
      <c r="V266" s="6" t="s">
        <v>1404</v>
      </c>
      <c r="W266" s="83" t="s">
        <v>2263</v>
      </c>
      <c r="X266" s="8">
        <v>1976</v>
      </c>
      <c r="Y266" s="8" t="s">
        <v>2762</v>
      </c>
      <c r="Z266" s="3" t="s">
        <v>3405</v>
      </c>
      <c r="AA266" s="124"/>
    </row>
    <row r="267" spans="2:27" ht="25.5">
      <c r="B267" s="25">
        <v>262</v>
      </c>
      <c r="C267" s="25" t="s">
        <v>2225</v>
      </c>
      <c r="D267" s="25" t="s">
        <v>3473</v>
      </c>
      <c r="E267" s="25" t="s">
        <v>3452</v>
      </c>
      <c r="F267" s="45" t="s">
        <v>2176</v>
      </c>
      <c r="G267" s="25" t="s">
        <v>2225</v>
      </c>
      <c r="H267" s="25" t="s">
        <v>9</v>
      </c>
      <c r="I267" s="25" t="s">
        <v>2177</v>
      </c>
      <c r="J267" s="25" t="s">
        <v>2178</v>
      </c>
      <c r="K267" s="25" t="s">
        <v>27</v>
      </c>
      <c r="L267" s="25" t="s">
        <v>2179</v>
      </c>
      <c r="M267" s="8" t="s">
        <v>2230</v>
      </c>
      <c r="N267" s="58">
        <v>862</v>
      </c>
      <c r="O267" s="161">
        <v>862</v>
      </c>
      <c r="P267" s="58">
        <v>1511.77</v>
      </c>
      <c r="Q267" s="161">
        <v>1511.77</v>
      </c>
      <c r="R267" s="42" t="s">
        <v>3362</v>
      </c>
      <c r="S267" s="25" t="s">
        <v>27</v>
      </c>
      <c r="T267" s="8" t="s">
        <v>3363</v>
      </c>
      <c r="U267" s="6" t="s">
        <v>2258</v>
      </c>
      <c r="V267" s="6" t="s">
        <v>1404</v>
      </c>
      <c r="W267" s="67" t="s">
        <v>2259</v>
      </c>
      <c r="X267" s="4" t="s">
        <v>3405</v>
      </c>
      <c r="Y267" s="8"/>
      <c r="Z267" s="3" t="s">
        <v>3400</v>
      </c>
      <c r="AA267" s="124"/>
    </row>
    <row r="268" spans="2:27" ht="51">
      <c r="B268" s="25">
        <v>263</v>
      </c>
      <c r="C268" s="25" t="s">
        <v>2225</v>
      </c>
      <c r="D268" s="25" t="s">
        <v>3473</v>
      </c>
      <c r="E268" s="25" t="s">
        <v>3452</v>
      </c>
      <c r="F268" s="45" t="s">
        <v>2176</v>
      </c>
      <c r="G268" s="25" t="s">
        <v>2225</v>
      </c>
      <c r="H268" s="25" t="s">
        <v>9</v>
      </c>
      <c r="I268" s="25" t="s">
        <v>2180</v>
      </c>
      <c r="J268" s="25" t="s">
        <v>2181</v>
      </c>
      <c r="K268" s="25" t="s">
        <v>27</v>
      </c>
      <c r="L268" s="25" t="s">
        <v>2182</v>
      </c>
      <c r="M268" s="8" t="s">
        <v>2230</v>
      </c>
      <c r="N268" s="58">
        <v>732.95</v>
      </c>
      <c r="O268" s="161">
        <v>732.95</v>
      </c>
      <c r="P268" s="58">
        <v>1260.04</v>
      </c>
      <c r="Q268" s="161">
        <v>1260.04</v>
      </c>
      <c r="R268" s="42" t="s">
        <v>3364</v>
      </c>
      <c r="S268" s="25" t="s">
        <v>27</v>
      </c>
      <c r="T268" s="8" t="s">
        <v>3363</v>
      </c>
      <c r="U268" s="6" t="s">
        <v>2258</v>
      </c>
      <c r="V268" s="6" t="s">
        <v>1404</v>
      </c>
      <c r="W268" s="67" t="s">
        <v>2259</v>
      </c>
      <c r="X268" s="8">
        <v>1973</v>
      </c>
      <c r="Y268" s="8" t="s">
        <v>2273</v>
      </c>
      <c r="Z268" s="3" t="s">
        <v>3401</v>
      </c>
      <c r="AA268" s="124"/>
    </row>
    <row r="269" spans="2:27" ht="51">
      <c r="B269" s="25">
        <v>264</v>
      </c>
      <c r="C269" s="25" t="s">
        <v>2225</v>
      </c>
      <c r="D269" s="25" t="s">
        <v>3473</v>
      </c>
      <c r="E269" s="25" t="s">
        <v>3452</v>
      </c>
      <c r="F269" s="45" t="s">
        <v>2176</v>
      </c>
      <c r="G269" s="25" t="s">
        <v>2225</v>
      </c>
      <c r="H269" s="25" t="s">
        <v>9</v>
      </c>
      <c r="I269" s="25" t="s">
        <v>938</v>
      </c>
      <c r="J269" s="25" t="s">
        <v>2183</v>
      </c>
      <c r="K269" s="25" t="s">
        <v>27</v>
      </c>
      <c r="L269" s="25" t="s">
        <v>2184</v>
      </c>
      <c r="M269" s="8" t="s">
        <v>2230</v>
      </c>
      <c r="N269" s="58">
        <v>638.75</v>
      </c>
      <c r="O269" s="161">
        <v>638.75</v>
      </c>
      <c r="P269" s="58">
        <v>1021.63</v>
      </c>
      <c r="Q269" s="161">
        <v>1021.63</v>
      </c>
      <c r="R269" s="42" t="s">
        <v>3365</v>
      </c>
      <c r="S269" s="25" t="s">
        <v>27</v>
      </c>
      <c r="T269" s="8" t="s">
        <v>3363</v>
      </c>
      <c r="U269" s="6" t="s">
        <v>2258</v>
      </c>
      <c r="V269" s="6" t="s">
        <v>1404</v>
      </c>
      <c r="W269" s="67" t="s">
        <v>2259</v>
      </c>
      <c r="X269" s="8">
        <v>1973</v>
      </c>
      <c r="Y269" s="8" t="s">
        <v>2273</v>
      </c>
      <c r="Z269" s="3" t="s">
        <v>3402</v>
      </c>
      <c r="AA269" s="124"/>
    </row>
    <row r="270" spans="2:27" ht="38.25">
      <c r="B270" s="25">
        <v>265</v>
      </c>
      <c r="C270" s="25" t="s">
        <v>2225</v>
      </c>
      <c r="D270" s="25" t="s">
        <v>3473</v>
      </c>
      <c r="E270" s="25" t="s">
        <v>3452</v>
      </c>
      <c r="F270" s="45" t="s">
        <v>2176</v>
      </c>
      <c r="G270" s="25" t="s">
        <v>2225</v>
      </c>
      <c r="H270" s="25" t="s">
        <v>9</v>
      </c>
      <c r="I270" s="25" t="s">
        <v>2185</v>
      </c>
      <c r="J270" s="25" t="s">
        <v>2186</v>
      </c>
      <c r="K270" s="25" t="s">
        <v>357</v>
      </c>
      <c r="L270" s="25" t="s">
        <v>2187</v>
      </c>
      <c r="M270" s="8" t="s">
        <v>2230</v>
      </c>
      <c r="N270" s="58">
        <v>100</v>
      </c>
      <c r="O270" s="161">
        <v>100</v>
      </c>
      <c r="P270" s="58">
        <v>127.91</v>
      </c>
      <c r="Q270" s="161">
        <v>127.91</v>
      </c>
      <c r="R270" s="42" t="s">
        <v>3160</v>
      </c>
      <c r="S270" s="25" t="s">
        <v>357</v>
      </c>
      <c r="T270" s="8" t="s">
        <v>3363</v>
      </c>
      <c r="U270" s="6" t="s">
        <v>2258</v>
      </c>
      <c r="V270" s="6" t="s">
        <v>1404</v>
      </c>
      <c r="W270" s="67" t="s">
        <v>2259</v>
      </c>
      <c r="X270" s="37">
        <v>29498</v>
      </c>
      <c r="Y270" s="8" t="s">
        <v>2273</v>
      </c>
      <c r="Z270" s="3" t="s">
        <v>3402</v>
      </c>
      <c r="AA270" s="124"/>
    </row>
    <row r="271" spans="2:27" ht="25.5">
      <c r="B271" s="25">
        <v>266</v>
      </c>
      <c r="C271" s="25" t="s">
        <v>2225</v>
      </c>
      <c r="D271" s="25" t="s">
        <v>3473</v>
      </c>
      <c r="E271" s="25" t="s">
        <v>3452</v>
      </c>
      <c r="F271" s="45" t="s">
        <v>2176</v>
      </c>
      <c r="G271" s="25" t="s">
        <v>2225</v>
      </c>
      <c r="H271" s="25" t="s">
        <v>9</v>
      </c>
      <c r="I271" s="25" t="s">
        <v>2188</v>
      </c>
      <c r="J271" s="25" t="s">
        <v>2189</v>
      </c>
      <c r="K271" s="25" t="s">
        <v>357</v>
      </c>
      <c r="L271" s="25" t="s">
        <v>2190</v>
      </c>
      <c r="M271" s="8" t="s">
        <v>2230</v>
      </c>
      <c r="N271" s="58">
        <v>35</v>
      </c>
      <c r="O271" s="161">
        <v>35</v>
      </c>
      <c r="P271" s="58">
        <v>35</v>
      </c>
      <c r="Q271" s="161">
        <v>35</v>
      </c>
      <c r="R271" s="42">
        <v>43168</v>
      </c>
      <c r="S271" s="25" t="s">
        <v>357</v>
      </c>
      <c r="T271" s="32" t="s">
        <v>3366</v>
      </c>
      <c r="U271" s="6" t="s">
        <v>2258</v>
      </c>
      <c r="V271" s="6" t="s">
        <v>1404</v>
      </c>
      <c r="W271" s="32" t="s">
        <v>2259</v>
      </c>
      <c r="X271" s="37">
        <v>31441</v>
      </c>
      <c r="Y271" s="32" t="s">
        <v>2609</v>
      </c>
      <c r="Z271" s="3" t="s">
        <v>3403</v>
      </c>
      <c r="AA271" s="124"/>
    </row>
    <row r="272" spans="2:27" ht="25.5">
      <c r="B272" s="25">
        <v>267</v>
      </c>
      <c r="C272" s="25" t="s">
        <v>2225</v>
      </c>
      <c r="D272" s="25" t="s">
        <v>3473</v>
      </c>
      <c r="E272" s="25" t="s">
        <v>3452</v>
      </c>
      <c r="F272" s="45" t="s">
        <v>2176</v>
      </c>
      <c r="G272" s="25" t="s">
        <v>2225</v>
      </c>
      <c r="H272" s="25" t="s">
        <v>9</v>
      </c>
      <c r="I272" s="25" t="s">
        <v>2191</v>
      </c>
      <c r="J272" s="25" t="s">
        <v>2192</v>
      </c>
      <c r="K272" s="25" t="s">
        <v>357</v>
      </c>
      <c r="L272" s="25" t="s">
        <v>2193</v>
      </c>
      <c r="M272" s="8" t="s">
        <v>2230</v>
      </c>
      <c r="N272" s="58">
        <v>35</v>
      </c>
      <c r="O272" s="161">
        <v>35</v>
      </c>
      <c r="P272" s="58">
        <v>35</v>
      </c>
      <c r="Q272" s="161">
        <v>35</v>
      </c>
      <c r="R272" s="42">
        <v>43168</v>
      </c>
      <c r="S272" s="25" t="s">
        <v>357</v>
      </c>
      <c r="T272" s="32" t="s">
        <v>3366</v>
      </c>
      <c r="U272" s="6" t="s">
        <v>2258</v>
      </c>
      <c r="V272" s="6" t="s">
        <v>1404</v>
      </c>
      <c r="W272" s="32" t="s">
        <v>2259</v>
      </c>
      <c r="X272" s="4" t="s">
        <v>3405</v>
      </c>
      <c r="Y272" s="32" t="s">
        <v>2609</v>
      </c>
      <c r="Z272" s="3" t="s">
        <v>3402</v>
      </c>
      <c r="AA272" s="124"/>
    </row>
    <row r="273" spans="2:27" ht="25.5">
      <c r="B273" s="25">
        <v>268</v>
      </c>
      <c r="C273" s="25" t="s">
        <v>2225</v>
      </c>
      <c r="D273" s="25" t="s">
        <v>3473</v>
      </c>
      <c r="E273" s="25" t="s">
        <v>3437</v>
      </c>
      <c r="F273" s="41" t="s">
        <v>1656</v>
      </c>
      <c r="G273" s="25" t="s">
        <v>2225</v>
      </c>
      <c r="H273" s="10" t="s">
        <v>9</v>
      </c>
      <c r="I273" s="14" t="s">
        <v>1657</v>
      </c>
      <c r="J273" s="14" t="s">
        <v>1658</v>
      </c>
      <c r="K273" s="8" t="s">
        <v>27</v>
      </c>
      <c r="L273" s="8" t="s">
        <v>1659</v>
      </c>
      <c r="M273" s="8" t="s">
        <v>2230</v>
      </c>
      <c r="N273" s="52">
        <v>750</v>
      </c>
      <c r="O273" s="161">
        <v>750</v>
      </c>
      <c r="P273" s="55">
        <v>1036.7249999999999</v>
      </c>
      <c r="Q273" s="161">
        <v>1036.7249999999999</v>
      </c>
      <c r="R273" s="42" t="s">
        <v>3180</v>
      </c>
      <c r="S273" s="96"/>
      <c r="T273" s="8" t="s">
        <v>3202</v>
      </c>
      <c r="U273" s="6" t="s">
        <v>2258</v>
      </c>
      <c r="V273" s="6" t="s">
        <v>1404</v>
      </c>
      <c r="W273" s="8" t="s">
        <v>2259</v>
      </c>
      <c r="X273" s="4" t="s">
        <v>3405</v>
      </c>
      <c r="Y273" s="8"/>
      <c r="Z273" s="3" t="s">
        <v>3405</v>
      </c>
      <c r="AA273" s="124"/>
    </row>
    <row r="274" spans="2:27" ht="25.5">
      <c r="B274" s="25">
        <v>269</v>
      </c>
      <c r="C274" s="25" t="s">
        <v>2225</v>
      </c>
      <c r="D274" s="25" t="s">
        <v>3473</v>
      </c>
      <c r="E274" s="25" t="s">
        <v>3437</v>
      </c>
      <c r="F274" s="41" t="s">
        <v>1656</v>
      </c>
      <c r="G274" s="25" t="s">
        <v>2225</v>
      </c>
      <c r="H274" s="10" t="s">
        <v>9</v>
      </c>
      <c r="I274" s="14" t="s">
        <v>1660</v>
      </c>
      <c r="J274" s="14" t="s">
        <v>1661</v>
      </c>
      <c r="K274" s="8" t="s">
        <v>27</v>
      </c>
      <c r="L274" s="8" t="s">
        <v>322</v>
      </c>
      <c r="M274" s="8" t="s">
        <v>2230</v>
      </c>
      <c r="N274" s="51">
        <v>580</v>
      </c>
      <c r="O274" s="161">
        <v>580</v>
      </c>
      <c r="P274" s="55">
        <v>808.81066666666663</v>
      </c>
      <c r="Q274" s="161">
        <v>808.81066666666663</v>
      </c>
      <c r="R274" s="42" t="s">
        <v>3203</v>
      </c>
      <c r="S274" s="96"/>
      <c r="T274" s="8" t="s">
        <v>3202</v>
      </c>
      <c r="U274" s="6" t="s">
        <v>2258</v>
      </c>
      <c r="V274" s="6" t="s">
        <v>1404</v>
      </c>
      <c r="W274" s="67" t="s">
        <v>2259</v>
      </c>
      <c r="X274" s="8">
        <v>1987</v>
      </c>
      <c r="Y274" s="8" t="s">
        <v>2273</v>
      </c>
      <c r="Z274" s="3" t="s">
        <v>3400</v>
      </c>
      <c r="AA274" s="124"/>
    </row>
    <row r="275" spans="2:27" ht="51">
      <c r="B275" s="25">
        <v>270</v>
      </c>
      <c r="C275" s="25" t="s">
        <v>2225</v>
      </c>
      <c r="D275" s="25" t="s">
        <v>3473</v>
      </c>
      <c r="E275" s="25" t="s">
        <v>3437</v>
      </c>
      <c r="F275" s="41" t="s">
        <v>1656</v>
      </c>
      <c r="G275" s="25" t="s">
        <v>2225</v>
      </c>
      <c r="H275" s="10" t="s">
        <v>9</v>
      </c>
      <c r="I275" s="14" t="s">
        <v>1662</v>
      </c>
      <c r="J275" s="14" t="s">
        <v>699</v>
      </c>
      <c r="K275" s="8" t="s">
        <v>27</v>
      </c>
      <c r="L275" s="8" t="s">
        <v>1663</v>
      </c>
      <c r="M275" s="8" t="s">
        <v>2230</v>
      </c>
      <c r="N275" s="51">
        <v>970</v>
      </c>
      <c r="O275" s="161">
        <v>970</v>
      </c>
      <c r="P275" s="55">
        <v>1331.6576666666665</v>
      </c>
      <c r="Q275" s="161">
        <v>1331.6576666666665</v>
      </c>
      <c r="R275" s="42" t="s">
        <v>3204</v>
      </c>
      <c r="S275" s="96"/>
      <c r="T275" s="8" t="s">
        <v>3202</v>
      </c>
      <c r="U275" s="6" t="s">
        <v>2258</v>
      </c>
      <c r="V275" s="6" t="s">
        <v>1404</v>
      </c>
      <c r="W275" s="67" t="s">
        <v>2259</v>
      </c>
      <c r="X275" s="8">
        <v>1978</v>
      </c>
      <c r="Y275" s="8" t="s">
        <v>2273</v>
      </c>
      <c r="Z275" s="6" t="s">
        <v>3404</v>
      </c>
      <c r="AA275" s="124"/>
    </row>
    <row r="276" spans="2:27" ht="25.5">
      <c r="B276" s="25">
        <v>271</v>
      </c>
      <c r="C276" s="25" t="s">
        <v>2225</v>
      </c>
      <c r="D276" s="25" t="s">
        <v>3473</v>
      </c>
      <c r="E276" s="25" t="s">
        <v>3437</v>
      </c>
      <c r="F276" s="41" t="s">
        <v>1656</v>
      </c>
      <c r="G276" s="25" t="s">
        <v>2225</v>
      </c>
      <c r="H276" s="10" t="s">
        <v>1607</v>
      </c>
      <c r="I276" s="14" t="s">
        <v>1324</v>
      </c>
      <c r="J276" s="8" t="s">
        <v>1664</v>
      </c>
      <c r="K276" s="8" t="s">
        <v>1249</v>
      </c>
      <c r="L276" s="8" t="s">
        <v>1665</v>
      </c>
      <c r="M276" s="8" t="s">
        <v>2230</v>
      </c>
      <c r="N276" s="51">
        <v>600</v>
      </c>
      <c r="O276" s="161">
        <v>600</v>
      </c>
      <c r="P276" s="55">
        <v>716.88</v>
      </c>
      <c r="Q276" s="161">
        <v>716.88</v>
      </c>
      <c r="R276" s="42" t="s">
        <v>3205</v>
      </c>
      <c r="S276" s="96"/>
      <c r="T276" s="6" t="s">
        <v>3206</v>
      </c>
      <c r="U276" s="6" t="s">
        <v>2258</v>
      </c>
      <c r="V276" s="6" t="s">
        <v>1404</v>
      </c>
      <c r="W276" s="67" t="s">
        <v>2263</v>
      </c>
      <c r="X276" s="6">
        <v>1977</v>
      </c>
      <c r="Y276" s="6" t="s">
        <v>2699</v>
      </c>
      <c r="Z276" s="3" t="s">
        <v>3402</v>
      </c>
      <c r="AA276" s="124"/>
    </row>
    <row r="277" spans="2:27" ht="38.25">
      <c r="B277" s="25">
        <v>272</v>
      </c>
      <c r="C277" s="25" t="s">
        <v>2225</v>
      </c>
      <c r="D277" s="25" t="s">
        <v>3473</v>
      </c>
      <c r="E277" s="25" t="s">
        <v>3118</v>
      </c>
      <c r="F277" s="90" t="s">
        <v>1382</v>
      </c>
      <c r="G277" s="25" t="s">
        <v>2225</v>
      </c>
      <c r="H277" s="10" t="s">
        <v>9</v>
      </c>
      <c r="I277" s="14" t="s">
        <v>1383</v>
      </c>
      <c r="J277" s="14" t="s">
        <v>1384</v>
      </c>
      <c r="K277" s="8" t="s">
        <v>27</v>
      </c>
      <c r="L277" s="8" t="s">
        <v>1385</v>
      </c>
      <c r="M277" s="14" t="s">
        <v>3384</v>
      </c>
      <c r="N277" s="52">
        <v>1766.07</v>
      </c>
      <c r="O277" s="161">
        <v>459.1782</v>
      </c>
      <c r="P277" s="52">
        <v>2550.9900000000002</v>
      </c>
      <c r="Q277" s="161">
        <v>663.25740000000008</v>
      </c>
      <c r="R277" s="42" t="s">
        <v>3106</v>
      </c>
      <c r="S277" s="96"/>
      <c r="T277" s="8" t="s">
        <v>3107</v>
      </c>
      <c r="U277" s="6" t="s">
        <v>2258</v>
      </c>
      <c r="V277" s="6" t="s">
        <v>1404</v>
      </c>
      <c r="W277" s="80" t="s">
        <v>2259</v>
      </c>
      <c r="X277" s="4" t="s">
        <v>3405</v>
      </c>
      <c r="Y277" s="8" t="s">
        <v>2902</v>
      </c>
      <c r="Z277" s="3" t="s">
        <v>3403</v>
      </c>
      <c r="AA277" s="124"/>
    </row>
    <row r="278" spans="2:27" ht="38.25">
      <c r="B278" s="25">
        <v>273</v>
      </c>
      <c r="C278" s="25" t="s">
        <v>2225</v>
      </c>
      <c r="D278" s="25" t="s">
        <v>3473</v>
      </c>
      <c r="E278" s="25" t="s">
        <v>3118</v>
      </c>
      <c r="F278" s="90" t="s">
        <v>1382</v>
      </c>
      <c r="G278" s="25" t="s">
        <v>2225</v>
      </c>
      <c r="H278" s="10" t="s">
        <v>9</v>
      </c>
      <c r="I278" s="14" t="s">
        <v>1386</v>
      </c>
      <c r="J278" s="14" t="s">
        <v>1387</v>
      </c>
      <c r="K278" s="8" t="s">
        <v>27</v>
      </c>
      <c r="L278" s="8" t="s">
        <v>1388</v>
      </c>
      <c r="M278" s="14" t="s">
        <v>3384</v>
      </c>
      <c r="N278" s="52">
        <v>7624.58</v>
      </c>
      <c r="O278" s="161">
        <v>1982.3908000000001</v>
      </c>
      <c r="P278" s="52">
        <v>11013.282222222222</v>
      </c>
      <c r="Q278" s="161">
        <v>2863.4533777777779</v>
      </c>
      <c r="R278" s="42" t="s">
        <v>3108</v>
      </c>
      <c r="S278" s="96"/>
      <c r="T278" s="8" t="s">
        <v>3107</v>
      </c>
      <c r="U278" s="6" t="s">
        <v>2258</v>
      </c>
      <c r="V278" s="6" t="s">
        <v>1404</v>
      </c>
      <c r="W278" s="67" t="s">
        <v>2259</v>
      </c>
      <c r="X278" s="80">
        <v>1972</v>
      </c>
      <c r="Y278" s="8" t="s">
        <v>2902</v>
      </c>
      <c r="Z278" s="3" t="s">
        <v>3402</v>
      </c>
      <c r="AA278" s="124"/>
    </row>
    <row r="279" spans="2:27" ht="25.5">
      <c r="B279" s="25">
        <v>274</v>
      </c>
      <c r="C279" s="25" t="s">
        <v>2225</v>
      </c>
      <c r="D279" s="25" t="s">
        <v>3473</v>
      </c>
      <c r="E279" s="25" t="s">
        <v>3118</v>
      </c>
      <c r="F279" s="90" t="s">
        <v>1382</v>
      </c>
      <c r="G279" s="25" t="s">
        <v>2225</v>
      </c>
      <c r="H279" s="14" t="s">
        <v>9</v>
      </c>
      <c r="I279" s="14" t="s">
        <v>1389</v>
      </c>
      <c r="J279" s="14" t="s">
        <v>1390</v>
      </c>
      <c r="K279" s="14" t="s">
        <v>27</v>
      </c>
      <c r="L279" s="14" t="s">
        <v>1391</v>
      </c>
      <c r="M279" s="14" t="s">
        <v>3384</v>
      </c>
      <c r="N279" s="52">
        <v>10799.38</v>
      </c>
      <c r="O279" s="161">
        <v>2807.8388</v>
      </c>
      <c r="P279" s="52">
        <v>15599.104444444443</v>
      </c>
      <c r="Q279" s="161">
        <v>4055.7671555555553</v>
      </c>
      <c r="R279" s="42" t="s">
        <v>3109</v>
      </c>
      <c r="S279" s="96"/>
      <c r="T279" s="8" t="s">
        <v>3107</v>
      </c>
      <c r="U279" s="6" t="s">
        <v>2258</v>
      </c>
      <c r="V279" s="6" t="s">
        <v>1404</v>
      </c>
      <c r="W279" s="67" t="s">
        <v>2259</v>
      </c>
      <c r="X279" s="80">
        <v>1975</v>
      </c>
      <c r="Y279" s="80" t="s">
        <v>2273</v>
      </c>
      <c r="Z279" s="6" t="s">
        <v>3404</v>
      </c>
      <c r="AA279" s="124"/>
    </row>
    <row r="280" spans="2:27" ht="38.25">
      <c r="B280" s="25">
        <v>275</v>
      </c>
      <c r="C280" s="25" t="s">
        <v>2225</v>
      </c>
      <c r="D280" s="25" t="s">
        <v>3473</v>
      </c>
      <c r="E280" s="25" t="s">
        <v>3118</v>
      </c>
      <c r="F280" s="90" t="s">
        <v>1382</v>
      </c>
      <c r="G280" s="25" t="s">
        <v>2225</v>
      </c>
      <c r="H280" s="14" t="s">
        <v>9</v>
      </c>
      <c r="I280" s="14" t="s">
        <v>1392</v>
      </c>
      <c r="J280" s="14" t="s">
        <v>1393</v>
      </c>
      <c r="K280" s="14" t="s">
        <v>27</v>
      </c>
      <c r="L280" s="14" t="s">
        <v>1394</v>
      </c>
      <c r="M280" s="14" t="s">
        <v>3384</v>
      </c>
      <c r="N280" s="52">
        <v>2030.88</v>
      </c>
      <c r="O280" s="161">
        <v>528.02880000000005</v>
      </c>
      <c r="P280" s="52">
        <v>2933.4933333333338</v>
      </c>
      <c r="Q280" s="161">
        <v>762.70826666666676</v>
      </c>
      <c r="R280" s="42">
        <v>42506</v>
      </c>
      <c r="S280" s="96"/>
      <c r="T280" s="8" t="s">
        <v>3107</v>
      </c>
      <c r="U280" s="6" t="s">
        <v>2258</v>
      </c>
      <c r="V280" s="6" t="s">
        <v>1404</v>
      </c>
      <c r="W280" s="67" t="s">
        <v>2259</v>
      </c>
      <c r="X280" s="8">
        <v>1982</v>
      </c>
      <c r="Y280" s="8" t="s">
        <v>2273</v>
      </c>
      <c r="Z280" s="3" t="s">
        <v>3402</v>
      </c>
      <c r="AA280" s="124"/>
    </row>
    <row r="281" spans="2:27" ht="38.25">
      <c r="B281" s="25">
        <v>276</v>
      </c>
      <c r="C281" s="25" t="s">
        <v>2225</v>
      </c>
      <c r="D281" s="25" t="s">
        <v>3473</v>
      </c>
      <c r="E281" s="25" t="s">
        <v>3118</v>
      </c>
      <c r="F281" s="90" t="s">
        <v>1382</v>
      </c>
      <c r="G281" s="25" t="s">
        <v>2225</v>
      </c>
      <c r="H281" s="14" t="s">
        <v>9</v>
      </c>
      <c r="I281" s="14" t="s">
        <v>1395</v>
      </c>
      <c r="J281" s="14" t="s">
        <v>1396</v>
      </c>
      <c r="K281" s="14" t="s">
        <v>27</v>
      </c>
      <c r="L281" s="14" t="s">
        <v>1397</v>
      </c>
      <c r="M281" s="14" t="s">
        <v>3384</v>
      </c>
      <c r="N281" s="52">
        <v>2840.13</v>
      </c>
      <c r="O281" s="161">
        <v>738.43380000000002</v>
      </c>
      <c r="P281" s="52">
        <v>4102.41</v>
      </c>
      <c r="Q281" s="161">
        <v>1066.6266000000001</v>
      </c>
      <c r="R281" s="42" t="s">
        <v>3110</v>
      </c>
      <c r="S281" s="96"/>
      <c r="T281" s="8" t="s">
        <v>3107</v>
      </c>
      <c r="U281" s="6" t="s">
        <v>2258</v>
      </c>
      <c r="V281" s="6" t="s">
        <v>1404</v>
      </c>
      <c r="W281" s="67" t="s">
        <v>2259</v>
      </c>
      <c r="X281" s="80">
        <v>1966</v>
      </c>
      <c r="Y281" s="80" t="s">
        <v>2273</v>
      </c>
      <c r="Z281" s="6" t="s">
        <v>3404</v>
      </c>
      <c r="AA281" s="124"/>
    </row>
    <row r="282" spans="2:27" ht="38.25">
      <c r="B282" s="25">
        <v>277</v>
      </c>
      <c r="C282" s="25" t="s">
        <v>2225</v>
      </c>
      <c r="D282" s="25" t="s">
        <v>3473</v>
      </c>
      <c r="E282" s="25" t="s">
        <v>3118</v>
      </c>
      <c r="F282" s="9" t="s">
        <v>1382</v>
      </c>
      <c r="G282" s="25" t="s">
        <v>2225</v>
      </c>
      <c r="H282" s="14" t="s">
        <v>9</v>
      </c>
      <c r="I282" s="14" t="s">
        <v>1398</v>
      </c>
      <c r="J282" s="14" t="s">
        <v>1399</v>
      </c>
      <c r="K282" s="14" t="s">
        <v>27</v>
      </c>
      <c r="L282" s="14" t="s">
        <v>1397</v>
      </c>
      <c r="M282" s="14" t="s">
        <v>3384</v>
      </c>
      <c r="N282" s="52">
        <v>2777.02</v>
      </c>
      <c r="O282" s="161">
        <v>722.02520000000004</v>
      </c>
      <c r="P282" s="52">
        <v>4035.8066666666664</v>
      </c>
      <c r="Q282" s="161">
        <v>1049.3097333333333</v>
      </c>
      <c r="R282" s="42" t="s">
        <v>3111</v>
      </c>
      <c r="S282" s="96"/>
      <c r="T282" s="8" t="s">
        <v>3107</v>
      </c>
      <c r="U282" s="6" t="s">
        <v>2258</v>
      </c>
      <c r="V282" s="6" t="s">
        <v>1404</v>
      </c>
      <c r="W282" s="42" t="s">
        <v>2259</v>
      </c>
      <c r="X282" s="80">
        <v>1986</v>
      </c>
      <c r="Y282" s="80" t="s">
        <v>2273</v>
      </c>
      <c r="Z282" s="3" t="s">
        <v>3402</v>
      </c>
      <c r="AA282" s="124"/>
    </row>
    <row r="283" spans="2:27" ht="38.25">
      <c r="B283" s="25">
        <v>278</v>
      </c>
      <c r="C283" s="25" t="s">
        <v>2225</v>
      </c>
      <c r="D283" s="25" t="s">
        <v>3473</v>
      </c>
      <c r="E283" s="25" t="s">
        <v>3118</v>
      </c>
      <c r="F283" s="9" t="s">
        <v>1361</v>
      </c>
      <c r="G283" s="25" t="s">
        <v>2225</v>
      </c>
      <c r="H283" s="10" t="s">
        <v>9</v>
      </c>
      <c r="I283" s="8" t="s">
        <v>1362</v>
      </c>
      <c r="J283" s="8" t="s">
        <v>1363</v>
      </c>
      <c r="K283" s="8" t="s">
        <v>1364</v>
      </c>
      <c r="L283" s="8" t="s">
        <v>1365</v>
      </c>
      <c r="M283" s="14" t="s">
        <v>3384</v>
      </c>
      <c r="N283" s="52">
        <v>3656.93</v>
      </c>
      <c r="O283" s="161">
        <v>950.80179999999996</v>
      </c>
      <c r="P283" s="52">
        <v>4717.4396999999999</v>
      </c>
      <c r="Q283" s="161">
        <v>1226.534322</v>
      </c>
      <c r="R283" s="42" t="s">
        <v>3097</v>
      </c>
      <c r="S283" s="96"/>
      <c r="T283" s="8" t="s">
        <v>3098</v>
      </c>
      <c r="U283" s="6" t="s">
        <v>2258</v>
      </c>
      <c r="V283" s="6" t="s">
        <v>1404</v>
      </c>
      <c r="W283" s="67" t="s">
        <v>2259</v>
      </c>
      <c r="X283" s="8">
        <v>1976</v>
      </c>
      <c r="Y283" s="8" t="s">
        <v>2273</v>
      </c>
      <c r="Z283" s="3" t="s">
        <v>3405</v>
      </c>
      <c r="AA283" s="124"/>
    </row>
    <row r="284" spans="2:27" ht="51">
      <c r="B284" s="25">
        <v>279</v>
      </c>
      <c r="C284" s="25" t="s">
        <v>2225</v>
      </c>
      <c r="D284" s="25" t="s">
        <v>3473</v>
      </c>
      <c r="E284" s="25" t="s">
        <v>3118</v>
      </c>
      <c r="F284" s="9" t="s">
        <v>1361</v>
      </c>
      <c r="G284" s="25" t="s">
        <v>2225</v>
      </c>
      <c r="H284" s="10" t="s">
        <v>9</v>
      </c>
      <c r="I284" s="8" t="s">
        <v>1366</v>
      </c>
      <c r="J284" s="8" t="s">
        <v>1367</v>
      </c>
      <c r="K284" s="8" t="s">
        <v>1364</v>
      </c>
      <c r="L284" s="8" t="s">
        <v>1368</v>
      </c>
      <c r="M284" s="14" t="s">
        <v>3384</v>
      </c>
      <c r="N284" s="52">
        <v>3740.71</v>
      </c>
      <c r="O284" s="161">
        <v>972.58460000000002</v>
      </c>
      <c r="P284" s="52">
        <v>4825.5159000000003</v>
      </c>
      <c r="Q284" s="161">
        <v>1254.6341340000001</v>
      </c>
      <c r="R284" s="42" t="s">
        <v>3099</v>
      </c>
      <c r="S284" s="96"/>
      <c r="T284" s="8" t="s">
        <v>3098</v>
      </c>
      <c r="U284" s="6" t="s">
        <v>2258</v>
      </c>
      <c r="V284" s="6" t="s">
        <v>1404</v>
      </c>
      <c r="W284" s="67" t="s">
        <v>2259</v>
      </c>
      <c r="X284" s="8">
        <v>1983</v>
      </c>
      <c r="Y284" s="8" t="s">
        <v>2273</v>
      </c>
      <c r="Z284" s="3" t="s">
        <v>3402</v>
      </c>
      <c r="AA284" s="124"/>
    </row>
    <row r="285" spans="2:27" ht="25.5">
      <c r="B285" s="25">
        <v>280</v>
      </c>
      <c r="C285" s="25" t="s">
        <v>2225</v>
      </c>
      <c r="D285" s="25" t="s">
        <v>3473</v>
      </c>
      <c r="E285" s="25" t="s">
        <v>3118</v>
      </c>
      <c r="F285" s="9" t="s">
        <v>1361</v>
      </c>
      <c r="G285" s="25" t="s">
        <v>2225</v>
      </c>
      <c r="H285" s="10" t="s">
        <v>9</v>
      </c>
      <c r="I285" s="8" t="s">
        <v>1369</v>
      </c>
      <c r="J285" s="8" t="s">
        <v>1370</v>
      </c>
      <c r="K285" s="8" t="s">
        <v>1364</v>
      </c>
      <c r="L285" s="8" t="s">
        <v>1371</v>
      </c>
      <c r="M285" s="14" t="s">
        <v>3384</v>
      </c>
      <c r="N285" s="52">
        <v>1372.66</v>
      </c>
      <c r="O285" s="161">
        <v>356.89160000000004</v>
      </c>
      <c r="P285" s="52">
        <v>2010.7313999999999</v>
      </c>
      <c r="Q285" s="161">
        <v>522.790164</v>
      </c>
      <c r="R285" s="42">
        <v>42226</v>
      </c>
      <c r="S285" s="96"/>
      <c r="T285" s="8" t="s">
        <v>3098</v>
      </c>
      <c r="U285" s="6" t="s">
        <v>2258</v>
      </c>
      <c r="V285" s="6" t="s">
        <v>1404</v>
      </c>
      <c r="W285" s="67" t="s">
        <v>2259</v>
      </c>
      <c r="X285" s="4" t="s">
        <v>3405</v>
      </c>
      <c r="Y285" s="8" t="s">
        <v>2273</v>
      </c>
      <c r="Z285" s="3" t="s">
        <v>3405</v>
      </c>
      <c r="AA285" s="124"/>
    </row>
    <row r="286" spans="2:27" ht="25.5">
      <c r="B286" s="25">
        <v>281</v>
      </c>
      <c r="C286" s="25" t="s">
        <v>2225</v>
      </c>
      <c r="D286" s="25" t="s">
        <v>3473</v>
      </c>
      <c r="E286" s="25" t="s">
        <v>3118</v>
      </c>
      <c r="F286" s="9" t="s">
        <v>1361</v>
      </c>
      <c r="G286" s="25" t="s">
        <v>2225</v>
      </c>
      <c r="H286" s="10" t="s">
        <v>9</v>
      </c>
      <c r="I286" s="8" t="s">
        <v>1372</v>
      </c>
      <c r="J286" s="8" t="s">
        <v>1373</v>
      </c>
      <c r="K286" s="8" t="s">
        <v>1364</v>
      </c>
      <c r="L286" s="8" t="s">
        <v>1360</v>
      </c>
      <c r="M286" s="14" t="s">
        <v>3384</v>
      </c>
      <c r="N286" s="52">
        <v>954</v>
      </c>
      <c r="O286" s="161">
        <v>248.04000000000002</v>
      </c>
      <c r="P286" s="52">
        <v>1354.0800000000002</v>
      </c>
      <c r="Q286" s="161">
        <v>352.06080000000003</v>
      </c>
      <c r="R286" s="42" t="s">
        <v>3100</v>
      </c>
      <c r="S286" s="96"/>
      <c r="T286" s="8" t="s">
        <v>3098</v>
      </c>
      <c r="U286" s="6" t="s">
        <v>2258</v>
      </c>
      <c r="V286" s="6" t="s">
        <v>1404</v>
      </c>
      <c r="W286" s="25" t="s">
        <v>2259</v>
      </c>
      <c r="X286" s="8">
        <v>1971</v>
      </c>
      <c r="Y286" s="8" t="s">
        <v>2902</v>
      </c>
      <c r="Z286" s="3" t="s">
        <v>3405</v>
      </c>
      <c r="AA286" s="124"/>
    </row>
    <row r="287" spans="2:27" ht="38.25">
      <c r="B287" s="25">
        <v>282</v>
      </c>
      <c r="C287" s="25" t="s">
        <v>2225</v>
      </c>
      <c r="D287" s="25" t="s">
        <v>3475</v>
      </c>
      <c r="E287" s="25" t="s">
        <v>3426</v>
      </c>
      <c r="F287" s="41" t="s">
        <v>2012</v>
      </c>
      <c r="G287" s="25" t="s">
        <v>2225</v>
      </c>
      <c r="H287" s="10" t="s">
        <v>9</v>
      </c>
      <c r="I287" s="14" t="s">
        <v>2013</v>
      </c>
      <c r="J287" s="14" t="s">
        <v>2014</v>
      </c>
      <c r="K287" s="8" t="s">
        <v>27</v>
      </c>
      <c r="L287" s="10" t="s">
        <v>2015</v>
      </c>
      <c r="M287" s="8" t="s">
        <v>2235</v>
      </c>
      <c r="N287" s="58">
        <v>1778.42</v>
      </c>
      <c r="O287" s="161">
        <v>2080.7514000000001</v>
      </c>
      <c r="P287" s="58">
        <v>2514.5300000000002</v>
      </c>
      <c r="Q287" s="161">
        <v>2942.0001000000002</v>
      </c>
      <c r="R287" s="42" t="s">
        <v>3318</v>
      </c>
      <c r="S287" s="96"/>
      <c r="T287" s="8" t="s">
        <v>3319</v>
      </c>
      <c r="U287" s="6" t="s">
        <v>2258</v>
      </c>
      <c r="V287" s="6" t="s">
        <v>1404</v>
      </c>
      <c r="W287" s="67" t="s">
        <v>2259</v>
      </c>
      <c r="X287" s="8">
        <v>1955</v>
      </c>
      <c r="Y287" s="8" t="s">
        <v>2273</v>
      </c>
      <c r="Z287" s="3" t="s">
        <v>3402</v>
      </c>
      <c r="AA287" s="124"/>
    </row>
    <row r="288" spans="2:27" ht="25.5">
      <c r="B288" s="25">
        <v>283</v>
      </c>
      <c r="C288" s="25" t="s">
        <v>2225</v>
      </c>
      <c r="D288" s="25" t="s">
        <v>3475</v>
      </c>
      <c r="E288" s="25" t="s">
        <v>3426</v>
      </c>
      <c r="F288" s="41" t="s">
        <v>2012</v>
      </c>
      <c r="G288" s="25" t="s">
        <v>2225</v>
      </c>
      <c r="H288" s="10" t="s">
        <v>9</v>
      </c>
      <c r="I288" s="14" t="s">
        <v>2016</v>
      </c>
      <c r="J288" s="14" t="s">
        <v>2017</v>
      </c>
      <c r="K288" s="8" t="s">
        <v>27</v>
      </c>
      <c r="L288" s="10" t="s">
        <v>1498</v>
      </c>
      <c r="M288" s="8" t="s">
        <v>2235</v>
      </c>
      <c r="N288" s="58">
        <v>1778.42</v>
      </c>
      <c r="O288" s="161">
        <v>2080.7514000000001</v>
      </c>
      <c r="P288" s="58">
        <v>2461.13</v>
      </c>
      <c r="Q288" s="161">
        <v>2879.5221000000001</v>
      </c>
      <c r="R288" s="42" t="s">
        <v>3318</v>
      </c>
      <c r="S288" s="96"/>
      <c r="T288" s="8" t="s">
        <v>3319</v>
      </c>
      <c r="U288" s="6" t="s">
        <v>2258</v>
      </c>
      <c r="V288" s="6" t="s">
        <v>1404</v>
      </c>
      <c r="W288" s="67" t="s">
        <v>2259</v>
      </c>
      <c r="X288" s="8">
        <v>1956</v>
      </c>
      <c r="Y288" s="8" t="s">
        <v>2273</v>
      </c>
      <c r="Z288" s="3" t="s">
        <v>3400</v>
      </c>
      <c r="AA288" s="124"/>
    </row>
    <row r="289" spans="2:27" ht="25.5">
      <c r="B289" s="25">
        <v>284</v>
      </c>
      <c r="C289" s="25" t="s">
        <v>2225</v>
      </c>
      <c r="D289" s="25" t="s">
        <v>3475</v>
      </c>
      <c r="E289" s="25" t="s">
        <v>3426</v>
      </c>
      <c r="F289" s="41" t="s">
        <v>2012</v>
      </c>
      <c r="G289" s="25" t="s">
        <v>2225</v>
      </c>
      <c r="H289" s="10" t="s">
        <v>9</v>
      </c>
      <c r="I289" s="14" t="s">
        <v>2018</v>
      </c>
      <c r="J289" s="14" t="s">
        <v>2019</v>
      </c>
      <c r="K289" s="8" t="s">
        <v>27</v>
      </c>
      <c r="L289" s="10" t="s">
        <v>1498</v>
      </c>
      <c r="M289" s="8" t="s">
        <v>2235</v>
      </c>
      <c r="N289" s="58">
        <v>1778.42</v>
      </c>
      <c r="O289" s="161">
        <v>2080.7514000000001</v>
      </c>
      <c r="P289" s="58">
        <v>2461.13</v>
      </c>
      <c r="Q289" s="161">
        <v>2879.5221000000001</v>
      </c>
      <c r="R289" s="42" t="s">
        <v>3318</v>
      </c>
      <c r="S289" s="96"/>
      <c r="T289" s="8" t="s">
        <v>3319</v>
      </c>
      <c r="U289" s="6" t="s">
        <v>2258</v>
      </c>
      <c r="V289" s="6" t="s">
        <v>1404</v>
      </c>
      <c r="W289" s="67" t="s">
        <v>2259</v>
      </c>
      <c r="X289" s="8">
        <v>1958</v>
      </c>
      <c r="Y289" s="8" t="s">
        <v>2273</v>
      </c>
      <c r="Z289" s="3" t="s">
        <v>3400</v>
      </c>
      <c r="AA289" s="124"/>
    </row>
    <row r="290" spans="2:27" ht="38.25">
      <c r="B290" s="25">
        <v>285</v>
      </c>
      <c r="C290" s="25" t="s">
        <v>2225</v>
      </c>
      <c r="D290" s="25" t="s">
        <v>3475</v>
      </c>
      <c r="E290" s="25" t="s">
        <v>3426</v>
      </c>
      <c r="F290" s="41" t="s">
        <v>2012</v>
      </c>
      <c r="G290" s="25" t="s">
        <v>2225</v>
      </c>
      <c r="H290" s="10" t="s">
        <v>9</v>
      </c>
      <c r="I290" s="14" t="s">
        <v>2020</v>
      </c>
      <c r="J290" s="14" t="s">
        <v>2021</v>
      </c>
      <c r="K290" s="8" t="s">
        <v>27</v>
      </c>
      <c r="L290" s="10" t="s">
        <v>2022</v>
      </c>
      <c r="M290" s="8" t="s">
        <v>2235</v>
      </c>
      <c r="N290" s="58">
        <v>1778.42</v>
      </c>
      <c r="O290" s="161">
        <v>2080.7514000000001</v>
      </c>
      <c r="P290" s="58">
        <v>2455.62</v>
      </c>
      <c r="Q290" s="161">
        <v>2873.0753999999997</v>
      </c>
      <c r="R290" s="42" t="s">
        <v>3154</v>
      </c>
      <c r="S290" s="96"/>
      <c r="T290" s="8" t="s">
        <v>3319</v>
      </c>
      <c r="U290" s="6" t="s">
        <v>2258</v>
      </c>
      <c r="V290" s="6" t="s">
        <v>1404</v>
      </c>
      <c r="W290" s="67" t="s">
        <v>2259</v>
      </c>
      <c r="X290" s="8">
        <v>1983</v>
      </c>
      <c r="Y290" s="8" t="s">
        <v>2539</v>
      </c>
      <c r="Z290" s="3" t="s">
        <v>3402</v>
      </c>
      <c r="AA290" s="124"/>
    </row>
    <row r="291" spans="2:27" ht="25.5">
      <c r="B291" s="25">
        <v>286</v>
      </c>
      <c r="C291" s="25" t="s">
        <v>2225</v>
      </c>
      <c r="D291" s="25" t="s">
        <v>3475</v>
      </c>
      <c r="E291" s="25" t="s">
        <v>3426</v>
      </c>
      <c r="F291" s="41" t="s">
        <v>2012</v>
      </c>
      <c r="G291" s="25" t="s">
        <v>2225</v>
      </c>
      <c r="H291" s="10" t="s">
        <v>9</v>
      </c>
      <c r="I291" s="14" t="s">
        <v>2023</v>
      </c>
      <c r="J291" s="14" t="s">
        <v>2024</v>
      </c>
      <c r="K291" s="8" t="s">
        <v>2025</v>
      </c>
      <c r="L291" s="10" t="s">
        <v>34</v>
      </c>
      <c r="M291" s="8" t="s">
        <v>2235</v>
      </c>
      <c r="N291" s="58">
        <v>1778.42</v>
      </c>
      <c r="O291" s="161">
        <v>2080.7514000000001</v>
      </c>
      <c r="P291" s="58">
        <v>2419.81</v>
      </c>
      <c r="Q291" s="161">
        <v>2831.1776999999997</v>
      </c>
      <c r="R291" s="42" t="s">
        <v>2269</v>
      </c>
      <c r="S291" s="96"/>
      <c r="T291" s="8" t="s">
        <v>3319</v>
      </c>
      <c r="U291" s="6" t="s">
        <v>2258</v>
      </c>
      <c r="V291" s="6" t="s">
        <v>1404</v>
      </c>
      <c r="W291" s="67" t="s">
        <v>2259</v>
      </c>
      <c r="X291" s="8">
        <v>1983</v>
      </c>
      <c r="Y291" s="8" t="s">
        <v>2539</v>
      </c>
      <c r="Z291" s="3" t="s">
        <v>3402</v>
      </c>
      <c r="AA291" s="124"/>
    </row>
    <row r="292" spans="2:27" ht="25.5">
      <c r="B292" s="25">
        <v>287</v>
      </c>
      <c r="C292" s="25" t="s">
        <v>2225</v>
      </c>
      <c r="D292" s="25" t="s">
        <v>3475</v>
      </c>
      <c r="E292" s="25" t="s">
        <v>3426</v>
      </c>
      <c r="F292" s="41" t="s">
        <v>2012</v>
      </c>
      <c r="G292" s="25" t="s">
        <v>2225</v>
      </c>
      <c r="H292" s="10" t="s">
        <v>1233</v>
      </c>
      <c r="I292" s="14" t="s">
        <v>2026</v>
      </c>
      <c r="J292" s="14" t="s">
        <v>2027</v>
      </c>
      <c r="K292" s="8" t="s">
        <v>27</v>
      </c>
      <c r="L292" s="10" t="s">
        <v>1498</v>
      </c>
      <c r="M292" s="8" t="s">
        <v>2235</v>
      </c>
      <c r="N292" s="58">
        <v>1778.42</v>
      </c>
      <c r="O292" s="161">
        <v>2080.7514000000001</v>
      </c>
      <c r="P292" s="58">
        <v>2425.3200000000002</v>
      </c>
      <c r="Q292" s="161">
        <v>2837.6244000000002</v>
      </c>
      <c r="R292" s="42" t="s">
        <v>3320</v>
      </c>
      <c r="S292" s="96"/>
      <c r="T292" s="8" t="s">
        <v>3319</v>
      </c>
      <c r="U292" s="6" t="s">
        <v>2258</v>
      </c>
      <c r="V292" s="6" t="s">
        <v>1404</v>
      </c>
      <c r="W292" s="67" t="s">
        <v>2259</v>
      </c>
      <c r="X292" s="8">
        <v>1978</v>
      </c>
      <c r="Y292" s="8" t="s">
        <v>2273</v>
      </c>
      <c r="Z292" s="3" t="s">
        <v>3402</v>
      </c>
      <c r="AA292" s="124"/>
    </row>
    <row r="293" spans="2:27" ht="25.5">
      <c r="B293" s="25">
        <v>288</v>
      </c>
      <c r="C293" s="25" t="s">
        <v>2225</v>
      </c>
      <c r="D293" s="25" t="s">
        <v>3475</v>
      </c>
      <c r="E293" s="25" t="s">
        <v>3426</v>
      </c>
      <c r="F293" s="41" t="s">
        <v>2012</v>
      </c>
      <c r="G293" s="25" t="s">
        <v>2225</v>
      </c>
      <c r="H293" s="10" t="s">
        <v>9</v>
      </c>
      <c r="I293" s="14" t="s">
        <v>2028</v>
      </c>
      <c r="J293" s="14" t="s">
        <v>2029</v>
      </c>
      <c r="K293" s="8" t="s">
        <v>27</v>
      </c>
      <c r="L293" s="14" t="s">
        <v>83</v>
      </c>
      <c r="M293" s="8" t="s">
        <v>2235</v>
      </c>
      <c r="N293" s="58">
        <v>1509.86</v>
      </c>
      <c r="O293" s="161">
        <v>1766.5361999999998</v>
      </c>
      <c r="P293" s="58">
        <v>2029.1599999999999</v>
      </c>
      <c r="Q293" s="161">
        <v>2374.1171999999997</v>
      </c>
      <c r="R293" s="42" t="s">
        <v>2724</v>
      </c>
      <c r="S293" s="96"/>
      <c r="T293" s="8" t="s">
        <v>3319</v>
      </c>
      <c r="U293" s="6" t="s">
        <v>2258</v>
      </c>
      <c r="V293" s="6" t="s">
        <v>1404</v>
      </c>
      <c r="W293" s="67" t="s">
        <v>2259</v>
      </c>
      <c r="X293" s="8">
        <v>1975</v>
      </c>
      <c r="Y293" s="8" t="s">
        <v>2273</v>
      </c>
      <c r="Z293" s="3" t="s">
        <v>3400</v>
      </c>
      <c r="AA293" s="124"/>
    </row>
    <row r="294" spans="2:27" ht="25.5">
      <c r="B294" s="25">
        <v>289</v>
      </c>
      <c r="C294" s="25" t="s">
        <v>2225</v>
      </c>
      <c r="D294" s="25" t="s">
        <v>3475</v>
      </c>
      <c r="E294" s="25" t="s">
        <v>3426</v>
      </c>
      <c r="F294" s="41" t="s">
        <v>2012</v>
      </c>
      <c r="G294" s="25" t="s">
        <v>2225</v>
      </c>
      <c r="H294" s="10" t="s">
        <v>9</v>
      </c>
      <c r="I294" s="14" t="s">
        <v>1219</v>
      </c>
      <c r="J294" s="14" t="s">
        <v>2030</v>
      </c>
      <c r="K294" s="28" t="s">
        <v>95</v>
      </c>
      <c r="L294" s="10" t="s">
        <v>1498</v>
      </c>
      <c r="M294" s="8" t="s">
        <v>2235</v>
      </c>
      <c r="N294" s="58">
        <v>1672.36</v>
      </c>
      <c r="O294" s="161">
        <v>1956.6611999999998</v>
      </c>
      <c r="P294" s="58">
        <v>2100</v>
      </c>
      <c r="Q294" s="161">
        <v>2457</v>
      </c>
      <c r="R294" s="42" t="s">
        <v>3162</v>
      </c>
      <c r="S294" s="96"/>
      <c r="T294" s="8" t="s">
        <v>3321</v>
      </c>
      <c r="U294" s="6" t="s">
        <v>2258</v>
      </c>
      <c r="V294" s="6" t="s">
        <v>1404</v>
      </c>
      <c r="W294" s="67" t="s">
        <v>2259</v>
      </c>
      <c r="X294" s="4" t="s">
        <v>3405</v>
      </c>
      <c r="Y294" s="8"/>
      <c r="Z294" s="3" t="s">
        <v>3405</v>
      </c>
      <c r="AA294" s="124"/>
    </row>
    <row r="295" spans="2:27" ht="25.5">
      <c r="B295" s="25">
        <v>290</v>
      </c>
      <c r="C295" s="25" t="s">
        <v>2225</v>
      </c>
      <c r="D295" s="25" t="s">
        <v>3475</v>
      </c>
      <c r="E295" s="25" t="s">
        <v>3426</v>
      </c>
      <c r="F295" s="41" t="s">
        <v>2012</v>
      </c>
      <c r="G295" s="25" t="s">
        <v>2225</v>
      </c>
      <c r="H295" s="10" t="s">
        <v>9</v>
      </c>
      <c r="I295" s="14" t="s">
        <v>2031</v>
      </c>
      <c r="J295" s="14" t="s">
        <v>2032</v>
      </c>
      <c r="K295" s="8" t="s">
        <v>2033</v>
      </c>
      <c r="L295" s="10" t="s">
        <v>2034</v>
      </c>
      <c r="M295" s="8" t="s">
        <v>2235</v>
      </c>
      <c r="N295" s="58">
        <v>1600</v>
      </c>
      <c r="O295" s="161">
        <v>1872</v>
      </c>
      <c r="P295" s="58"/>
      <c r="Q295" s="161">
        <v>0</v>
      </c>
      <c r="R295" s="42" t="s">
        <v>3174</v>
      </c>
      <c r="S295" s="96"/>
      <c r="T295" s="8" t="s">
        <v>3322</v>
      </c>
      <c r="U295" s="6" t="s">
        <v>2258</v>
      </c>
      <c r="V295" s="6" t="s">
        <v>1404</v>
      </c>
      <c r="W295" s="67" t="s">
        <v>2259</v>
      </c>
      <c r="X295" s="4" t="s">
        <v>3405</v>
      </c>
      <c r="Y295" s="8"/>
      <c r="Z295" s="3" t="s">
        <v>3405</v>
      </c>
      <c r="AA295" s="124"/>
    </row>
    <row r="296" spans="2:27" ht="25.5">
      <c r="B296" s="25">
        <v>291</v>
      </c>
      <c r="C296" s="25" t="s">
        <v>2225</v>
      </c>
      <c r="D296" s="25" t="s">
        <v>3472</v>
      </c>
      <c r="E296" s="28" t="s">
        <v>3432</v>
      </c>
      <c r="F296" s="41" t="s">
        <v>1851</v>
      </c>
      <c r="G296" s="25" t="s">
        <v>2225</v>
      </c>
      <c r="H296" s="25" t="s">
        <v>1701</v>
      </c>
      <c r="I296" s="25" t="s">
        <v>1852</v>
      </c>
      <c r="J296" s="25" t="s">
        <v>1853</v>
      </c>
      <c r="K296" s="25" t="s">
        <v>1249</v>
      </c>
      <c r="L296" s="25" t="s">
        <v>1800</v>
      </c>
      <c r="M296" s="25" t="s">
        <v>2230</v>
      </c>
      <c r="N296" s="52">
        <v>3045.23</v>
      </c>
      <c r="O296" s="161">
        <v>3045.23</v>
      </c>
      <c r="P296" s="63">
        <v>3499.9991666666665</v>
      </c>
      <c r="Q296" s="161">
        <v>3499.9991666666665</v>
      </c>
      <c r="R296" s="129" t="s">
        <v>3261</v>
      </c>
      <c r="S296" s="96"/>
      <c r="T296" s="25" t="s">
        <v>3262</v>
      </c>
      <c r="U296" s="6" t="s">
        <v>2258</v>
      </c>
      <c r="V296" s="6" t="s">
        <v>1404</v>
      </c>
      <c r="W296" s="83" t="s">
        <v>2263</v>
      </c>
      <c r="X296" s="25">
        <v>1977</v>
      </c>
      <c r="Y296" s="25" t="s">
        <v>2273</v>
      </c>
      <c r="Z296" s="3" t="s">
        <v>3402</v>
      </c>
      <c r="AA296" s="124"/>
    </row>
    <row r="297" spans="2:27" ht="25.5">
      <c r="B297" s="25">
        <v>292</v>
      </c>
      <c r="C297" s="25" t="s">
        <v>2225</v>
      </c>
      <c r="D297" s="25" t="s">
        <v>3472</v>
      </c>
      <c r="E297" s="28" t="s">
        <v>3432</v>
      </c>
      <c r="F297" s="41" t="s">
        <v>1851</v>
      </c>
      <c r="G297" s="25" t="s">
        <v>2225</v>
      </c>
      <c r="H297" s="25" t="s">
        <v>1701</v>
      </c>
      <c r="I297" s="25" t="s">
        <v>1510</v>
      </c>
      <c r="J297" s="25" t="s">
        <v>1854</v>
      </c>
      <c r="K297" s="25" t="s">
        <v>1249</v>
      </c>
      <c r="L297" s="25" t="s">
        <v>1797</v>
      </c>
      <c r="M297" s="25" t="s">
        <v>2230</v>
      </c>
      <c r="N297" s="52">
        <v>2950</v>
      </c>
      <c r="O297" s="161">
        <v>2950</v>
      </c>
      <c r="P297" s="63">
        <v>3396.8333333333335</v>
      </c>
      <c r="Q297" s="161">
        <v>3396.8333333333335</v>
      </c>
      <c r="R297" s="129" t="s">
        <v>3263</v>
      </c>
      <c r="S297" s="96"/>
      <c r="T297" s="25" t="s">
        <v>3262</v>
      </c>
      <c r="U297" s="6" t="s">
        <v>2258</v>
      </c>
      <c r="V297" s="6" t="s">
        <v>1404</v>
      </c>
      <c r="W297" s="83" t="s">
        <v>2263</v>
      </c>
      <c r="X297" s="4" t="s">
        <v>3405</v>
      </c>
      <c r="Y297" s="25"/>
      <c r="Z297" s="3" t="s">
        <v>3405</v>
      </c>
      <c r="AA297" s="124"/>
    </row>
    <row r="298" spans="2:27" ht="25.5">
      <c r="B298" s="25">
        <v>293</v>
      </c>
      <c r="C298" s="25" t="s">
        <v>2225</v>
      </c>
      <c r="D298" s="25" t="s">
        <v>3472</v>
      </c>
      <c r="E298" s="28" t="s">
        <v>3432</v>
      </c>
      <c r="F298" s="41" t="s">
        <v>1851</v>
      </c>
      <c r="G298" s="25" t="s">
        <v>2225</v>
      </c>
      <c r="H298" s="8" t="s">
        <v>1701</v>
      </c>
      <c r="I298" s="14" t="s">
        <v>1855</v>
      </c>
      <c r="J298" s="14" t="s">
        <v>1856</v>
      </c>
      <c r="K298" s="25" t="s">
        <v>1249</v>
      </c>
      <c r="L298" s="8" t="s">
        <v>1800</v>
      </c>
      <c r="M298" s="25" t="s">
        <v>2230</v>
      </c>
      <c r="N298" s="52">
        <v>2528.31</v>
      </c>
      <c r="O298" s="161">
        <v>2528.31</v>
      </c>
      <c r="P298" s="63">
        <v>2940.0025000000001</v>
      </c>
      <c r="Q298" s="161">
        <v>2940.0025000000001</v>
      </c>
      <c r="R298" s="129">
        <v>42979</v>
      </c>
      <c r="S298" s="96"/>
      <c r="T298" s="8" t="s">
        <v>3262</v>
      </c>
      <c r="U298" s="6" t="s">
        <v>2258</v>
      </c>
      <c r="V298" s="6" t="s">
        <v>1404</v>
      </c>
      <c r="W298" s="83" t="s">
        <v>2263</v>
      </c>
      <c r="X298" s="37">
        <v>31307</v>
      </c>
      <c r="Y298" s="25" t="s">
        <v>2273</v>
      </c>
      <c r="Z298" s="3" t="s">
        <v>3405</v>
      </c>
      <c r="AA298" s="124"/>
    </row>
    <row r="299" spans="2:27" ht="25.5">
      <c r="B299" s="25">
        <v>294</v>
      </c>
      <c r="C299" s="25" t="s">
        <v>2225</v>
      </c>
      <c r="D299" s="25" t="s">
        <v>3472</v>
      </c>
      <c r="E299" s="28" t="s">
        <v>3432</v>
      </c>
      <c r="F299" s="41" t="s">
        <v>1851</v>
      </c>
      <c r="G299" s="25" t="s">
        <v>2225</v>
      </c>
      <c r="H299" s="25" t="s">
        <v>1701</v>
      </c>
      <c r="I299" s="25" t="s">
        <v>1857</v>
      </c>
      <c r="J299" s="25" t="s">
        <v>1858</v>
      </c>
      <c r="K299" s="25" t="s">
        <v>1249</v>
      </c>
      <c r="L299" s="25" t="s">
        <v>1800</v>
      </c>
      <c r="M299" s="25" t="s">
        <v>2230</v>
      </c>
      <c r="N299" s="52">
        <v>2528.31</v>
      </c>
      <c r="O299" s="161">
        <v>2528.31</v>
      </c>
      <c r="P299" s="63">
        <v>2940.0025000000001</v>
      </c>
      <c r="Q299" s="161">
        <v>2940.0025000000001</v>
      </c>
      <c r="R299" s="129" t="s">
        <v>3264</v>
      </c>
      <c r="S299" s="96"/>
      <c r="T299" s="25" t="s">
        <v>3262</v>
      </c>
      <c r="U299" s="6" t="s">
        <v>2258</v>
      </c>
      <c r="V299" s="6" t="s">
        <v>1404</v>
      </c>
      <c r="W299" s="83" t="s">
        <v>2263</v>
      </c>
      <c r="X299" s="25">
        <v>1958</v>
      </c>
      <c r="Y299" s="25" t="s">
        <v>2273</v>
      </c>
      <c r="Z299" s="3" t="s">
        <v>3402</v>
      </c>
      <c r="AA299" s="124"/>
    </row>
    <row r="300" spans="2:27" ht="25.5">
      <c r="B300" s="25">
        <v>295</v>
      </c>
      <c r="C300" s="25" t="s">
        <v>2225</v>
      </c>
      <c r="D300" s="25" t="s">
        <v>3473</v>
      </c>
      <c r="E300" s="25" t="s">
        <v>3118</v>
      </c>
      <c r="F300" s="9" t="s">
        <v>1400</v>
      </c>
      <c r="G300" s="25" t="s">
        <v>2225</v>
      </c>
      <c r="H300" s="14" t="s">
        <v>9</v>
      </c>
      <c r="I300" s="14" t="s">
        <v>1401</v>
      </c>
      <c r="J300" s="14" t="s">
        <v>1402</v>
      </c>
      <c r="K300" s="14" t="s">
        <v>1403</v>
      </c>
      <c r="L300" s="14" t="s">
        <v>159</v>
      </c>
      <c r="M300" s="14" t="s">
        <v>3384</v>
      </c>
      <c r="N300" s="52">
        <v>1420</v>
      </c>
      <c r="O300" s="161">
        <v>369.2</v>
      </c>
      <c r="P300" s="52" t="s">
        <v>1404</v>
      </c>
      <c r="Q300" s="161">
        <v>369.2</v>
      </c>
      <c r="R300" s="37">
        <v>42917</v>
      </c>
      <c r="S300" s="96"/>
      <c r="T300" s="42" t="s">
        <v>3112</v>
      </c>
      <c r="U300" s="6" t="s">
        <v>2258</v>
      </c>
      <c r="V300" s="6" t="s">
        <v>1404</v>
      </c>
      <c r="W300" s="67" t="s">
        <v>2259</v>
      </c>
      <c r="X300" s="4" t="s">
        <v>3405</v>
      </c>
      <c r="Y300" s="42" t="s">
        <v>2321</v>
      </c>
      <c r="Z300" s="3" t="s">
        <v>3405</v>
      </c>
      <c r="AA300" s="124"/>
    </row>
    <row r="301" spans="2:27" ht="25.5">
      <c r="B301" s="25">
        <v>296</v>
      </c>
      <c r="C301" s="25" t="s">
        <v>2225</v>
      </c>
      <c r="D301" s="25" t="s">
        <v>3473</v>
      </c>
      <c r="E301" s="25" t="s">
        <v>3118</v>
      </c>
      <c r="F301" s="9" t="s">
        <v>1400</v>
      </c>
      <c r="G301" s="25" t="s">
        <v>2225</v>
      </c>
      <c r="H301" s="14" t="s">
        <v>9</v>
      </c>
      <c r="I301" s="14" t="s">
        <v>1405</v>
      </c>
      <c r="J301" s="14" t="s">
        <v>1406</v>
      </c>
      <c r="K301" s="14" t="s">
        <v>27</v>
      </c>
      <c r="L301" s="14" t="s">
        <v>1407</v>
      </c>
      <c r="M301" s="14" t="s">
        <v>3384</v>
      </c>
      <c r="N301" s="52">
        <v>3532.92</v>
      </c>
      <c r="O301" s="161">
        <v>918.55920000000003</v>
      </c>
      <c r="P301" s="52" t="s">
        <v>1404</v>
      </c>
      <c r="Q301" s="161">
        <v>918.55920000000003</v>
      </c>
      <c r="R301" s="42" t="s">
        <v>3113</v>
      </c>
      <c r="S301" s="96"/>
      <c r="T301" s="8" t="s">
        <v>3112</v>
      </c>
      <c r="U301" s="6" t="s">
        <v>2258</v>
      </c>
      <c r="V301" s="6" t="s">
        <v>1404</v>
      </c>
      <c r="W301" s="67" t="s">
        <v>3115</v>
      </c>
      <c r="X301" s="37">
        <v>26472</v>
      </c>
      <c r="Y301" s="8" t="s">
        <v>3118</v>
      </c>
      <c r="Z301" s="3" t="s">
        <v>3402</v>
      </c>
      <c r="AA301" s="124"/>
    </row>
    <row r="302" spans="2:27" ht="25.5">
      <c r="B302" s="25">
        <v>297</v>
      </c>
      <c r="C302" s="25" t="s">
        <v>2225</v>
      </c>
      <c r="D302" s="25" t="s">
        <v>3473</v>
      </c>
      <c r="E302" s="25" t="s">
        <v>3118</v>
      </c>
      <c r="F302" s="9" t="s">
        <v>1400</v>
      </c>
      <c r="G302" s="25" t="s">
        <v>2225</v>
      </c>
      <c r="H302" s="14" t="s">
        <v>9</v>
      </c>
      <c r="I302" s="14" t="s">
        <v>1408</v>
      </c>
      <c r="J302" s="14" t="s">
        <v>1409</v>
      </c>
      <c r="K302" s="14" t="s">
        <v>27</v>
      </c>
      <c r="L302" s="14" t="s">
        <v>396</v>
      </c>
      <c r="M302" s="14" t="s">
        <v>3384</v>
      </c>
      <c r="N302" s="52">
        <v>3532.92</v>
      </c>
      <c r="O302" s="161">
        <v>918.55920000000003</v>
      </c>
      <c r="P302" s="52" t="s">
        <v>1404</v>
      </c>
      <c r="Q302" s="161">
        <v>918.55920000000003</v>
      </c>
      <c r="R302" s="42" t="s">
        <v>3114</v>
      </c>
      <c r="S302" s="96"/>
      <c r="T302" s="8" t="s">
        <v>3112</v>
      </c>
      <c r="U302" s="6" t="s">
        <v>2258</v>
      </c>
      <c r="V302" s="6" t="s">
        <v>1404</v>
      </c>
      <c r="W302" s="67" t="s">
        <v>2259</v>
      </c>
      <c r="X302" s="8">
        <v>1965</v>
      </c>
      <c r="Y302" s="8" t="s">
        <v>2273</v>
      </c>
      <c r="Z302" s="3" t="s">
        <v>3405</v>
      </c>
      <c r="AA302" s="124"/>
    </row>
    <row r="303" spans="2:27" ht="25.5">
      <c r="B303" s="25">
        <v>298</v>
      </c>
      <c r="C303" s="25" t="s">
        <v>2225</v>
      </c>
      <c r="D303" s="25" t="s">
        <v>3473</v>
      </c>
      <c r="E303" s="25" t="s">
        <v>3118</v>
      </c>
      <c r="F303" s="9" t="s">
        <v>1400</v>
      </c>
      <c r="G303" s="25" t="s">
        <v>2225</v>
      </c>
      <c r="H303" s="14" t="s">
        <v>9</v>
      </c>
      <c r="I303" s="14" t="s">
        <v>1410</v>
      </c>
      <c r="J303" s="14" t="s">
        <v>1411</v>
      </c>
      <c r="K303" s="14" t="s">
        <v>27</v>
      </c>
      <c r="L303" s="14" t="s">
        <v>34</v>
      </c>
      <c r="M303" s="14" t="s">
        <v>3384</v>
      </c>
      <c r="N303" s="52">
        <v>10797.42</v>
      </c>
      <c r="O303" s="161">
        <v>2807.3292000000001</v>
      </c>
      <c r="P303" s="52" t="s">
        <v>1404</v>
      </c>
      <c r="Q303" s="161">
        <v>2807.3292000000001</v>
      </c>
      <c r="R303" s="42" t="s">
        <v>3116</v>
      </c>
      <c r="S303" s="96"/>
      <c r="T303" s="8" t="s">
        <v>3112</v>
      </c>
      <c r="U303" s="6" t="s">
        <v>2258</v>
      </c>
      <c r="V303" s="6" t="s">
        <v>1404</v>
      </c>
      <c r="W303" s="67" t="s">
        <v>2259</v>
      </c>
      <c r="X303" s="37">
        <v>20448</v>
      </c>
      <c r="Y303" s="8" t="s">
        <v>3119</v>
      </c>
      <c r="Z303" s="3" t="s">
        <v>3402</v>
      </c>
      <c r="AA303" s="124"/>
    </row>
    <row r="304" spans="2:27" ht="25.5">
      <c r="B304" s="25">
        <v>299</v>
      </c>
      <c r="C304" s="25" t="s">
        <v>2225</v>
      </c>
      <c r="D304" s="25" t="s">
        <v>3473</v>
      </c>
      <c r="E304" s="25" t="s">
        <v>3118</v>
      </c>
      <c r="F304" s="9" t="s">
        <v>1400</v>
      </c>
      <c r="G304" s="25" t="s">
        <v>2225</v>
      </c>
      <c r="H304" s="14" t="s">
        <v>9</v>
      </c>
      <c r="I304" s="14" t="s">
        <v>1412</v>
      </c>
      <c r="J304" s="14" t="s">
        <v>1413</v>
      </c>
      <c r="K304" s="14" t="s">
        <v>1403</v>
      </c>
      <c r="L304" s="14" t="s">
        <v>396</v>
      </c>
      <c r="M304" s="14" t="s">
        <v>3384</v>
      </c>
      <c r="N304" s="52">
        <v>2371.5</v>
      </c>
      <c r="O304" s="161">
        <v>616.59</v>
      </c>
      <c r="P304" s="52" t="s">
        <v>1404</v>
      </c>
      <c r="Q304" s="161">
        <v>616.59</v>
      </c>
      <c r="R304" s="37">
        <v>42917</v>
      </c>
      <c r="S304" s="96"/>
      <c r="T304" s="8" t="s">
        <v>3112</v>
      </c>
      <c r="U304" s="6" t="s">
        <v>2258</v>
      </c>
      <c r="V304" s="6" t="s">
        <v>1404</v>
      </c>
      <c r="W304" s="67" t="s">
        <v>2259</v>
      </c>
      <c r="X304" s="4" t="s">
        <v>3405</v>
      </c>
      <c r="Y304" s="123"/>
      <c r="Z304" s="3" t="s">
        <v>3405</v>
      </c>
      <c r="AA304" s="124"/>
    </row>
    <row r="305" spans="2:27" ht="25.5">
      <c r="B305" s="25">
        <v>300</v>
      </c>
      <c r="C305" s="25" t="s">
        <v>2225</v>
      </c>
      <c r="D305" s="25" t="s">
        <v>3473</v>
      </c>
      <c r="E305" s="25" t="s">
        <v>3118</v>
      </c>
      <c r="F305" s="9" t="s">
        <v>1400</v>
      </c>
      <c r="G305" s="25" t="s">
        <v>2225</v>
      </c>
      <c r="H305" s="14" t="s">
        <v>9</v>
      </c>
      <c r="I305" s="14" t="s">
        <v>1414</v>
      </c>
      <c r="J305" s="14" t="s">
        <v>1415</v>
      </c>
      <c r="K305" s="14" t="s">
        <v>1403</v>
      </c>
      <c r="L305" s="14" t="s">
        <v>396</v>
      </c>
      <c r="M305" s="14" t="s">
        <v>3384</v>
      </c>
      <c r="N305" s="52">
        <v>2371.5</v>
      </c>
      <c r="O305" s="161">
        <v>616.59</v>
      </c>
      <c r="P305" s="52" t="s">
        <v>1404</v>
      </c>
      <c r="Q305" s="161">
        <v>616.59</v>
      </c>
      <c r="R305" s="37">
        <v>42917</v>
      </c>
      <c r="S305" s="96"/>
      <c r="T305" s="8" t="s">
        <v>3112</v>
      </c>
      <c r="U305" s="6" t="s">
        <v>2258</v>
      </c>
      <c r="V305" s="6" t="s">
        <v>1404</v>
      </c>
      <c r="W305" s="67" t="s">
        <v>2259</v>
      </c>
      <c r="X305" s="4" t="s">
        <v>3405</v>
      </c>
      <c r="Y305" s="123"/>
      <c r="Z305" s="3" t="s">
        <v>3405</v>
      </c>
      <c r="AA305" s="124"/>
    </row>
    <row r="306" spans="2:27" ht="25.5">
      <c r="B306" s="25">
        <v>301</v>
      </c>
      <c r="C306" s="25" t="s">
        <v>2225</v>
      </c>
      <c r="D306" s="25" t="s">
        <v>3473</v>
      </c>
      <c r="E306" s="25" t="s">
        <v>3443</v>
      </c>
      <c r="F306" s="49" t="s">
        <v>1443</v>
      </c>
      <c r="G306" s="25" t="s">
        <v>2225</v>
      </c>
      <c r="H306" s="10" t="s">
        <v>9</v>
      </c>
      <c r="I306" s="14" t="s">
        <v>1444</v>
      </c>
      <c r="J306" s="14" t="s">
        <v>1445</v>
      </c>
      <c r="K306" s="8" t="s">
        <v>95</v>
      </c>
      <c r="L306" s="10" t="s">
        <v>34</v>
      </c>
      <c r="M306" s="8" t="s">
        <v>3389</v>
      </c>
      <c r="N306" s="52">
        <v>11563.2536</v>
      </c>
      <c r="O306" s="161">
        <v>1618.8555040000001</v>
      </c>
      <c r="P306" s="52">
        <v>15421.91132632</v>
      </c>
      <c r="Q306" s="161">
        <v>2159.0675856848002</v>
      </c>
      <c r="R306" s="42" t="s">
        <v>3129</v>
      </c>
      <c r="S306" s="96"/>
      <c r="T306" s="8" t="s">
        <v>3130</v>
      </c>
      <c r="U306" s="6" t="s">
        <v>2258</v>
      </c>
      <c r="V306" s="6" t="s">
        <v>1404</v>
      </c>
      <c r="W306" s="67" t="s">
        <v>2259</v>
      </c>
      <c r="X306" s="8">
        <v>1960</v>
      </c>
      <c r="Y306" s="8" t="s">
        <v>2796</v>
      </c>
      <c r="Z306" s="3" t="s">
        <v>3402</v>
      </c>
      <c r="AA306" s="124"/>
    </row>
    <row r="307" spans="2:27" ht="25.5">
      <c r="B307" s="25">
        <v>302</v>
      </c>
      <c r="C307" s="25" t="s">
        <v>2225</v>
      </c>
      <c r="D307" s="25" t="s">
        <v>3473</v>
      </c>
      <c r="E307" s="25" t="s">
        <v>3443</v>
      </c>
      <c r="F307" s="49" t="s">
        <v>1443</v>
      </c>
      <c r="G307" s="25" t="s">
        <v>2225</v>
      </c>
      <c r="H307" s="10" t="s">
        <v>9</v>
      </c>
      <c r="I307" s="14" t="s">
        <v>1446</v>
      </c>
      <c r="J307" s="14" t="s">
        <v>1447</v>
      </c>
      <c r="K307" s="8" t="s">
        <v>95</v>
      </c>
      <c r="L307" s="10" t="s">
        <v>1323</v>
      </c>
      <c r="M307" s="8" t="s">
        <v>3389</v>
      </c>
      <c r="N307" s="52">
        <v>7781.1208000000006</v>
      </c>
      <c r="O307" s="161">
        <v>1089.3569120000002</v>
      </c>
      <c r="P307" s="52">
        <v>10377.680810960001</v>
      </c>
      <c r="Q307" s="161">
        <v>1452.8753135344002</v>
      </c>
      <c r="R307" s="42" t="s">
        <v>3131</v>
      </c>
      <c r="S307" s="96"/>
      <c r="T307" s="8" t="s">
        <v>3130</v>
      </c>
      <c r="U307" s="6" t="s">
        <v>2258</v>
      </c>
      <c r="V307" s="6" t="s">
        <v>1404</v>
      </c>
      <c r="W307" s="67" t="s">
        <v>2259</v>
      </c>
      <c r="X307" s="8">
        <v>1957</v>
      </c>
      <c r="Y307" s="8" t="s">
        <v>2796</v>
      </c>
      <c r="Z307" s="3" t="s">
        <v>3401</v>
      </c>
      <c r="AA307" s="124"/>
    </row>
    <row r="308" spans="2:27" ht="51">
      <c r="B308" s="25">
        <v>303</v>
      </c>
      <c r="C308" s="25" t="s">
        <v>2225</v>
      </c>
      <c r="D308" s="25" t="s">
        <v>3473</v>
      </c>
      <c r="E308" s="25" t="s">
        <v>3456</v>
      </c>
      <c r="F308" s="41" t="s">
        <v>1514</v>
      </c>
      <c r="G308" s="25" t="s">
        <v>2225</v>
      </c>
      <c r="H308" s="10" t="s">
        <v>9</v>
      </c>
      <c r="I308" s="30" t="s">
        <v>1515</v>
      </c>
      <c r="J308" s="30" t="s">
        <v>1516</v>
      </c>
      <c r="K308" s="28" t="s">
        <v>27</v>
      </c>
      <c r="L308" s="30" t="s">
        <v>1517</v>
      </c>
      <c r="M308" s="8" t="s">
        <v>3388</v>
      </c>
      <c r="N308" s="52">
        <v>600000</v>
      </c>
      <c r="O308" s="161">
        <v>900</v>
      </c>
      <c r="P308" s="52">
        <v>630420</v>
      </c>
      <c r="Q308" s="161">
        <v>945.63</v>
      </c>
      <c r="R308" s="42" t="s">
        <v>2842</v>
      </c>
      <c r="S308" s="96"/>
      <c r="T308" s="8" t="s">
        <v>3093</v>
      </c>
      <c r="U308" s="6" t="s">
        <v>2258</v>
      </c>
      <c r="V308" s="6" t="s">
        <v>1404</v>
      </c>
      <c r="W308" s="25" t="s">
        <v>2259</v>
      </c>
      <c r="X308" s="25">
        <v>1978</v>
      </c>
      <c r="Y308" s="25" t="s">
        <v>2273</v>
      </c>
      <c r="Z308" s="6" t="s">
        <v>3404</v>
      </c>
      <c r="AA308" s="124"/>
    </row>
    <row r="309" spans="2:27" ht="51">
      <c r="B309" s="25">
        <v>304</v>
      </c>
      <c r="C309" s="25" t="s">
        <v>2225</v>
      </c>
      <c r="D309" s="25" t="s">
        <v>3473</v>
      </c>
      <c r="E309" s="25" t="s">
        <v>3456</v>
      </c>
      <c r="F309" s="41" t="s">
        <v>1514</v>
      </c>
      <c r="G309" s="25" t="s">
        <v>2225</v>
      </c>
      <c r="H309" s="10" t="s">
        <v>9</v>
      </c>
      <c r="I309" s="30" t="s">
        <v>1518</v>
      </c>
      <c r="J309" s="30" t="s">
        <v>1519</v>
      </c>
      <c r="K309" s="28" t="s">
        <v>27</v>
      </c>
      <c r="L309" s="30" t="s">
        <v>1508</v>
      </c>
      <c r="M309" s="8" t="s">
        <v>3388</v>
      </c>
      <c r="N309" s="52">
        <v>690000</v>
      </c>
      <c r="O309" s="161">
        <v>1035</v>
      </c>
      <c r="P309" s="52">
        <v>724983</v>
      </c>
      <c r="Q309" s="161">
        <v>1087.4745</v>
      </c>
      <c r="R309" s="42" t="s">
        <v>3153</v>
      </c>
      <c r="S309" s="96"/>
      <c r="T309" s="8" t="s">
        <v>3093</v>
      </c>
      <c r="U309" s="6" t="s">
        <v>2258</v>
      </c>
      <c r="V309" s="6" t="s">
        <v>1404</v>
      </c>
      <c r="W309" s="25" t="s">
        <v>2259</v>
      </c>
      <c r="X309" s="25">
        <v>1982</v>
      </c>
      <c r="Y309" s="25" t="s">
        <v>2273</v>
      </c>
      <c r="Z309" s="3" t="s">
        <v>3401</v>
      </c>
      <c r="AA309" s="124"/>
    </row>
    <row r="310" spans="2:27" ht="51">
      <c r="B310" s="25">
        <v>305</v>
      </c>
      <c r="C310" s="25" t="s">
        <v>2225</v>
      </c>
      <c r="D310" s="25" t="s">
        <v>3473</v>
      </c>
      <c r="E310" s="25" t="s">
        <v>3456</v>
      </c>
      <c r="F310" s="41" t="s">
        <v>1514</v>
      </c>
      <c r="G310" s="25" t="s">
        <v>2225</v>
      </c>
      <c r="H310" s="10" t="s">
        <v>9</v>
      </c>
      <c r="I310" s="30" t="s">
        <v>1520</v>
      </c>
      <c r="J310" s="30" t="s">
        <v>1521</v>
      </c>
      <c r="K310" s="28" t="s">
        <v>27</v>
      </c>
      <c r="L310" s="30" t="s">
        <v>1508</v>
      </c>
      <c r="M310" s="8" t="s">
        <v>3388</v>
      </c>
      <c r="N310" s="52">
        <v>690000</v>
      </c>
      <c r="O310" s="161">
        <v>1035</v>
      </c>
      <c r="P310" s="52">
        <v>724983</v>
      </c>
      <c r="Q310" s="161">
        <v>1087.4745</v>
      </c>
      <c r="R310" s="42" t="s">
        <v>3154</v>
      </c>
      <c r="S310" s="96"/>
      <c r="T310" s="8" t="s">
        <v>3093</v>
      </c>
      <c r="U310" s="6" t="s">
        <v>2258</v>
      </c>
      <c r="V310" s="6" t="s">
        <v>1404</v>
      </c>
      <c r="W310" s="25" t="s">
        <v>2259</v>
      </c>
      <c r="X310" s="25">
        <v>1975</v>
      </c>
      <c r="Y310" s="25" t="s">
        <v>2273</v>
      </c>
      <c r="Z310" s="6" t="s">
        <v>3404</v>
      </c>
      <c r="AA310" s="124"/>
    </row>
    <row r="311" spans="2:27" ht="51">
      <c r="B311" s="25">
        <v>306</v>
      </c>
      <c r="C311" s="25" t="s">
        <v>2225</v>
      </c>
      <c r="D311" s="25" t="s">
        <v>3473</v>
      </c>
      <c r="E311" s="25" t="s">
        <v>3456</v>
      </c>
      <c r="F311" s="41" t="s">
        <v>1514</v>
      </c>
      <c r="G311" s="25" t="s">
        <v>2225</v>
      </c>
      <c r="H311" s="10" t="s">
        <v>9</v>
      </c>
      <c r="I311" s="30" t="s">
        <v>1522</v>
      </c>
      <c r="J311" s="30" t="s">
        <v>1523</v>
      </c>
      <c r="K311" s="28" t="s">
        <v>27</v>
      </c>
      <c r="L311" s="30" t="s">
        <v>1508</v>
      </c>
      <c r="M311" s="8" t="s">
        <v>3388</v>
      </c>
      <c r="N311" s="52">
        <v>690000</v>
      </c>
      <c r="O311" s="161">
        <v>1035</v>
      </c>
      <c r="P311" s="52">
        <v>724983</v>
      </c>
      <c r="Q311" s="161">
        <v>1087.4745</v>
      </c>
      <c r="R311" s="42" t="s">
        <v>3052</v>
      </c>
      <c r="S311" s="96"/>
      <c r="T311" s="8" t="s">
        <v>3093</v>
      </c>
      <c r="U311" s="6" t="s">
        <v>2258</v>
      </c>
      <c r="V311" s="6" t="s">
        <v>1404</v>
      </c>
      <c r="W311" s="25" t="s">
        <v>2259</v>
      </c>
      <c r="X311" s="25">
        <v>1960</v>
      </c>
      <c r="Y311" s="25" t="s">
        <v>2273</v>
      </c>
      <c r="Z311" s="3" t="s">
        <v>3402</v>
      </c>
      <c r="AA311" s="124"/>
    </row>
    <row r="312" spans="2:27" ht="51">
      <c r="B312" s="25">
        <v>307</v>
      </c>
      <c r="C312" s="25" t="s">
        <v>2225</v>
      </c>
      <c r="D312" s="25" t="s">
        <v>3473</v>
      </c>
      <c r="E312" s="25" t="s">
        <v>3456</v>
      </c>
      <c r="F312" s="41" t="s">
        <v>1514</v>
      </c>
      <c r="G312" s="25" t="s">
        <v>2225</v>
      </c>
      <c r="H312" s="10" t="s">
        <v>9</v>
      </c>
      <c r="I312" s="30" t="s">
        <v>1524</v>
      </c>
      <c r="J312" s="30" t="s">
        <v>1525</v>
      </c>
      <c r="K312" s="28" t="s">
        <v>27</v>
      </c>
      <c r="L312" s="30" t="s">
        <v>1526</v>
      </c>
      <c r="M312" s="8" t="s">
        <v>3388</v>
      </c>
      <c r="N312" s="52">
        <v>670000</v>
      </c>
      <c r="O312" s="161">
        <v>1005</v>
      </c>
      <c r="P312" s="52">
        <v>703969</v>
      </c>
      <c r="Q312" s="161">
        <v>1055.9535000000001</v>
      </c>
      <c r="R312" s="42" t="s">
        <v>3155</v>
      </c>
      <c r="S312" s="96"/>
      <c r="T312" s="8" t="s">
        <v>3093</v>
      </c>
      <c r="U312" s="6" t="s">
        <v>2258</v>
      </c>
      <c r="V312" s="6" t="s">
        <v>1404</v>
      </c>
      <c r="W312" s="25" t="s">
        <v>2259</v>
      </c>
      <c r="X312" s="25">
        <v>1987</v>
      </c>
      <c r="Y312" s="25" t="s">
        <v>2273</v>
      </c>
      <c r="Z312" s="6" t="s">
        <v>3404</v>
      </c>
      <c r="AA312" s="124"/>
    </row>
    <row r="313" spans="2:27" ht="38.25">
      <c r="B313" s="25">
        <v>308</v>
      </c>
      <c r="C313" s="25" t="s">
        <v>2225</v>
      </c>
      <c r="D313" s="25" t="s">
        <v>3473</v>
      </c>
      <c r="E313" s="25" t="s">
        <v>3456</v>
      </c>
      <c r="F313" s="41" t="s">
        <v>1514</v>
      </c>
      <c r="G313" s="25" t="s">
        <v>2225</v>
      </c>
      <c r="H313" s="10" t="s">
        <v>9</v>
      </c>
      <c r="I313" s="30" t="s">
        <v>1482</v>
      </c>
      <c r="J313" s="30" t="s">
        <v>1527</v>
      </c>
      <c r="K313" s="28" t="s">
        <v>27</v>
      </c>
      <c r="L313" s="28" t="s">
        <v>1528</v>
      </c>
      <c r="M313" s="8" t="s">
        <v>3388</v>
      </c>
      <c r="N313" s="52">
        <v>630000</v>
      </c>
      <c r="O313" s="161">
        <v>945</v>
      </c>
      <c r="P313" s="52">
        <v>661941</v>
      </c>
      <c r="Q313" s="161">
        <v>992.91150000000005</v>
      </c>
      <c r="R313" s="42" t="s">
        <v>3156</v>
      </c>
      <c r="S313" s="96"/>
      <c r="T313" s="8" t="s">
        <v>3093</v>
      </c>
      <c r="U313" s="6" t="s">
        <v>2258</v>
      </c>
      <c r="V313" s="6" t="s">
        <v>1404</v>
      </c>
      <c r="W313" s="25" t="s">
        <v>2259</v>
      </c>
      <c r="X313" s="25">
        <v>1960</v>
      </c>
      <c r="Y313" s="25" t="s">
        <v>2273</v>
      </c>
      <c r="Z313" s="6" t="s">
        <v>3404</v>
      </c>
      <c r="AA313" s="124"/>
    </row>
    <row r="314" spans="2:27" ht="38.25">
      <c r="B314" s="25">
        <v>309</v>
      </c>
      <c r="C314" s="25" t="s">
        <v>2225</v>
      </c>
      <c r="D314" s="25" t="s">
        <v>3473</v>
      </c>
      <c r="E314" s="25" t="s">
        <v>3456</v>
      </c>
      <c r="F314" s="41" t="s">
        <v>1514</v>
      </c>
      <c r="G314" s="25" t="s">
        <v>2225</v>
      </c>
      <c r="H314" s="10" t="s">
        <v>9</v>
      </c>
      <c r="I314" s="30" t="s">
        <v>938</v>
      </c>
      <c r="J314" s="30" t="s">
        <v>1529</v>
      </c>
      <c r="K314" s="28" t="s">
        <v>27</v>
      </c>
      <c r="L314" s="28" t="s">
        <v>1530</v>
      </c>
      <c r="M314" s="8" t="s">
        <v>3388</v>
      </c>
      <c r="N314" s="52">
        <v>690000</v>
      </c>
      <c r="O314" s="161">
        <v>1035</v>
      </c>
      <c r="P314" s="52">
        <v>724983</v>
      </c>
      <c r="Q314" s="161">
        <v>1087.4745</v>
      </c>
      <c r="R314" s="42" t="s">
        <v>3157</v>
      </c>
      <c r="S314" s="96"/>
      <c r="T314" s="8" t="s">
        <v>3093</v>
      </c>
      <c r="U314" s="6" t="s">
        <v>2258</v>
      </c>
      <c r="V314" s="6" t="s">
        <v>1404</v>
      </c>
      <c r="W314" s="25" t="s">
        <v>2259</v>
      </c>
      <c r="X314" s="25">
        <v>1969</v>
      </c>
      <c r="Y314" s="25" t="s">
        <v>2273</v>
      </c>
      <c r="Z314" s="3" t="s">
        <v>3400</v>
      </c>
      <c r="AA314" s="124"/>
    </row>
    <row r="315" spans="2:27" ht="51">
      <c r="B315" s="25">
        <v>310</v>
      </c>
      <c r="C315" s="25" t="s">
        <v>2225</v>
      </c>
      <c r="D315" s="25" t="s">
        <v>3473</v>
      </c>
      <c r="E315" s="25" t="s">
        <v>3456</v>
      </c>
      <c r="F315" s="41" t="s">
        <v>1514</v>
      </c>
      <c r="G315" s="25" t="s">
        <v>2225</v>
      </c>
      <c r="H315" s="10" t="s">
        <v>9</v>
      </c>
      <c r="I315" s="30" t="s">
        <v>1531</v>
      </c>
      <c r="J315" s="30" t="s">
        <v>1532</v>
      </c>
      <c r="K315" s="28" t="s">
        <v>27</v>
      </c>
      <c r="L315" s="30" t="s">
        <v>1508</v>
      </c>
      <c r="M315" s="8" t="s">
        <v>3388</v>
      </c>
      <c r="N315" s="52">
        <v>670000</v>
      </c>
      <c r="O315" s="161">
        <v>1005</v>
      </c>
      <c r="P315" s="52">
        <v>703969</v>
      </c>
      <c r="Q315" s="161">
        <v>1055.9535000000001</v>
      </c>
      <c r="R315" s="42" t="s">
        <v>3158</v>
      </c>
      <c r="S315" s="96"/>
      <c r="T315" s="8" t="s">
        <v>3093</v>
      </c>
      <c r="U315" s="6" t="s">
        <v>2258</v>
      </c>
      <c r="V315" s="6" t="s">
        <v>1404</v>
      </c>
      <c r="W315" s="25" t="s">
        <v>2259</v>
      </c>
      <c r="X315" s="4" t="s">
        <v>3405</v>
      </c>
      <c r="Y315" s="25"/>
      <c r="Z315" s="3" t="s">
        <v>3405</v>
      </c>
      <c r="AA315" s="124"/>
    </row>
    <row r="316" spans="2:27" ht="51">
      <c r="B316" s="25">
        <v>311</v>
      </c>
      <c r="C316" s="25" t="s">
        <v>2225</v>
      </c>
      <c r="D316" s="25" t="s">
        <v>3473</v>
      </c>
      <c r="E316" s="25" t="s">
        <v>3456</v>
      </c>
      <c r="F316" s="41" t="s">
        <v>1514</v>
      </c>
      <c r="G316" s="25" t="s">
        <v>2225</v>
      </c>
      <c r="H316" s="10" t="s">
        <v>9</v>
      </c>
      <c r="I316" s="30" t="s">
        <v>1533</v>
      </c>
      <c r="J316" s="30" t="s">
        <v>1534</v>
      </c>
      <c r="K316" s="28" t="s">
        <v>27</v>
      </c>
      <c r="L316" s="30" t="s">
        <v>1508</v>
      </c>
      <c r="M316" s="8" t="s">
        <v>3388</v>
      </c>
      <c r="N316" s="52">
        <v>630000</v>
      </c>
      <c r="O316" s="161">
        <v>945</v>
      </c>
      <c r="P316" s="52">
        <v>661941</v>
      </c>
      <c r="Q316" s="161">
        <v>992.91150000000005</v>
      </c>
      <c r="R316" s="42" t="s">
        <v>3157</v>
      </c>
      <c r="S316" s="96"/>
      <c r="T316" s="8" t="s">
        <v>3093</v>
      </c>
      <c r="U316" s="6" t="s">
        <v>2258</v>
      </c>
      <c r="V316" s="6" t="s">
        <v>1404</v>
      </c>
      <c r="W316" s="25" t="s">
        <v>2259</v>
      </c>
      <c r="X316" s="25">
        <v>1989</v>
      </c>
      <c r="Y316" s="25" t="s">
        <v>2273</v>
      </c>
      <c r="Z316" s="3" t="s">
        <v>3402</v>
      </c>
      <c r="AA316" s="124"/>
    </row>
    <row r="317" spans="2:27" ht="51">
      <c r="B317" s="25">
        <v>312</v>
      </c>
      <c r="C317" s="25" t="s">
        <v>2225</v>
      </c>
      <c r="D317" s="25" t="s">
        <v>3473</v>
      </c>
      <c r="E317" s="25" t="s">
        <v>3456</v>
      </c>
      <c r="F317" s="41" t="s">
        <v>1514</v>
      </c>
      <c r="G317" s="25" t="s">
        <v>2225</v>
      </c>
      <c r="H317" s="10" t="s">
        <v>9</v>
      </c>
      <c r="I317" s="30" t="s">
        <v>1535</v>
      </c>
      <c r="J317" s="30" t="s">
        <v>1536</v>
      </c>
      <c r="K317" s="28" t="s">
        <v>27</v>
      </c>
      <c r="L317" s="30" t="s">
        <v>1508</v>
      </c>
      <c r="M317" s="8" t="s">
        <v>3388</v>
      </c>
      <c r="N317" s="52">
        <v>630000</v>
      </c>
      <c r="O317" s="161">
        <v>945</v>
      </c>
      <c r="P317" s="52">
        <v>661941</v>
      </c>
      <c r="Q317" s="161">
        <v>992.91150000000005</v>
      </c>
      <c r="R317" s="42" t="s">
        <v>3159</v>
      </c>
      <c r="S317" s="96"/>
      <c r="T317" s="8" t="s">
        <v>3093</v>
      </c>
      <c r="U317" s="6" t="s">
        <v>2258</v>
      </c>
      <c r="V317" s="6" t="s">
        <v>1404</v>
      </c>
      <c r="W317" s="25" t="s">
        <v>2259</v>
      </c>
      <c r="X317" s="25">
        <v>1965</v>
      </c>
      <c r="Y317" s="25" t="s">
        <v>2273</v>
      </c>
      <c r="Z317" s="3" t="s">
        <v>3402</v>
      </c>
      <c r="AA317" s="124"/>
    </row>
    <row r="318" spans="2:27" ht="25.5">
      <c r="B318" s="25">
        <v>313</v>
      </c>
      <c r="C318" s="25" t="s">
        <v>2225</v>
      </c>
      <c r="D318" s="25" t="s">
        <v>3473</v>
      </c>
      <c r="E318" s="25" t="s">
        <v>3456</v>
      </c>
      <c r="F318" s="41" t="s">
        <v>1514</v>
      </c>
      <c r="G318" s="25" t="s">
        <v>2225</v>
      </c>
      <c r="H318" s="10" t="s">
        <v>9</v>
      </c>
      <c r="I318" s="30" t="s">
        <v>1537</v>
      </c>
      <c r="J318" s="30" t="s">
        <v>1538</v>
      </c>
      <c r="K318" s="28" t="s">
        <v>27</v>
      </c>
      <c r="L318" s="30" t="s">
        <v>1539</v>
      </c>
      <c r="M318" s="8" t="s">
        <v>3388</v>
      </c>
      <c r="N318" s="52">
        <v>600000</v>
      </c>
      <c r="O318" s="161">
        <v>900</v>
      </c>
      <c r="P318" s="52">
        <v>630420</v>
      </c>
      <c r="Q318" s="161">
        <v>945.63</v>
      </c>
      <c r="R318" s="42" t="s">
        <v>3160</v>
      </c>
      <c r="S318" s="96"/>
      <c r="T318" s="8" t="s">
        <v>3093</v>
      </c>
      <c r="U318" s="6" t="s">
        <v>2258</v>
      </c>
      <c r="V318" s="6" t="s">
        <v>1404</v>
      </c>
      <c r="W318" s="25" t="s">
        <v>2259</v>
      </c>
      <c r="X318" s="25">
        <v>1987</v>
      </c>
      <c r="Y318" s="25" t="s">
        <v>2273</v>
      </c>
      <c r="Z318" s="3" t="s">
        <v>3402</v>
      </c>
      <c r="AA318" s="124"/>
    </row>
    <row r="319" spans="2:27" ht="51">
      <c r="B319" s="25">
        <v>314</v>
      </c>
      <c r="C319" s="25" t="s">
        <v>2225</v>
      </c>
      <c r="D319" s="25" t="s">
        <v>3473</v>
      </c>
      <c r="E319" s="25" t="s">
        <v>3456</v>
      </c>
      <c r="F319" s="41" t="s">
        <v>1514</v>
      </c>
      <c r="G319" s="25" t="s">
        <v>2225</v>
      </c>
      <c r="H319" s="10" t="s">
        <v>9</v>
      </c>
      <c r="I319" s="30" t="s">
        <v>1515</v>
      </c>
      <c r="J319" s="30" t="s">
        <v>1540</v>
      </c>
      <c r="K319" s="28" t="s">
        <v>27</v>
      </c>
      <c r="L319" s="30" t="s">
        <v>1526</v>
      </c>
      <c r="M319" s="8" t="s">
        <v>3388</v>
      </c>
      <c r="N319" s="52">
        <v>670000</v>
      </c>
      <c r="O319" s="161">
        <v>1005</v>
      </c>
      <c r="P319" s="52">
        <v>703969</v>
      </c>
      <c r="Q319" s="161">
        <v>1055.9535000000001</v>
      </c>
      <c r="R319" s="42" t="s">
        <v>3157</v>
      </c>
      <c r="S319" s="96"/>
      <c r="T319" s="8" t="s">
        <v>3093</v>
      </c>
      <c r="U319" s="6" t="s">
        <v>2258</v>
      </c>
      <c r="V319" s="6" t="s">
        <v>1404</v>
      </c>
      <c r="W319" s="25" t="s">
        <v>2259</v>
      </c>
      <c r="X319" s="25">
        <v>1980</v>
      </c>
      <c r="Y319" s="25" t="s">
        <v>2273</v>
      </c>
      <c r="Z319" s="3" t="s">
        <v>3402</v>
      </c>
      <c r="AA319" s="124"/>
    </row>
    <row r="320" spans="2:27" ht="25.5">
      <c r="B320" s="25">
        <v>315</v>
      </c>
      <c r="C320" s="25" t="s">
        <v>2225</v>
      </c>
      <c r="D320" s="25" t="s">
        <v>3473</v>
      </c>
      <c r="E320" s="25" t="s">
        <v>3456</v>
      </c>
      <c r="F320" s="41" t="s">
        <v>1514</v>
      </c>
      <c r="G320" s="25" t="s">
        <v>2225</v>
      </c>
      <c r="H320" s="10" t="s">
        <v>9</v>
      </c>
      <c r="I320" s="30" t="s">
        <v>1541</v>
      </c>
      <c r="J320" s="30" t="s">
        <v>1542</v>
      </c>
      <c r="K320" s="28" t="s">
        <v>262</v>
      </c>
      <c r="L320" s="30" t="s">
        <v>1543</v>
      </c>
      <c r="M320" s="8" t="s">
        <v>3388</v>
      </c>
      <c r="N320" s="52">
        <v>470000</v>
      </c>
      <c r="O320" s="161">
        <v>705</v>
      </c>
      <c r="P320" s="52">
        <v>493829</v>
      </c>
      <c r="Q320" s="161">
        <v>740.74350000000004</v>
      </c>
      <c r="R320" s="48" t="s">
        <v>3161</v>
      </c>
      <c r="S320" s="96"/>
      <c r="T320" s="8" t="s">
        <v>3093</v>
      </c>
      <c r="U320" s="6" t="s">
        <v>2258</v>
      </c>
      <c r="V320" s="6" t="s">
        <v>1404</v>
      </c>
      <c r="W320" s="25" t="s">
        <v>2259</v>
      </c>
      <c r="X320" s="4" t="s">
        <v>3405</v>
      </c>
      <c r="Y320" s="25"/>
      <c r="Z320" s="3" t="s">
        <v>3405</v>
      </c>
      <c r="AA320" s="124"/>
    </row>
    <row r="321" spans="2:27" ht="51">
      <c r="B321" s="25">
        <v>316</v>
      </c>
      <c r="C321" s="25" t="s">
        <v>2225</v>
      </c>
      <c r="D321" s="25" t="s">
        <v>3473</v>
      </c>
      <c r="E321" s="25" t="s">
        <v>3456</v>
      </c>
      <c r="F321" s="41" t="s">
        <v>1514</v>
      </c>
      <c r="G321" s="25" t="s">
        <v>2225</v>
      </c>
      <c r="H321" s="10" t="s">
        <v>9</v>
      </c>
      <c r="I321" s="30" t="s">
        <v>1544</v>
      </c>
      <c r="J321" s="30" t="s">
        <v>1545</v>
      </c>
      <c r="K321" s="28" t="s">
        <v>27</v>
      </c>
      <c r="L321" s="30" t="s">
        <v>1508</v>
      </c>
      <c r="M321" s="8" t="s">
        <v>3388</v>
      </c>
      <c r="N321" s="52">
        <v>630000</v>
      </c>
      <c r="O321" s="161">
        <v>945</v>
      </c>
      <c r="P321" s="52">
        <v>661941</v>
      </c>
      <c r="Q321" s="161">
        <v>992.91150000000005</v>
      </c>
      <c r="R321" s="42"/>
      <c r="S321" s="96"/>
      <c r="T321" s="8" t="s">
        <v>3093</v>
      </c>
      <c r="U321" s="6" t="s">
        <v>2258</v>
      </c>
      <c r="V321" s="6" t="s">
        <v>1404</v>
      </c>
      <c r="W321" s="25" t="s">
        <v>2259</v>
      </c>
      <c r="X321" s="4" t="s">
        <v>3405</v>
      </c>
      <c r="Y321" s="25" t="s">
        <v>1404</v>
      </c>
      <c r="Z321" s="3" t="s">
        <v>3405</v>
      </c>
      <c r="AA321" s="124"/>
    </row>
    <row r="322" spans="2:27" ht="51">
      <c r="B322" s="25">
        <v>317</v>
      </c>
      <c r="C322" s="25" t="s">
        <v>2225</v>
      </c>
      <c r="D322" s="25" t="s">
        <v>3473</v>
      </c>
      <c r="E322" s="25" t="s">
        <v>3456</v>
      </c>
      <c r="F322" s="41" t="s">
        <v>1514</v>
      </c>
      <c r="G322" s="25" t="s">
        <v>2225</v>
      </c>
      <c r="H322" s="10" t="s">
        <v>9</v>
      </c>
      <c r="I322" s="30" t="s">
        <v>1546</v>
      </c>
      <c r="J322" s="30" t="s">
        <v>1547</v>
      </c>
      <c r="K322" s="28" t="s">
        <v>27</v>
      </c>
      <c r="L322" s="30" t="s">
        <v>1508</v>
      </c>
      <c r="M322" s="8" t="s">
        <v>3388</v>
      </c>
      <c r="N322" s="52">
        <v>630000</v>
      </c>
      <c r="O322" s="161">
        <v>945</v>
      </c>
      <c r="P322" s="52">
        <v>661941</v>
      </c>
      <c r="Q322" s="161">
        <v>992.91150000000005</v>
      </c>
      <c r="R322" s="42" t="s">
        <v>3162</v>
      </c>
      <c r="S322" s="96"/>
      <c r="T322" s="8" t="s">
        <v>3093</v>
      </c>
      <c r="U322" s="6" t="s">
        <v>2258</v>
      </c>
      <c r="V322" s="6" t="s">
        <v>1404</v>
      </c>
      <c r="W322" s="25" t="s">
        <v>2259</v>
      </c>
      <c r="X322" s="4" t="s">
        <v>3405</v>
      </c>
      <c r="Y322" s="25" t="s">
        <v>3165</v>
      </c>
      <c r="Z322" s="3" t="s">
        <v>3405</v>
      </c>
      <c r="AA322" s="124"/>
    </row>
    <row r="323" spans="2:27" ht="51">
      <c r="B323" s="25">
        <v>318</v>
      </c>
      <c r="C323" s="25" t="s">
        <v>2225</v>
      </c>
      <c r="D323" s="25" t="s">
        <v>3473</v>
      </c>
      <c r="E323" s="25" t="s">
        <v>3456</v>
      </c>
      <c r="F323" s="41" t="s">
        <v>1514</v>
      </c>
      <c r="G323" s="25" t="s">
        <v>2225</v>
      </c>
      <c r="H323" s="10" t="s">
        <v>9</v>
      </c>
      <c r="I323" s="30" t="s">
        <v>1548</v>
      </c>
      <c r="J323" s="30" t="s">
        <v>1549</v>
      </c>
      <c r="K323" s="28" t="s">
        <v>27</v>
      </c>
      <c r="L323" s="30" t="s">
        <v>1508</v>
      </c>
      <c r="M323" s="8" t="s">
        <v>3388</v>
      </c>
      <c r="N323" s="52">
        <v>600000</v>
      </c>
      <c r="O323" s="161">
        <v>900</v>
      </c>
      <c r="P323" s="52">
        <v>630420</v>
      </c>
      <c r="Q323" s="161">
        <v>945.63</v>
      </c>
      <c r="R323" s="42" t="s">
        <v>3163</v>
      </c>
      <c r="S323" s="96"/>
      <c r="T323" s="8" t="s">
        <v>3093</v>
      </c>
      <c r="U323" s="6" t="s">
        <v>2258</v>
      </c>
      <c r="V323" s="6" t="s">
        <v>1404</v>
      </c>
      <c r="W323" s="25" t="s">
        <v>2259</v>
      </c>
      <c r="X323" s="4" t="s">
        <v>3405</v>
      </c>
      <c r="Y323" s="25" t="s">
        <v>1404</v>
      </c>
      <c r="Z323" s="3" t="s">
        <v>3405</v>
      </c>
      <c r="AA323" s="124"/>
    </row>
    <row r="324" spans="2:27" ht="51">
      <c r="B324" s="25">
        <v>319</v>
      </c>
      <c r="C324" s="25" t="s">
        <v>2225</v>
      </c>
      <c r="D324" s="25" t="s">
        <v>3473</v>
      </c>
      <c r="E324" s="25" t="s">
        <v>3456</v>
      </c>
      <c r="F324" s="41" t="s">
        <v>1514</v>
      </c>
      <c r="G324" s="25" t="s">
        <v>2225</v>
      </c>
      <c r="H324" s="10" t="s">
        <v>1233</v>
      </c>
      <c r="I324" s="30" t="s">
        <v>1550</v>
      </c>
      <c r="J324" s="30" t="s">
        <v>1551</v>
      </c>
      <c r="K324" s="28" t="s">
        <v>262</v>
      </c>
      <c r="L324" s="30" t="s">
        <v>1526</v>
      </c>
      <c r="M324" s="8" t="s">
        <v>3388</v>
      </c>
      <c r="N324" s="52">
        <v>470000</v>
      </c>
      <c r="O324" s="161">
        <v>705</v>
      </c>
      <c r="P324" s="52">
        <v>493829</v>
      </c>
      <c r="Q324" s="161">
        <v>740.74350000000004</v>
      </c>
      <c r="R324" s="42">
        <v>42385</v>
      </c>
      <c r="S324" s="96"/>
      <c r="T324" s="8" t="s">
        <v>3093</v>
      </c>
      <c r="U324" s="6" t="s">
        <v>2258</v>
      </c>
      <c r="V324" s="6" t="s">
        <v>1404</v>
      </c>
      <c r="W324" s="25" t="s">
        <v>2259</v>
      </c>
      <c r="X324" s="81">
        <v>33663</v>
      </c>
      <c r="Y324" s="25" t="s">
        <v>3013</v>
      </c>
      <c r="Z324" s="3" t="s">
        <v>3402</v>
      </c>
      <c r="AA324" s="124"/>
    </row>
    <row r="325" spans="2:27" ht="51">
      <c r="B325" s="25">
        <v>320</v>
      </c>
      <c r="C325" s="25" t="s">
        <v>2225</v>
      </c>
      <c r="D325" s="25" t="s">
        <v>3473</v>
      </c>
      <c r="E325" s="25" t="s">
        <v>3456</v>
      </c>
      <c r="F325" s="41" t="s">
        <v>1514</v>
      </c>
      <c r="G325" s="25" t="s">
        <v>2225</v>
      </c>
      <c r="H325" s="10" t="s">
        <v>9</v>
      </c>
      <c r="I325" s="30" t="s">
        <v>1552</v>
      </c>
      <c r="J325" s="30" t="s">
        <v>1553</v>
      </c>
      <c r="K325" s="28" t="s">
        <v>27</v>
      </c>
      <c r="L325" s="30" t="s">
        <v>1508</v>
      </c>
      <c r="M325" s="8" t="s">
        <v>3388</v>
      </c>
      <c r="N325" s="52">
        <v>470000</v>
      </c>
      <c r="O325" s="161">
        <v>705</v>
      </c>
      <c r="P325" s="52">
        <v>493829</v>
      </c>
      <c r="Q325" s="161">
        <v>740.74350000000004</v>
      </c>
      <c r="R325" s="42" t="s">
        <v>3164</v>
      </c>
      <c r="S325" s="96"/>
      <c r="T325" s="8" t="s">
        <v>3093</v>
      </c>
      <c r="U325" s="6" t="s">
        <v>2258</v>
      </c>
      <c r="V325" s="6" t="s">
        <v>1404</v>
      </c>
      <c r="W325" s="25" t="s">
        <v>2259</v>
      </c>
      <c r="X325" s="25">
        <v>1979</v>
      </c>
      <c r="Y325" s="25" t="s">
        <v>3166</v>
      </c>
      <c r="Z325" s="3" t="s">
        <v>3405</v>
      </c>
      <c r="AA325" s="124"/>
    </row>
    <row r="326" spans="2:27" ht="51">
      <c r="B326" s="25">
        <v>321</v>
      </c>
      <c r="C326" s="25" t="s">
        <v>2225</v>
      </c>
      <c r="D326" s="25" t="s">
        <v>3473</v>
      </c>
      <c r="E326" s="25" t="s">
        <v>3456</v>
      </c>
      <c r="F326" s="41" t="s">
        <v>1514</v>
      </c>
      <c r="G326" s="25" t="s">
        <v>2225</v>
      </c>
      <c r="H326" s="10" t="s">
        <v>9</v>
      </c>
      <c r="I326" s="34" t="s">
        <v>1554</v>
      </c>
      <c r="J326" s="34" t="s">
        <v>1555</v>
      </c>
      <c r="K326" s="28" t="s">
        <v>1267</v>
      </c>
      <c r="L326" s="30" t="s">
        <v>1508</v>
      </c>
      <c r="M326" s="8" t="s">
        <v>3388</v>
      </c>
      <c r="N326" s="52">
        <v>600000</v>
      </c>
      <c r="O326" s="161">
        <v>900</v>
      </c>
      <c r="P326" s="52">
        <v>630420</v>
      </c>
      <c r="Q326" s="161">
        <v>945.63</v>
      </c>
      <c r="R326" s="42">
        <v>43070</v>
      </c>
      <c r="S326" s="96"/>
      <c r="T326" s="8" t="s">
        <v>3093</v>
      </c>
      <c r="U326" s="6" t="s">
        <v>2258</v>
      </c>
      <c r="V326" s="6" t="s">
        <v>1404</v>
      </c>
      <c r="W326" s="25" t="s">
        <v>2259</v>
      </c>
      <c r="X326" s="25">
        <v>1986</v>
      </c>
      <c r="Y326" s="25" t="s">
        <v>2273</v>
      </c>
      <c r="Z326" s="3" t="s">
        <v>3402</v>
      </c>
      <c r="AA326" s="124"/>
    </row>
    <row r="327" spans="2:27" ht="25.5">
      <c r="B327" s="25">
        <v>322</v>
      </c>
      <c r="C327" s="25" t="s">
        <v>2225</v>
      </c>
      <c r="D327" s="25" t="s">
        <v>3475</v>
      </c>
      <c r="E327" s="25" t="s">
        <v>3416</v>
      </c>
      <c r="F327" s="22" t="s">
        <v>1978</v>
      </c>
      <c r="G327" s="25" t="s">
        <v>2225</v>
      </c>
      <c r="H327" s="10" t="s">
        <v>9</v>
      </c>
      <c r="I327" s="10" t="s">
        <v>1979</v>
      </c>
      <c r="J327" s="10" t="s">
        <v>1980</v>
      </c>
      <c r="K327" s="14" t="s">
        <v>27</v>
      </c>
      <c r="L327" s="10" t="s">
        <v>1981</v>
      </c>
      <c r="M327" s="8" t="s">
        <v>2235</v>
      </c>
      <c r="N327" s="64">
        <v>1545.11</v>
      </c>
      <c r="O327" s="161">
        <v>1807.7786999999998</v>
      </c>
      <c r="P327" s="64">
        <v>2120.66</v>
      </c>
      <c r="Q327" s="161">
        <v>2481.1721999999995</v>
      </c>
      <c r="R327" s="42" t="s">
        <v>3296</v>
      </c>
      <c r="S327" s="96"/>
      <c r="T327" s="8" t="s">
        <v>3297</v>
      </c>
      <c r="U327" s="6" t="s">
        <v>2258</v>
      </c>
      <c r="V327" s="6" t="s">
        <v>1404</v>
      </c>
      <c r="W327" s="10" t="s">
        <v>2259</v>
      </c>
      <c r="X327" s="8">
        <v>1977</v>
      </c>
      <c r="Y327" s="8" t="s">
        <v>3054</v>
      </c>
      <c r="Z327" s="3" t="s">
        <v>3405</v>
      </c>
      <c r="AA327" s="124"/>
    </row>
    <row r="328" spans="2:27" ht="25.5">
      <c r="B328" s="25">
        <v>323</v>
      </c>
      <c r="C328" s="25" t="s">
        <v>2225</v>
      </c>
      <c r="D328" s="25" t="s">
        <v>3475</v>
      </c>
      <c r="E328" s="25" t="s">
        <v>3416</v>
      </c>
      <c r="F328" s="22" t="s">
        <v>1978</v>
      </c>
      <c r="G328" s="25" t="s">
        <v>2225</v>
      </c>
      <c r="H328" s="10" t="s">
        <v>9</v>
      </c>
      <c r="I328" s="10" t="s">
        <v>1982</v>
      </c>
      <c r="J328" s="10" t="s">
        <v>1983</v>
      </c>
      <c r="K328" s="14" t="s">
        <v>27</v>
      </c>
      <c r="L328" s="10" t="s">
        <v>1323</v>
      </c>
      <c r="M328" s="8" t="s">
        <v>2235</v>
      </c>
      <c r="N328" s="64">
        <v>1545.11</v>
      </c>
      <c r="O328" s="161">
        <v>1807.7786999999998</v>
      </c>
      <c r="P328" s="64">
        <v>2120.66</v>
      </c>
      <c r="Q328" s="161">
        <v>2481.1721999999995</v>
      </c>
      <c r="R328" s="42" t="s">
        <v>3296</v>
      </c>
      <c r="S328" s="96"/>
      <c r="T328" s="8" t="s">
        <v>3297</v>
      </c>
      <c r="U328" s="6" t="s">
        <v>2258</v>
      </c>
      <c r="V328" s="6" t="s">
        <v>1404</v>
      </c>
      <c r="W328" s="10" t="s">
        <v>2259</v>
      </c>
      <c r="X328" s="8">
        <v>1975</v>
      </c>
      <c r="Y328" s="8" t="s">
        <v>2273</v>
      </c>
      <c r="Z328" s="3" t="s">
        <v>3405</v>
      </c>
      <c r="AA328" s="124"/>
    </row>
    <row r="329" spans="2:27">
      <c r="B329" s="25">
        <v>324</v>
      </c>
      <c r="C329" s="25" t="s">
        <v>2225</v>
      </c>
      <c r="D329" s="25" t="s">
        <v>3475</v>
      </c>
      <c r="E329" s="25" t="s">
        <v>3416</v>
      </c>
      <c r="F329" s="22" t="s">
        <v>1978</v>
      </c>
      <c r="G329" s="25" t="s">
        <v>2225</v>
      </c>
      <c r="H329" s="10" t="s">
        <v>9</v>
      </c>
      <c r="I329" s="10" t="s">
        <v>1984</v>
      </c>
      <c r="J329" s="10" t="s">
        <v>1985</v>
      </c>
      <c r="K329" s="14" t="s">
        <v>27</v>
      </c>
      <c r="L329" s="10" t="s">
        <v>159</v>
      </c>
      <c r="M329" s="8" t="s">
        <v>2235</v>
      </c>
      <c r="N329" s="64">
        <v>838.46</v>
      </c>
      <c r="O329" s="161">
        <v>980.9982</v>
      </c>
      <c r="P329" s="64">
        <v>1097.54</v>
      </c>
      <c r="Q329" s="161">
        <v>1284.1217999999999</v>
      </c>
      <c r="R329" s="42">
        <v>43040</v>
      </c>
      <c r="S329" s="96"/>
      <c r="T329" s="8" t="s">
        <v>3297</v>
      </c>
      <c r="U329" s="6" t="s">
        <v>2258</v>
      </c>
      <c r="V329" s="6" t="s">
        <v>1404</v>
      </c>
      <c r="W329" s="10" t="s">
        <v>2259</v>
      </c>
      <c r="X329" s="8">
        <v>1978</v>
      </c>
      <c r="Y329" s="8" t="s">
        <v>2273</v>
      </c>
      <c r="Z329" s="3" t="s">
        <v>3402</v>
      </c>
      <c r="AA329" s="124"/>
    </row>
    <row r="330" spans="2:27" ht="25.5">
      <c r="B330" s="25">
        <v>325</v>
      </c>
      <c r="C330" s="25" t="s">
        <v>2225</v>
      </c>
      <c r="D330" s="25" t="s">
        <v>3475</v>
      </c>
      <c r="E330" s="25" t="s">
        <v>3416</v>
      </c>
      <c r="F330" s="22" t="s">
        <v>1978</v>
      </c>
      <c r="G330" s="25" t="s">
        <v>2225</v>
      </c>
      <c r="H330" s="10" t="s">
        <v>9</v>
      </c>
      <c r="I330" s="10" t="s">
        <v>1986</v>
      </c>
      <c r="J330" s="10" t="s">
        <v>1987</v>
      </c>
      <c r="K330" s="10" t="s">
        <v>27</v>
      </c>
      <c r="L330" s="10" t="s">
        <v>396</v>
      </c>
      <c r="M330" s="8" t="s">
        <v>2235</v>
      </c>
      <c r="N330" s="64">
        <v>1545.11</v>
      </c>
      <c r="O330" s="161">
        <v>1807.7786999999998</v>
      </c>
      <c r="P330" s="64">
        <v>2120.66</v>
      </c>
      <c r="Q330" s="161">
        <v>2481.1721999999995</v>
      </c>
      <c r="R330" s="42" t="s">
        <v>2394</v>
      </c>
      <c r="S330" s="96"/>
      <c r="T330" s="8" t="s">
        <v>3297</v>
      </c>
      <c r="U330" s="6" t="s">
        <v>2258</v>
      </c>
      <c r="V330" s="6" t="s">
        <v>1404</v>
      </c>
      <c r="W330" s="10" t="s">
        <v>2259</v>
      </c>
      <c r="X330" s="8">
        <v>1973</v>
      </c>
      <c r="Y330" s="8" t="s">
        <v>2273</v>
      </c>
      <c r="Z330" s="3" t="s">
        <v>3402</v>
      </c>
      <c r="AA330" s="124"/>
    </row>
    <row r="331" spans="2:27">
      <c r="B331" s="25">
        <v>326</v>
      </c>
      <c r="C331" s="25" t="s">
        <v>2225</v>
      </c>
      <c r="D331" s="25" t="s">
        <v>3474</v>
      </c>
      <c r="E331" s="25" t="s">
        <v>3458</v>
      </c>
      <c r="F331" s="9" t="s">
        <v>1556</v>
      </c>
      <c r="G331" s="25" t="s">
        <v>2225</v>
      </c>
      <c r="H331" s="10" t="s">
        <v>9</v>
      </c>
      <c r="I331" s="35" t="s">
        <v>1557</v>
      </c>
      <c r="J331" s="35" t="s">
        <v>1558</v>
      </c>
      <c r="K331" s="35" t="s">
        <v>1559</v>
      </c>
      <c r="L331" s="35" t="s">
        <v>1560</v>
      </c>
      <c r="M331" s="35" t="s">
        <v>1561</v>
      </c>
      <c r="N331" s="51">
        <v>5494.83</v>
      </c>
      <c r="O331" s="161">
        <v>824.22449999999992</v>
      </c>
      <c r="P331" s="51">
        <v>5914.83</v>
      </c>
      <c r="Q331" s="161">
        <v>887.22449999999992</v>
      </c>
      <c r="R331" s="42" t="s">
        <v>3167</v>
      </c>
      <c r="S331" s="96"/>
      <c r="T331" s="35" t="s">
        <v>3168</v>
      </c>
      <c r="U331" s="6" t="s">
        <v>2258</v>
      </c>
      <c r="V331" s="6" t="s">
        <v>1404</v>
      </c>
      <c r="W331" s="10" t="s">
        <v>2259</v>
      </c>
      <c r="X331" s="25">
        <v>1954</v>
      </c>
      <c r="Y331" s="25" t="s">
        <v>2475</v>
      </c>
      <c r="Z331" s="3" t="s">
        <v>3400</v>
      </c>
      <c r="AA331" s="124"/>
    </row>
    <row r="332" spans="2:27">
      <c r="B332" s="25">
        <v>327</v>
      </c>
      <c r="C332" s="25" t="s">
        <v>2225</v>
      </c>
      <c r="D332" s="25" t="s">
        <v>3474</v>
      </c>
      <c r="E332" s="25" t="s">
        <v>3458</v>
      </c>
      <c r="F332" s="9" t="s">
        <v>1556</v>
      </c>
      <c r="G332" s="25" t="s">
        <v>2225</v>
      </c>
      <c r="H332" s="10" t="s">
        <v>9</v>
      </c>
      <c r="I332" s="35" t="s">
        <v>1562</v>
      </c>
      <c r="J332" s="35" t="s">
        <v>1563</v>
      </c>
      <c r="K332" s="35" t="s">
        <v>1564</v>
      </c>
      <c r="L332" s="35" t="s">
        <v>1565</v>
      </c>
      <c r="M332" s="35" t="s">
        <v>1561</v>
      </c>
      <c r="N332" s="51">
        <v>14180.85</v>
      </c>
      <c r="O332" s="161">
        <v>2127.1275000000001</v>
      </c>
      <c r="P332" s="51">
        <v>20188.75</v>
      </c>
      <c r="Q332" s="161">
        <v>3028.3125</v>
      </c>
      <c r="R332" s="42" t="s">
        <v>3169</v>
      </c>
      <c r="S332" s="96"/>
      <c r="T332" s="35" t="s">
        <v>3168</v>
      </c>
      <c r="U332" s="6" t="s">
        <v>2258</v>
      </c>
      <c r="V332" s="6" t="s">
        <v>1404</v>
      </c>
      <c r="W332" s="10" t="s">
        <v>2259</v>
      </c>
      <c r="X332" s="25">
        <v>1981</v>
      </c>
      <c r="Y332" s="25" t="s">
        <v>2475</v>
      </c>
      <c r="Z332" s="3" t="s">
        <v>3402</v>
      </c>
      <c r="AA332" s="124"/>
    </row>
    <row r="333" spans="2:27">
      <c r="B333" s="25">
        <v>328</v>
      </c>
      <c r="C333" s="25" t="s">
        <v>2225</v>
      </c>
      <c r="D333" s="25" t="s">
        <v>3474</v>
      </c>
      <c r="E333" s="25" t="s">
        <v>3458</v>
      </c>
      <c r="F333" s="9" t="s">
        <v>1556</v>
      </c>
      <c r="G333" s="25" t="s">
        <v>2225</v>
      </c>
      <c r="H333" s="10" t="s">
        <v>9</v>
      </c>
      <c r="I333" s="35" t="s">
        <v>1566</v>
      </c>
      <c r="J333" s="35" t="s">
        <v>1567</v>
      </c>
      <c r="K333" s="35" t="s">
        <v>1564</v>
      </c>
      <c r="L333" s="35" t="s">
        <v>1565</v>
      </c>
      <c r="M333" s="35" t="s">
        <v>1561</v>
      </c>
      <c r="N333" s="51">
        <v>11011.3</v>
      </c>
      <c r="O333" s="161">
        <v>1651.6949999999999</v>
      </c>
      <c r="P333" s="51">
        <v>15770.3</v>
      </c>
      <c r="Q333" s="161">
        <v>2365.5449999999996</v>
      </c>
      <c r="R333" s="42" t="s">
        <v>3170</v>
      </c>
      <c r="S333" s="96"/>
      <c r="T333" s="35" t="s">
        <v>3168</v>
      </c>
      <c r="U333" s="6" t="s">
        <v>2258</v>
      </c>
      <c r="V333" s="6" t="s">
        <v>1404</v>
      </c>
      <c r="W333" s="10" t="s">
        <v>2259</v>
      </c>
      <c r="X333" s="25">
        <v>1981</v>
      </c>
      <c r="Y333" s="25" t="s">
        <v>2475</v>
      </c>
      <c r="Z333" s="3" t="s">
        <v>3402</v>
      </c>
      <c r="AA333" s="124"/>
    </row>
    <row r="334" spans="2:27">
      <c r="B334" s="25">
        <v>329</v>
      </c>
      <c r="C334" s="25" t="s">
        <v>2225</v>
      </c>
      <c r="D334" s="25" t="s">
        <v>3474</v>
      </c>
      <c r="E334" s="25" t="s">
        <v>3458</v>
      </c>
      <c r="F334" s="9" t="s">
        <v>1556</v>
      </c>
      <c r="G334" s="25" t="s">
        <v>2225</v>
      </c>
      <c r="H334" s="10" t="s">
        <v>9</v>
      </c>
      <c r="I334" s="35" t="s">
        <v>1568</v>
      </c>
      <c r="J334" s="35" t="s">
        <v>1569</v>
      </c>
      <c r="K334" s="35" t="s">
        <v>1564</v>
      </c>
      <c r="L334" s="35" t="s">
        <v>1565</v>
      </c>
      <c r="M334" s="35" t="s">
        <v>1561</v>
      </c>
      <c r="N334" s="51">
        <v>11011.3</v>
      </c>
      <c r="O334" s="161">
        <v>1651.6949999999999</v>
      </c>
      <c r="P334" s="51">
        <v>15770.3</v>
      </c>
      <c r="Q334" s="161">
        <v>2365.5449999999996</v>
      </c>
      <c r="R334" s="42" t="s">
        <v>3101</v>
      </c>
      <c r="S334" s="96"/>
      <c r="T334" s="35" t="s">
        <v>3168</v>
      </c>
      <c r="U334" s="6" t="s">
        <v>2258</v>
      </c>
      <c r="V334" s="6" t="s">
        <v>1404</v>
      </c>
      <c r="W334" s="10" t="s">
        <v>2259</v>
      </c>
      <c r="X334" s="25">
        <v>1980</v>
      </c>
      <c r="Y334" s="25" t="s">
        <v>2475</v>
      </c>
      <c r="Z334" s="3" t="s">
        <v>3402</v>
      </c>
      <c r="AA334" s="124"/>
    </row>
    <row r="335" spans="2:27" ht="114.75">
      <c r="B335" s="25">
        <v>330</v>
      </c>
      <c r="C335" s="25" t="s">
        <v>2225</v>
      </c>
      <c r="D335" s="25" t="s">
        <v>3474</v>
      </c>
      <c r="E335" s="25" t="s">
        <v>3451</v>
      </c>
      <c r="F335" s="22" t="s">
        <v>1346</v>
      </c>
      <c r="G335" s="25" t="s">
        <v>2225</v>
      </c>
      <c r="H335" s="14" t="s">
        <v>9</v>
      </c>
      <c r="I335" s="8" t="s">
        <v>1347</v>
      </c>
      <c r="J335" s="8" t="s">
        <v>1348</v>
      </c>
      <c r="K335" s="104" t="s">
        <v>1249</v>
      </c>
      <c r="L335" s="8" t="s">
        <v>1349</v>
      </c>
      <c r="M335" s="10" t="s">
        <v>3385</v>
      </c>
      <c r="N335" s="51">
        <v>3900</v>
      </c>
      <c r="O335" s="161">
        <v>2909.4</v>
      </c>
      <c r="P335" s="51">
        <v>4270.5</v>
      </c>
      <c r="Q335" s="161">
        <v>3185.7930000000001</v>
      </c>
      <c r="R335" s="42">
        <v>42736</v>
      </c>
      <c r="S335" s="96"/>
      <c r="T335" s="10" t="s">
        <v>3090</v>
      </c>
      <c r="U335" s="6" t="s">
        <v>2258</v>
      </c>
      <c r="V335" s="6" t="s">
        <v>1404</v>
      </c>
      <c r="W335" s="10" t="s">
        <v>2259</v>
      </c>
      <c r="X335" s="10">
        <v>1979</v>
      </c>
      <c r="Y335" s="10" t="s">
        <v>2273</v>
      </c>
      <c r="Z335" s="3" t="s">
        <v>3402</v>
      </c>
      <c r="AA335" s="124"/>
    </row>
    <row r="336" spans="2:27" ht="114.75">
      <c r="B336" s="25">
        <v>331</v>
      </c>
      <c r="C336" s="25" t="s">
        <v>2225</v>
      </c>
      <c r="D336" s="25" t="s">
        <v>3474</v>
      </c>
      <c r="E336" s="25" t="s">
        <v>3451</v>
      </c>
      <c r="F336" s="22" t="s">
        <v>1346</v>
      </c>
      <c r="G336" s="25" t="s">
        <v>2225</v>
      </c>
      <c r="H336" s="14" t="s">
        <v>9</v>
      </c>
      <c r="I336" s="8" t="s">
        <v>1350</v>
      </c>
      <c r="J336" s="8" t="s">
        <v>1351</v>
      </c>
      <c r="K336" s="104" t="s">
        <v>1249</v>
      </c>
      <c r="L336" s="8" t="s">
        <v>1349</v>
      </c>
      <c r="M336" s="10" t="s">
        <v>3385</v>
      </c>
      <c r="N336" s="51">
        <v>3900</v>
      </c>
      <c r="O336" s="161">
        <v>2909.4</v>
      </c>
      <c r="P336" s="51">
        <v>4270.5</v>
      </c>
      <c r="Q336" s="161">
        <v>3185.7930000000001</v>
      </c>
      <c r="R336" s="48" t="s">
        <v>3091</v>
      </c>
      <c r="S336" s="96"/>
      <c r="T336" s="10" t="s">
        <v>3090</v>
      </c>
      <c r="U336" s="6" t="s">
        <v>2258</v>
      </c>
      <c r="V336" s="6" t="s">
        <v>1404</v>
      </c>
      <c r="W336" s="67" t="s">
        <v>2259</v>
      </c>
      <c r="X336" s="10">
        <v>1979</v>
      </c>
      <c r="Y336" s="10" t="s">
        <v>2321</v>
      </c>
      <c r="Z336" s="3" t="s">
        <v>3402</v>
      </c>
      <c r="AA336" s="124"/>
    </row>
    <row r="337" spans="2:27" ht="63.75">
      <c r="B337" s="25">
        <v>332</v>
      </c>
      <c r="C337" s="25" t="s">
        <v>2225</v>
      </c>
      <c r="D337" s="25" t="s">
        <v>3474</v>
      </c>
      <c r="E337" s="25" t="s">
        <v>3442</v>
      </c>
      <c r="F337" s="22" t="s">
        <v>2117</v>
      </c>
      <c r="G337" s="25" t="s">
        <v>2225</v>
      </c>
      <c r="H337" s="10" t="s">
        <v>9</v>
      </c>
      <c r="I337" s="10" t="s">
        <v>2118</v>
      </c>
      <c r="J337" s="10" t="s">
        <v>2119</v>
      </c>
      <c r="K337" s="8" t="s">
        <v>27</v>
      </c>
      <c r="L337" s="8" t="s">
        <v>2120</v>
      </c>
      <c r="M337" s="14" t="s">
        <v>3379</v>
      </c>
      <c r="N337" s="51">
        <v>365000</v>
      </c>
      <c r="O337" s="161">
        <v>3284.9999999999995</v>
      </c>
      <c r="P337" s="52">
        <v>397417</v>
      </c>
      <c r="Q337" s="161">
        <v>3576.7529999999997</v>
      </c>
      <c r="R337" s="81">
        <v>36039</v>
      </c>
      <c r="S337" s="96"/>
      <c r="T337" s="25" t="s">
        <v>3346</v>
      </c>
      <c r="U337" s="6" t="s">
        <v>2258</v>
      </c>
      <c r="V337" s="6" t="s">
        <v>1404</v>
      </c>
      <c r="W337" s="25" t="s">
        <v>2259</v>
      </c>
      <c r="X337" s="25">
        <v>1964</v>
      </c>
      <c r="Y337" s="25" t="s">
        <v>2273</v>
      </c>
      <c r="Z337" s="6" t="s">
        <v>3404</v>
      </c>
      <c r="AA337" s="124"/>
    </row>
    <row r="338" spans="2:27" ht="25.5">
      <c r="B338" s="25">
        <v>333</v>
      </c>
      <c r="C338" s="25" t="s">
        <v>2225</v>
      </c>
      <c r="D338" s="25" t="s">
        <v>3474</v>
      </c>
      <c r="E338" s="25" t="s">
        <v>3442</v>
      </c>
      <c r="F338" s="22" t="s">
        <v>2117</v>
      </c>
      <c r="G338" s="25" t="s">
        <v>2225</v>
      </c>
      <c r="H338" s="10" t="s">
        <v>9</v>
      </c>
      <c r="I338" s="14" t="s">
        <v>2121</v>
      </c>
      <c r="J338" s="14" t="s">
        <v>2122</v>
      </c>
      <c r="K338" s="8" t="s">
        <v>27</v>
      </c>
      <c r="L338" s="8" t="s">
        <v>2123</v>
      </c>
      <c r="M338" s="14" t="s">
        <v>3379</v>
      </c>
      <c r="N338" s="51">
        <v>285000</v>
      </c>
      <c r="O338" s="161">
        <v>2565</v>
      </c>
      <c r="P338" s="52">
        <v>310083</v>
      </c>
      <c r="Q338" s="161">
        <v>2790.7469999999998</v>
      </c>
      <c r="R338" s="81">
        <v>42307</v>
      </c>
      <c r="S338" s="96"/>
      <c r="T338" s="25" t="s">
        <v>3346</v>
      </c>
      <c r="U338" s="6" t="s">
        <v>2258</v>
      </c>
      <c r="V338" s="6" t="s">
        <v>1404</v>
      </c>
      <c r="W338" s="25" t="s">
        <v>2259</v>
      </c>
      <c r="X338" s="25">
        <v>1985</v>
      </c>
      <c r="Y338" s="25" t="s">
        <v>2773</v>
      </c>
      <c r="Z338" s="3" t="s">
        <v>3402</v>
      </c>
      <c r="AA338" s="124"/>
    </row>
    <row r="339" spans="2:27" ht="51">
      <c r="B339" s="25">
        <v>334</v>
      </c>
      <c r="C339" s="25" t="s">
        <v>2225</v>
      </c>
      <c r="D339" s="25" t="s">
        <v>3474</v>
      </c>
      <c r="E339" s="25" t="s">
        <v>3442</v>
      </c>
      <c r="F339" s="22" t="s">
        <v>2117</v>
      </c>
      <c r="G339" s="25" t="s">
        <v>2225</v>
      </c>
      <c r="H339" s="10" t="s">
        <v>9</v>
      </c>
      <c r="I339" s="10" t="s">
        <v>2124</v>
      </c>
      <c r="J339" s="10" t="s">
        <v>2125</v>
      </c>
      <c r="K339" s="8" t="s">
        <v>27</v>
      </c>
      <c r="L339" s="8" t="s">
        <v>2126</v>
      </c>
      <c r="M339" s="14" t="s">
        <v>3379</v>
      </c>
      <c r="N339" s="51">
        <v>315000</v>
      </c>
      <c r="O339" s="161">
        <v>2835</v>
      </c>
      <c r="P339" s="52">
        <v>342833</v>
      </c>
      <c r="Q339" s="161">
        <v>3085.4969999999998</v>
      </c>
      <c r="R339" s="81">
        <v>36100</v>
      </c>
      <c r="S339" s="96"/>
      <c r="T339" s="25" t="s">
        <v>3346</v>
      </c>
      <c r="U339" s="6" t="s">
        <v>2258</v>
      </c>
      <c r="V339" s="6" t="s">
        <v>1404</v>
      </c>
      <c r="W339" s="25" t="s">
        <v>2259</v>
      </c>
      <c r="X339" s="25">
        <v>1958</v>
      </c>
      <c r="Y339" s="25" t="s">
        <v>2273</v>
      </c>
      <c r="Z339" s="6" t="s">
        <v>3404</v>
      </c>
      <c r="AA339" s="124"/>
    </row>
    <row r="340" spans="2:27" ht="38.25">
      <c r="B340" s="25">
        <v>335</v>
      </c>
      <c r="C340" s="25" t="s">
        <v>2225</v>
      </c>
      <c r="D340" s="25" t="s">
        <v>3474</v>
      </c>
      <c r="E340" s="25" t="s">
        <v>3442</v>
      </c>
      <c r="F340" s="22" t="s">
        <v>2117</v>
      </c>
      <c r="G340" s="25" t="s">
        <v>2225</v>
      </c>
      <c r="H340" s="10" t="s">
        <v>9</v>
      </c>
      <c r="I340" s="14" t="s">
        <v>2127</v>
      </c>
      <c r="J340" s="14" t="s">
        <v>2128</v>
      </c>
      <c r="K340" s="8" t="s">
        <v>27</v>
      </c>
      <c r="L340" s="8" t="s">
        <v>2129</v>
      </c>
      <c r="M340" s="14" t="s">
        <v>3379</v>
      </c>
      <c r="N340" s="51">
        <v>270000</v>
      </c>
      <c r="O340" s="161">
        <v>2430</v>
      </c>
      <c r="P340" s="52">
        <v>293708</v>
      </c>
      <c r="Q340" s="161">
        <v>2643.3719999999998</v>
      </c>
      <c r="R340" s="81">
        <v>39083</v>
      </c>
      <c r="S340" s="96"/>
      <c r="T340" s="25" t="s">
        <v>3346</v>
      </c>
      <c r="U340" s="6" t="s">
        <v>2258</v>
      </c>
      <c r="V340" s="6" t="s">
        <v>1404</v>
      </c>
      <c r="W340" s="25" t="s">
        <v>2259</v>
      </c>
      <c r="X340" s="25">
        <v>1967</v>
      </c>
      <c r="Y340" s="25" t="s">
        <v>2273</v>
      </c>
      <c r="Z340" s="3" t="s">
        <v>3402</v>
      </c>
      <c r="AA340" s="124"/>
    </row>
    <row r="341" spans="2:27" ht="38.25">
      <c r="B341" s="25">
        <v>336</v>
      </c>
      <c r="C341" s="25" t="s">
        <v>2225</v>
      </c>
      <c r="D341" s="25" t="s">
        <v>3474</v>
      </c>
      <c r="E341" s="25" t="s">
        <v>3442</v>
      </c>
      <c r="F341" s="22" t="s">
        <v>2117</v>
      </c>
      <c r="G341" s="25" t="s">
        <v>2225</v>
      </c>
      <c r="H341" s="10" t="s">
        <v>9</v>
      </c>
      <c r="I341" s="10" t="s">
        <v>2121</v>
      </c>
      <c r="J341" s="10" t="s">
        <v>2130</v>
      </c>
      <c r="K341" s="8" t="s">
        <v>27</v>
      </c>
      <c r="L341" s="8" t="s">
        <v>2129</v>
      </c>
      <c r="M341" s="14" t="s">
        <v>3379</v>
      </c>
      <c r="N341" s="51">
        <v>265000</v>
      </c>
      <c r="O341" s="161">
        <v>2385</v>
      </c>
      <c r="P341" s="52">
        <v>288250</v>
      </c>
      <c r="Q341" s="161">
        <v>2594.25</v>
      </c>
      <c r="R341" s="81">
        <v>39083</v>
      </c>
      <c r="S341" s="96"/>
      <c r="T341" s="25" t="s">
        <v>3346</v>
      </c>
      <c r="U341" s="6" t="s">
        <v>2258</v>
      </c>
      <c r="V341" s="6" t="s">
        <v>1404</v>
      </c>
      <c r="W341" s="25" t="s">
        <v>2259</v>
      </c>
      <c r="X341" s="25">
        <v>1975</v>
      </c>
      <c r="Y341" s="25" t="s">
        <v>2773</v>
      </c>
      <c r="Z341" s="3" t="s">
        <v>3402</v>
      </c>
      <c r="AA341" s="124"/>
    </row>
    <row r="342" spans="2:27" ht="38.25">
      <c r="B342" s="25">
        <v>337</v>
      </c>
      <c r="C342" s="25" t="s">
        <v>2225</v>
      </c>
      <c r="D342" s="25" t="s">
        <v>3474</v>
      </c>
      <c r="E342" s="25" t="s">
        <v>3442</v>
      </c>
      <c r="F342" s="22" t="s">
        <v>2117</v>
      </c>
      <c r="G342" s="25" t="s">
        <v>2225</v>
      </c>
      <c r="H342" s="10" t="s">
        <v>9</v>
      </c>
      <c r="I342" s="14" t="s">
        <v>2131</v>
      </c>
      <c r="J342" s="14" t="s">
        <v>2132</v>
      </c>
      <c r="K342" s="8" t="s">
        <v>27</v>
      </c>
      <c r="L342" s="8" t="s">
        <v>2129</v>
      </c>
      <c r="M342" s="14" t="s">
        <v>3379</v>
      </c>
      <c r="N342" s="51">
        <v>265000</v>
      </c>
      <c r="O342" s="161">
        <v>2385</v>
      </c>
      <c r="P342" s="52">
        <v>288250</v>
      </c>
      <c r="Q342" s="161">
        <v>2594.25</v>
      </c>
      <c r="R342" s="81">
        <v>42521</v>
      </c>
      <c r="S342" s="96"/>
      <c r="T342" s="25" t="s">
        <v>3346</v>
      </c>
      <c r="U342" s="6" t="s">
        <v>2258</v>
      </c>
      <c r="V342" s="6" t="s">
        <v>1404</v>
      </c>
      <c r="W342" s="25" t="s">
        <v>2259</v>
      </c>
      <c r="X342" s="25">
        <v>1988</v>
      </c>
      <c r="Y342" s="25" t="s">
        <v>2773</v>
      </c>
      <c r="Z342" s="3" t="s">
        <v>3402</v>
      </c>
      <c r="AA342" s="124"/>
    </row>
    <row r="343" spans="2:27" ht="38.25">
      <c r="B343" s="25">
        <v>338</v>
      </c>
      <c r="C343" s="25" t="s">
        <v>2225</v>
      </c>
      <c r="D343" s="25" t="s">
        <v>3474</v>
      </c>
      <c r="E343" s="25" t="s">
        <v>3442</v>
      </c>
      <c r="F343" s="22" t="s">
        <v>2117</v>
      </c>
      <c r="G343" s="25" t="s">
        <v>2225</v>
      </c>
      <c r="H343" s="10" t="s">
        <v>9</v>
      </c>
      <c r="I343" s="14" t="s">
        <v>2133</v>
      </c>
      <c r="J343" s="14" t="s">
        <v>2134</v>
      </c>
      <c r="K343" s="8" t="s">
        <v>27</v>
      </c>
      <c r="L343" s="8" t="s">
        <v>2129</v>
      </c>
      <c r="M343" s="14" t="s">
        <v>3379</v>
      </c>
      <c r="N343" s="51">
        <v>255000</v>
      </c>
      <c r="O343" s="161">
        <v>2295</v>
      </c>
      <c r="P343" s="52">
        <v>277333</v>
      </c>
      <c r="Q343" s="161">
        <v>2495.9969999999998</v>
      </c>
      <c r="R343" s="81">
        <v>41426</v>
      </c>
      <c r="S343" s="96"/>
      <c r="T343" s="25" t="s">
        <v>3346</v>
      </c>
      <c r="U343" s="6" t="s">
        <v>2258</v>
      </c>
      <c r="V343" s="6" t="s">
        <v>1404</v>
      </c>
      <c r="W343" s="25" t="s">
        <v>2259</v>
      </c>
      <c r="X343" s="25">
        <v>1985</v>
      </c>
      <c r="Y343" s="25" t="s">
        <v>2273</v>
      </c>
      <c r="Z343" s="3" t="s">
        <v>3402</v>
      </c>
      <c r="AA343" s="124"/>
    </row>
    <row r="344" spans="2:27" ht="38.25">
      <c r="B344" s="25">
        <v>339</v>
      </c>
      <c r="C344" s="25" t="s">
        <v>2225</v>
      </c>
      <c r="D344" s="25" t="s">
        <v>3474</v>
      </c>
      <c r="E344" s="25" t="s">
        <v>3442</v>
      </c>
      <c r="F344" s="22" t="s">
        <v>2117</v>
      </c>
      <c r="G344" s="25" t="s">
        <v>2225</v>
      </c>
      <c r="H344" s="10" t="s">
        <v>9</v>
      </c>
      <c r="I344" s="14" t="s">
        <v>2135</v>
      </c>
      <c r="J344" s="14" t="s">
        <v>2136</v>
      </c>
      <c r="K344" s="8" t="s">
        <v>27</v>
      </c>
      <c r="L344" s="8" t="s">
        <v>2129</v>
      </c>
      <c r="M344" s="14" t="s">
        <v>3379</v>
      </c>
      <c r="N344" s="51">
        <v>232000</v>
      </c>
      <c r="O344" s="161">
        <v>2088</v>
      </c>
      <c r="P344" s="52">
        <v>251933</v>
      </c>
      <c r="Q344" s="161">
        <v>2267.3969999999999</v>
      </c>
      <c r="R344" s="81">
        <v>39083</v>
      </c>
      <c r="S344" s="96"/>
      <c r="T344" s="25" t="s">
        <v>3346</v>
      </c>
      <c r="U344" s="6" t="s">
        <v>2258</v>
      </c>
      <c r="V344" s="6" t="s">
        <v>1404</v>
      </c>
      <c r="W344" s="25" t="s">
        <v>2259</v>
      </c>
      <c r="X344" s="25">
        <v>1966</v>
      </c>
      <c r="Y344" s="25" t="s">
        <v>2273</v>
      </c>
      <c r="Z344" s="6" t="s">
        <v>3404</v>
      </c>
      <c r="AA344" s="124"/>
    </row>
    <row r="345" spans="2:27">
      <c r="B345" s="25">
        <v>340</v>
      </c>
      <c r="C345" s="25" t="s">
        <v>2225</v>
      </c>
      <c r="D345" s="25" t="s">
        <v>3474</v>
      </c>
      <c r="E345" s="25" t="s">
        <v>3442</v>
      </c>
      <c r="F345" s="22" t="s">
        <v>2117</v>
      </c>
      <c r="G345" s="25" t="s">
        <v>2225</v>
      </c>
      <c r="H345" s="10" t="s">
        <v>9</v>
      </c>
      <c r="I345" s="14" t="s">
        <v>2137</v>
      </c>
      <c r="J345" s="14" t="s">
        <v>2138</v>
      </c>
      <c r="K345" s="8" t="s">
        <v>27</v>
      </c>
      <c r="L345" s="8" t="s">
        <v>83</v>
      </c>
      <c r="M345" s="14" t="s">
        <v>3379</v>
      </c>
      <c r="N345" s="51">
        <v>335000</v>
      </c>
      <c r="O345" s="161">
        <v>3014.9999999999995</v>
      </c>
      <c r="P345" s="52">
        <v>364667</v>
      </c>
      <c r="Q345" s="161">
        <v>3282.0029999999997</v>
      </c>
      <c r="R345" s="81">
        <v>43040</v>
      </c>
      <c r="S345" s="96"/>
      <c r="T345" s="25" t="s">
        <v>3346</v>
      </c>
      <c r="U345" s="6" t="s">
        <v>2258</v>
      </c>
      <c r="V345" s="6" t="s">
        <v>1404</v>
      </c>
      <c r="W345" s="25" t="s">
        <v>2259</v>
      </c>
      <c r="X345" s="25">
        <v>1978</v>
      </c>
      <c r="Y345" s="25" t="s">
        <v>2268</v>
      </c>
      <c r="Z345" s="3" t="s">
        <v>3402</v>
      </c>
      <c r="AA345" s="124"/>
    </row>
    <row r="346" spans="2:27" ht="25.5">
      <c r="B346" s="25">
        <v>341</v>
      </c>
      <c r="C346" s="25" t="s">
        <v>2225</v>
      </c>
      <c r="D346" s="25" t="s">
        <v>3472</v>
      </c>
      <c r="E346" s="25" t="s">
        <v>3435</v>
      </c>
      <c r="F346" s="41" t="s">
        <v>1448</v>
      </c>
      <c r="G346" s="25" t="s">
        <v>2225</v>
      </c>
      <c r="H346" s="10" t="s">
        <v>9</v>
      </c>
      <c r="I346" s="25" t="s">
        <v>1449</v>
      </c>
      <c r="J346" s="25" t="s">
        <v>1450</v>
      </c>
      <c r="K346" s="8" t="s">
        <v>1451</v>
      </c>
      <c r="L346" s="8" t="s">
        <v>52</v>
      </c>
      <c r="M346" s="8" t="s">
        <v>3376</v>
      </c>
      <c r="N346" s="52">
        <v>3500</v>
      </c>
      <c r="O346" s="161">
        <v>2660</v>
      </c>
      <c r="P346" s="52">
        <v>4067.6</v>
      </c>
      <c r="Q346" s="161">
        <v>3091.3759999999997</v>
      </c>
      <c r="R346" s="8" t="s">
        <v>1404</v>
      </c>
      <c r="S346" s="96"/>
      <c r="T346" s="8" t="s">
        <v>3133</v>
      </c>
      <c r="U346" s="6" t="s">
        <v>2258</v>
      </c>
      <c r="V346" s="6" t="s">
        <v>1404</v>
      </c>
      <c r="W346" s="67" t="s">
        <v>2259</v>
      </c>
      <c r="X346" s="4" t="s">
        <v>3405</v>
      </c>
      <c r="Y346" s="8"/>
      <c r="Z346" s="3" t="s">
        <v>3405</v>
      </c>
      <c r="AA346" s="124"/>
    </row>
    <row r="347" spans="2:27" ht="38.25">
      <c r="B347" s="25">
        <v>342</v>
      </c>
      <c r="C347" s="25" t="s">
        <v>2225</v>
      </c>
      <c r="D347" s="25" t="s">
        <v>3472</v>
      </c>
      <c r="E347" s="25" t="s">
        <v>3435</v>
      </c>
      <c r="F347" s="41" t="s">
        <v>1448</v>
      </c>
      <c r="G347" s="25" t="s">
        <v>2225</v>
      </c>
      <c r="H347" s="10" t="s">
        <v>9</v>
      </c>
      <c r="I347" s="25" t="s">
        <v>1452</v>
      </c>
      <c r="J347" s="25" t="s">
        <v>1453</v>
      </c>
      <c r="K347" s="8" t="s">
        <v>1451</v>
      </c>
      <c r="L347" s="8" t="s">
        <v>1454</v>
      </c>
      <c r="M347" s="8" t="s">
        <v>3376</v>
      </c>
      <c r="N347" s="52">
        <v>3800</v>
      </c>
      <c r="O347" s="161">
        <v>2888</v>
      </c>
      <c r="P347" s="52">
        <v>4278.93</v>
      </c>
      <c r="Q347" s="161">
        <v>3251.9868000000001</v>
      </c>
      <c r="R347" s="42" t="s">
        <v>3134</v>
      </c>
      <c r="S347" s="96"/>
      <c r="T347" s="8" t="s">
        <v>3133</v>
      </c>
      <c r="U347" s="6" t="s">
        <v>2258</v>
      </c>
      <c r="V347" s="6" t="s">
        <v>1404</v>
      </c>
      <c r="W347" s="67" t="s">
        <v>2259</v>
      </c>
      <c r="X347" s="8">
        <v>1954</v>
      </c>
      <c r="Y347" s="8" t="s">
        <v>2273</v>
      </c>
      <c r="Z347" s="3" t="s">
        <v>3402</v>
      </c>
      <c r="AA347" s="124"/>
    </row>
    <row r="348" spans="2:27" ht="38.25">
      <c r="B348" s="25">
        <v>343</v>
      </c>
      <c r="C348" s="25" t="s">
        <v>2225</v>
      </c>
      <c r="D348" s="25" t="s">
        <v>3472</v>
      </c>
      <c r="E348" s="25" t="s">
        <v>3435</v>
      </c>
      <c r="F348" s="41" t="s">
        <v>1448</v>
      </c>
      <c r="G348" s="25" t="s">
        <v>2225</v>
      </c>
      <c r="H348" s="10" t="s">
        <v>9</v>
      </c>
      <c r="I348" s="25" t="s">
        <v>1455</v>
      </c>
      <c r="J348" s="25" t="s">
        <v>1456</v>
      </c>
      <c r="K348" s="8" t="s">
        <v>1451</v>
      </c>
      <c r="L348" s="8" t="s">
        <v>1457</v>
      </c>
      <c r="M348" s="8" t="s">
        <v>3376</v>
      </c>
      <c r="N348" s="52">
        <v>5540</v>
      </c>
      <c r="O348" s="161">
        <v>4210.3999999999996</v>
      </c>
      <c r="P348" s="52">
        <v>6407.26</v>
      </c>
      <c r="Q348" s="161">
        <v>4869.5176000000001</v>
      </c>
      <c r="R348" s="42" t="s">
        <v>3135</v>
      </c>
      <c r="S348" s="96"/>
      <c r="T348" s="8" t="s">
        <v>3133</v>
      </c>
      <c r="U348" s="6" t="s">
        <v>2258</v>
      </c>
      <c r="V348" s="6" t="s">
        <v>1404</v>
      </c>
      <c r="W348" s="67" t="s">
        <v>2259</v>
      </c>
      <c r="X348" s="4" t="s">
        <v>3405</v>
      </c>
      <c r="Y348" s="8"/>
      <c r="Z348" s="3" t="s">
        <v>3405</v>
      </c>
      <c r="AA348" s="124"/>
    </row>
    <row r="349" spans="2:27" ht="25.5">
      <c r="B349" s="25">
        <v>344</v>
      </c>
      <c r="C349" s="25" t="s">
        <v>2225</v>
      </c>
      <c r="D349" s="25" t="s">
        <v>3475</v>
      </c>
      <c r="E349" s="25" t="s">
        <v>3426</v>
      </c>
      <c r="F349" s="41" t="s">
        <v>2080</v>
      </c>
      <c r="G349" s="25" t="s">
        <v>2225</v>
      </c>
      <c r="H349" s="10" t="s">
        <v>9</v>
      </c>
      <c r="I349" s="10" t="s">
        <v>2081</v>
      </c>
      <c r="J349" s="10" t="s">
        <v>2082</v>
      </c>
      <c r="K349" s="28" t="s">
        <v>27</v>
      </c>
      <c r="L349" s="8" t="s">
        <v>2083</v>
      </c>
      <c r="M349" s="8" t="s">
        <v>2235</v>
      </c>
      <c r="N349" s="58">
        <v>2724</v>
      </c>
      <c r="O349" s="161">
        <v>3187.08</v>
      </c>
      <c r="P349" s="58">
        <v>4278</v>
      </c>
      <c r="Q349" s="161">
        <v>5005.2599999999993</v>
      </c>
      <c r="R349" s="42" t="s">
        <v>3312</v>
      </c>
      <c r="S349" s="96"/>
      <c r="T349" s="8" t="s">
        <v>3313</v>
      </c>
      <c r="U349" s="6" t="s">
        <v>2258</v>
      </c>
      <c r="V349" s="6" t="s">
        <v>1404</v>
      </c>
      <c r="W349" s="67" t="s">
        <v>2259</v>
      </c>
      <c r="X349" s="8">
        <v>1961</v>
      </c>
      <c r="Y349" s="8" t="s">
        <v>2273</v>
      </c>
      <c r="Z349" s="6" t="s">
        <v>3404</v>
      </c>
      <c r="AA349" s="124"/>
    </row>
    <row r="350" spans="2:27" ht="25.5">
      <c r="B350" s="25">
        <v>345</v>
      </c>
      <c r="C350" s="25" t="s">
        <v>2225</v>
      </c>
      <c r="D350" s="25" t="s">
        <v>3475</v>
      </c>
      <c r="E350" s="25" t="s">
        <v>3426</v>
      </c>
      <c r="F350" s="41" t="s">
        <v>2080</v>
      </c>
      <c r="G350" s="25" t="s">
        <v>2225</v>
      </c>
      <c r="H350" s="10" t="s">
        <v>9</v>
      </c>
      <c r="I350" s="10" t="s">
        <v>2084</v>
      </c>
      <c r="J350" s="10" t="s">
        <v>2085</v>
      </c>
      <c r="K350" s="28" t="s">
        <v>27</v>
      </c>
      <c r="L350" s="8" t="s">
        <v>2086</v>
      </c>
      <c r="M350" s="8" t="s">
        <v>2235</v>
      </c>
      <c r="N350" s="58">
        <v>1878</v>
      </c>
      <c r="O350" s="161">
        <v>2197.2599999999998</v>
      </c>
      <c r="P350" s="58">
        <v>2993</v>
      </c>
      <c r="Q350" s="161">
        <v>3501.81</v>
      </c>
      <c r="R350" s="42" t="s">
        <v>3314</v>
      </c>
      <c r="S350" s="96"/>
      <c r="T350" s="8" t="s">
        <v>3313</v>
      </c>
      <c r="U350" s="6" t="s">
        <v>2258</v>
      </c>
      <c r="V350" s="6" t="s">
        <v>1404</v>
      </c>
      <c r="W350" s="67" t="s">
        <v>2259</v>
      </c>
      <c r="X350" s="8">
        <v>1981</v>
      </c>
      <c r="Y350" s="8" t="s">
        <v>2273</v>
      </c>
      <c r="Z350" s="3" t="s">
        <v>3405</v>
      </c>
      <c r="AA350" s="124"/>
    </row>
    <row r="351" spans="2:27" ht="25.5">
      <c r="B351" s="25">
        <v>346</v>
      </c>
      <c r="C351" s="25" t="s">
        <v>2225</v>
      </c>
      <c r="D351" s="25" t="s">
        <v>3475</v>
      </c>
      <c r="E351" s="25" t="s">
        <v>3426</v>
      </c>
      <c r="F351" s="41" t="s">
        <v>2080</v>
      </c>
      <c r="G351" s="25" t="s">
        <v>2225</v>
      </c>
      <c r="H351" s="10" t="s">
        <v>9</v>
      </c>
      <c r="I351" s="10" t="s">
        <v>2087</v>
      </c>
      <c r="J351" s="10" t="s">
        <v>2088</v>
      </c>
      <c r="K351" s="28" t="s">
        <v>27</v>
      </c>
      <c r="L351" s="8" t="s">
        <v>2086</v>
      </c>
      <c r="M351" s="8" t="s">
        <v>2235</v>
      </c>
      <c r="N351" s="58">
        <v>2041</v>
      </c>
      <c r="O351" s="161">
        <v>2387.9699999999998</v>
      </c>
      <c r="P351" s="58">
        <v>3240</v>
      </c>
      <c r="Q351" s="161">
        <v>3790.7999999999997</v>
      </c>
      <c r="R351" s="42" t="s">
        <v>3315</v>
      </c>
      <c r="S351" s="96"/>
      <c r="T351" s="8" t="s">
        <v>3313</v>
      </c>
      <c r="U351" s="6" t="s">
        <v>2258</v>
      </c>
      <c r="V351" s="6" t="s">
        <v>1404</v>
      </c>
      <c r="W351" s="67" t="s">
        <v>2259</v>
      </c>
      <c r="X351" s="8">
        <v>1961</v>
      </c>
      <c r="Y351" s="8" t="s">
        <v>2273</v>
      </c>
      <c r="Z351" s="6" t="s">
        <v>3404</v>
      </c>
      <c r="AA351" s="124"/>
    </row>
    <row r="352" spans="2:27" ht="25.5">
      <c r="B352" s="25">
        <v>347</v>
      </c>
      <c r="C352" s="25" t="s">
        <v>2225</v>
      </c>
      <c r="D352" s="25" t="s">
        <v>3475</v>
      </c>
      <c r="E352" s="25" t="s">
        <v>3426</v>
      </c>
      <c r="F352" s="41" t="s">
        <v>2080</v>
      </c>
      <c r="G352" s="25" t="s">
        <v>2225</v>
      </c>
      <c r="H352" s="10" t="s">
        <v>9</v>
      </c>
      <c r="I352" s="10" t="s">
        <v>2089</v>
      </c>
      <c r="J352" s="10" t="s">
        <v>2090</v>
      </c>
      <c r="K352" s="28" t="s">
        <v>27</v>
      </c>
      <c r="L352" s="8" t="s">
        <v>2086</v>
      </c>
      <c r="M352" s="8" t="s">
        <v>2235</v>
      </c>
      <c r="N352" s="58">
        <v>1845</v>
      </c>
      <c r="O352" s="161">
        <v>2158.65</v>
      </c>
      <c r="P352" s="58">
        <v>2943</v>
      </c>
      <c r="Q352" s="161">
        <v>3443.31</v>
      </c>
      <c r="R352" s="42" t="s">
        <v>3197</v>
      </c>
      <c r="S352" s="96"/>
      <c r="T352" s="8" t="s">
        <v>3313</v>
      </c>
      <c r="U352" s="6" t="s">
        <v>2258</v>
      </c>
      <c r="V352" s="6" t="s">
        <v>1404</v>
      </c>
      <c r="W352" s="67" t="s">
        <v>2259</v>
      </c>
      <c r="X352" s="4" t="s">
        <v>3405</v>
      </c>
      <c r="Y352" s="8" t="s">
        <v>2273</v>
      </c>
      <c r="Z352" s="3" t="s">
        <v>3405</v>
      </c>
      <c r="AA352" s="124"/>
    </row>
    <row r="353" spans="2:27" ht="25.5">
      <c r="B353" s="25">
        <v>348</v>
      </c>
      <c r="C353" s="25" t="s">
        <v>2225</v>
      </c>
      <c r="D353" s="25" t="s">
        <v>3475</v>
      </c>
      <c r="E353" s="25" t="s">
        <v>3416</v>
      </c>
      <c r="F353" s="22" t="s">
        <v>1930</v>
      </c>
      <c r="G353" s="25" t="s">
        <v>2225</v>
      </c>
      <c r="H353" s="25" t="s">
        <v>9</v>
      </c>
      <c r="I353" s="8" t="s">
        <v>1931</v>
      </c>
      <c r="J353" s="8" t="s">
        <v>1932</v>
      </c>
      <c r="K353" s="47" t="s">
        <v>27</v>
      </c>
      <c r="L353" s="8" t="s">
        <v>127</v>
      </c>
      <c r="M353" s="8" t="s">
        <v>2235</v>
      </c>
      <c r="N353" s="52">
        <v>1549.05</v>
      </c>
      <c r="O353" s="161">
        <v>1812.3884999999998</v>
      </c>
      <c r="P353" s="52">
        <v>2027.7104999999999</v>
      </c>
      <c r="Q353" s="161">
        <v>2372.4212849999999</v>
      </c>
      <c r="R353" s="42" t="s">
        <v>3285</v>
      </c>
      <c r="S353" s="96"/>
      <c r="T353" s="8" t="s">
        <v>3286</v>
      </c>
      <c r="U353" s="6" t="s">
        <v>2258</v>
      </c>
      <c r="V353" s="6" t="s">
        <v>1404</v>
      </c>
      <c r="W353" s="67" t="s">
        <v>2259</v>
      </c>
      <c r="X353" s="8">
        <v>1980</v>
      </c>
      <c r="Y353" s="8" t="s">
        <v>2273</v>
      </c>
      <c r="Z353" s="3" t="s">
        <v>3402</v>
      </c>
      <c r="AA353" s="124"/>
    </row>
    <row r="354" spans="2:27" ht="25.5">
      <c r="B354" s="25">
        <v>349</v>
      </c>
      <c r="C354" s="25" t="s">
        <v>2225</v>
      </c>
      <c r="D354" s="25" t="s">
        <v>3475</v>
      </c>
      <c r="E354" s="25" t="s">
        <v>3416</v>
      </c>
      <c r="F354" s="22" t="s">
        <v>1930</v>
      </c>
      <c r="G354" s="25" t="s">
        <v>2225</v>
      </c>
      <c r="H354" s="25" t="s">
        <v>9</v>
      </c>
      <c r="I354" s="8" t="s">
        <v>1933</v>
      </c>
      <c r="J354" s="8" t="s">
        <v>1934</v>
      </c>
      <c r="K354" s="47" t="s">
        <v>27</v>
      </c>
      <c r="L354" s="8" t="s">
        <v>127</v>
      </c>
      <c r="M354" s="8" t="s">
        <v>2235</v>
      </c>
      <c r="N354" s="52">
        <v>1549.05</v>
      </c>
      <c r="O354" s="161">
        <v>1812.3884999999998</v>
      </c>
      <c r="P354" s="52">
        <v>2027.7104999999999</v>
      </c>
      <c r="Q354" s="161">
        <v>2372.4212849999999</v>
      </c>
      <c r="R354" s="42" t="s">
        <v>3041</v>
      </c>
      <c r="S354" s="96"/>
      <c r="T354" s="8" t="s">
        <v>3286</v>
      </c>
      <c r="U354" s="6" t="s">
        <v>2258</v>
      </c>
      <c r="V354" s="6" t="s">
        <v>1404</v>
      </c>
      <c r="W354" s="67" t="s">
        <v>2259</v>
      </c>
      <c r="X354" s="8">
        <v>1966</v>
      </c>
      <c r="Y354" s="8" t="s">
        <v>2273</v>
      </c>
      <c r="Z354" s="3" t="s">
        <v>3405</v>
      </c>
      <c r="AA354" s="124"/>
    </row>
    <row r="355" spans="2:27" ht="25.5">
      <c r="B355" s="25">
        <v>350</v>
      </c>
      <c r="C355" s="25" t="s">
        <v>2225</v>
      </c>
      <c r="D355" s="25" t="s">
        <v>3475</v>
      </c>
      <c r="E355" s="25" t="s">
        <v>3416</v>
      </c>
      <c r="F355" s="22" t="s">
        <v>1930</v>
      </c>
      <c r="G355" s="25" t="s">
        <v>2225</v>
      </c>
      <c r="H355" s="25" t="s">
        <v>9</v>
      </c>
      <c r="I355" s="8" t="s">
        <v>1935</v>
      </c>
      <c r="J355" s="8" t="s">
        <v>1936</v>
      </c>
      <c r="K355" s="47" t="s">
        <v>27</v>
      </c>
      <c r="L355" s="8" t="s">
        <v>516</v>
      </c>
      <c r="M355" s="8" t="s">
        <v>2235</v>
      </c>
      <c r="N355" s="52">
        <v>1897.59</v>
      </c>
      <c r="O355" s="161">
        <v>2220.1803</v>
      </c>
      <c r="P355" s="52">
        <v>2507.4733650000003</v>
      </c>
      <c r="Q355" s="161">
        <v>2933.7438370500004</v>
      </c>
      <c r="R355" s="42" t="s">
        <v>3287</v>
      </c>
      <c r="S355" s="96"/>
      <c r="T355" s="8" t="s">
        <v>3286</v>
      </c>
      <c r="U355" s="6" t="s">
        <v>2258</v>
      </c>
      <c r="V355" s="6" t="s">
        <v>1404</v>
      </c>
      <c r="W355" s="67" t="s">
        <v>2259</v>
      </c>
      <c r="X355" s="8">
        <v>1965</v>
      </c>
      <c r="Y355" s="8" t="s">
        <v>2273</v>
      </c>
      <c r="Z355" s="3" t="s">
        <v>3402</v>
      </c>
      <c r="AA355" s="124"/>
    </row>
    <row r="356" spans="2:27" ht="25.5">
      <c r="B356" s="25">
        <v>351</v>
      </c>
      <c r="C356" s="25" t="s">
        <v>2225</v>
      </c>
      <c r="D356" s="25" t="s">
        <v>3475</v>
      </c>
      <c r="E356" s="25" t="s">
        <v>3416</v>
      </c>
      <c r="F356" s="22" t="s">
        <v>1930</v>
      </c>
      <c r="G356" s="25" t="s">
        <v>2225</v>
      </c>
      <c r="H356" s="25" t="s">
        <v>9</v>
      </c>
      <c r="I356" s="8" t="s">
        <v>1937</v>
      </c>
      <c r="J356" s="8" t="s">
        <v>1938</v>
      </c>
      <c r="K356" s="47" t="s">
        <v>27</v>
      </c>
      <c r="L356" s="8" t="s">
        <v>127</v>
      </c>
      <c r="M356" s="8" t="s">
        <v>2235</v>
      </c>
      <c r="N356" s="52">
        <v>1549.05</v>
      </c>
      <c r="O356" s="161">
        <v>1812.3884999999998</v>
      </c>
      <c r="P356" s="52">
        <v>2027.7104999999999</v>
      </c>
      <c r="Q356" s="161">
        <v>2372.4212849999999</v>
      </c>
      <c r="R356" s="42" t="s">
        <v>3241</v>
      </c>
      <c r="S356" s="96"/>
      <c r="T356" s="8" t="s">
        <v>3286</v>
      </c>
      <c r="U356" s="6" t="s">
        <v>2258</v>
      </c>
      <c r="V356" s="6" t="s">
        <v>1404</v>
      </c>
      <c r="W356" s="67" t="s">
        <v>2259</v>
      </c>
      <c r="X356" s="8">
        <v>1956</v>
      </c>
      <c r="Y356" s="8" t="s">
        <v>3302</v>
      </c>
      <c r="Z356" s="3" t="s">
        <v>3402</v>
      </c>
      <c r="AA356" s="124"/>
    </row>
    <row r="357" spans="2:27" ht="25.5">
      <c r="B357" s="25">
        <v>352</v>
      </c>
      <c r="C357" s="25" t="s">
        <v>2225</v>
      </c>
      <c r="D357" s="25" t="s">
        <v>3473</v>
      </c>
      <c r="E357" s="25" t="s">
        <v>3456</v>
      </c>
      <c r="F357" s="41" t="s">
        <v>1509</v>
      </c>
      <c r="G357" s="25" t="s">
        <v>2225</v>
      </c>
      <c r="H357" s="10" t="s">
        <v>9</v>
      </c>
      <c r="I357" s="25" t="s">
        <v>1510</v>
      </c>
      <c r="J357" s="25" t="s">
        <v>1511</v>
      </c>
      <c r="K357" s="34" t="s">
        <v>27</v>
      </c>
      <c r="L357" s="25" t="s">
        <v>127</v>
      </c>
      <c r="M357" s="8" t="s">
        <v>3388</v>
      </c>
      <c r="N357" s="52">
        <v>480000</v>
      </c>
      <c r="O357" s="161">
        <v>720</v>
      </c>
      <c r="P357" s="52">
        <v>504336</v>
      </c>
      <c r="Q357" s="161">
        <v>756.50400000000002</v>
      </c>
      <c r="R357" s="42" t="s">
        <v>3150</v>
      </c>
      <c r="S357" s="96"/>
      <c r="T357" s="8" t="s">
        <v>3151</v>
      </c>
      <c r="U357" s="6" t="s">
        <v>2258</v>
      </c>
      <c r="V357" s="6" t="s">
        <v>1404</v>
      </c>
      <c r="W357" s="67" t="s">
        <v>2259</v>
      </c>
      <c r="X357" s="8">
        <v>1978</v>
      </c>
      <c r="Y357" s="8" t="s">
        <v>2273</v>
      </c>
      <c r="Z357" s="6" t="s">
        <v>3404</v>
      </c>
      <c r="AA357" s="124"/>
    </row>
    <row r="358" spans="2:27" ht="25.5">
      <c r="B358" s="25">
        <v>353</v>
      </c>
      <c r="C358" s="25" t="s">
        <v>2225</v>
      </c>
      <c r="D358" s="25" t="s">
        <v>3473</v>
      </c>
      <c r="E358" s="25" t="s">
        <v>3456</v>
      </c>
      <c r="F358" s="41" t="s">
        <v>1509</v>
      </c>
      <c r="G358" s="25" t="s">
        <v>2225</v>
      </c>
      <c r="H358" s="10" t="s">
        <v>9</v>
      </c>
      <c r="I358" s="25" t="s">
        <v>1512</v>
      </c>
      <c r="J358" s="25" t="s">
        <v>1513</v>
      </c>
      <c r="K358" s="34" t="s">
        <v>27</v>
      </c>
      <c r="L358" s="25" t="s">
        <v>127</v>
      </c>
      <c r="M358" s="8" t="s">
        <v>3388</v>
      </c>
      <c r="N358" s="55">
        <v>380000</v>
      </c>
      <c r="O358" s="161">
        <v>570</v>
      </c>
      <c r="P358" s="52">
        <v>399266</v>
      </c>
      <c r="Q358" s="161">
        <v>598.899</v>
      </c>
      <c r="R358" s="42" t="s">
        <v>3152</v>
      </c>
      <c r="S358" s="96"/>
      <c r="T358" s="8" t="s">
        <v>3151</v>
      </c>
      <c r="U358" s="6" t="s">
        <v>2258</v>
      </c>
      <c r="V358" s="6" t="s">
        <v>1404</v>
      </c>
      <c r="W358" s="67" t="s">
        <v>2259</v>
      </c>
      <c r="X358" s="8">
        <v>1981</v>
      </c>
      <c r="Y358" s="8" t="s">
        <v>2273</v>
      </c>
      <c r="Z358" s="6" t="s">
        <v>3404</v>
      </c>
      <c r="AA358" s="124"/>
    </row>
    <row r="359" spans="2:27" ht="25.5">
      <c r="B359" s="25">
        <v>354</v>
      </c>
      <c r="C359" s="25" t="s">
        <v>2225</v>
      </c>
      <c r="D359" s="25" t="s">
        <v>3472</v>
      </c>
      <c r="E359" s="25" t="s">
        <v>3435</v>
      </c>
      <c r="F359" s="41" t="s">
        <v>1467</v>
      </c>
      <c r="G359" s="25" t="s">
        <v>2225</v>
      </c>
      <c r="H359" s="10" t="s">
        <v>9</v>
      </c>
      <c r="I359" s="8" t="s">
        <v>1468</v>
      </c>
      <c r="J359" s="8" t="s">
        <v>1469</v>
      </c>
      <c r="K359" s="8" t="s">
        <v>27</v>
      </c>
      <c r="L359" s="10" t="s">
        <v>1470</v>
      </c>
      <c r="M359" s="8" t="s">
        <v>3376</v>
      </c>
      <c r="N359" s="51">
        <v>5132.12</v>
      </c>
      <c r="O359" s="161">
        <v>3900.4112</v>
      </c>
      <c r="P359" s="51">
        <v>5449.07</v>
      </c>
      <c r="Q359" s="161">
        <v>4141.2932000000001</v>
      </c>
      <c r="R359" s="42" t="s">
        <v>3139</v>
      </c>
      <c r="S359" s="96"/>
      <c r="T359" s="8" t="s">
        <v>3140</v>
      </c>
      <c r="U359" s="6" t="s">
        <v>2258</v>
      </c>
      <c r="V359" s="6" t="s">
        <v>1404</v>
      </c>
      <c r="W359" s="67" t="s">
        <v>2259</v>
      </c>
      <c r="X359" s="8">
        <v>1962</v>
      </c>
      <c r="Y359" s="8" t="s">
        <v>2273</v>
      </c>
      <c r="Z359" s="3" t="s">
        <v>3402</v>
      </c>
      <c r="AA359" s="124"/>
    </row>
    <row r="360" spans="2:27" ht="25.5">
      <c r="B360" s="25">
        <v>355</v>
      </c>
      <c r="C360" s="25" t="s">
        <v>2225</v>
      </c>
      <c r="D360" s="25" t="s">
        <v>3472</v>
      </c>
      <c r="E360" s="25" t="s">
        <v>3435</v>
      </c>
      <c r="F360" s="41" t="s">
        <v>1467</v>
      </c>
      <c r="G360" s="25" t="s">
        <v>2225</v>
      </c>
      <c r="H360" s="10" t="s">
        <v>9</v>
      </c>
      <c r="I360" s="8" t="s">
        <v>1471</v>
      </c>
      <c r="J360" s="8" t="s">
        <v>1472</v>
      </c>
      <c r="K360" s="8" t="s">
        <v>27</v>
      </c>
      <c r="L360" s="8" t="s">
        <v>790</v>
      </c>
      <c r="M360" s="8" t="s">
        <v>3376</v>
      </c>
      <c r="N360" s="51">
        <v>1800</v>
      </c>
      <c r="O360" s="161">
        <v>1368</v>
      </c>
      <c r="P360" s="51">
        <v>1915.74</v>
      </c>
      <c r="Q360" s="161">
        <v>1455.9624000000001</v>
      </c>
      <c r="R360" s="42" t="s">
        <v>3141</v>
      </c>
      <c r="S360" s="96"/>
      <c r="T360" s="8" t="s">
        <v>3140</v>
      </c>
      <c r="U360" s="6" t="s">
        <v>2258</v>
      </c>
      <c r="V360" s="6" t="s">
        <v>1404</v>
      </c>
      <c r="W360" s="67" t="s">
        <v>2259</v>
      </c>
      <c r="X360" s="37">
        <v>42654</v>
      </c>
      <c r="Y360" s="8" t="s">
        <v>2273</v>
      </c>
      <c r="Z360" s="3" t="s">
        <v>3402</v>
      </c>
      <c r="AA360" s="124"/>
    </row>
    <row r="361" spans="2:27" ht="25.5">
      <c r="B361" s="25">
        <v>356</v>
      </c>
      <c r="C361" s="25" t="s">
        <v>2225</v>
      </c>
      <c r="D361" s="25" t="s">
        <v>3472</v>
      </c>
      <c r="E361" s="28" t="s">
        <v>3432</v>
      </c>
      <c r="F361" s="41" t="s">
        <v>1859</v>
      </c>
      <c r="G361" s="25" t="s">
        <v>2225</v>
      </c>
      <c r="H361" s="8" t="s">
        <v>1701</v>
      </c>
      <c r="I361" s="8" t="s">
        <v>1860</v>
      </c>
      <c r="J361" s="8" t="s">
        <v>1861</v>
      </c>
      <c r="K361" s="25" t="s">
        <v>1249</v>
      </c>
      <c r="L361" s="8" t="s">
        <v>1862</v>
      </c>
      <c r="M361" s="25" t="s">
        <v>2230</v>
      </c>
      <c r="N361" s="58">
        <v>3229.16</v>
      </c>
      <c r="O361" s="161">
        <v>3229.16</v>
      </c>
      <c r="P361" s="51">
        <v>3529.16</v>
      </c>
      <c r="Q361" s="161">
        <v>3529.16</v>
      </c>
      <c r="R361" s="42" t="s">
        <v>3155</v>
      </c>
      <c r="S361" s="96"/>
      <c r="T361" s="8" t="s">
        <v>3265</v>
      </c>
      <c r="U361" s="6" t="s">
        <v>2258</v>
      </c>
      <c r="V361" s="6" t="s">
        <v>1404</v>
      </c>
      <c r="W361" s="67" t="s">
        <v>2263</v>
      </c>
      <c r="X361" s="8">
        <v>1963</v>
      </c>
      <c r="Y361" s="8" t="s">
        <v>2273</v>
      </c>
      <c r="Z361" s="3" t="s">
        <v>3402</v>
      </c>
      <c r="AA361" s="124"/>
    </row>
    <row r="362" spans="2:27" ht="25.5">
      <c r="B362" s="25">
        <v>357</v>
      </c>
      <c r="C362" s="25" t="s">
        <v>2225</v>
      </c>
      <c r="D362" s="25" t="s">
        <v>3472</v>
      </c>
      <c r="E362" s="28" t="s">
        <v>3432</v>
      </c>
      <c r="F362" s="41" t="s">
        <v>1859</v>
      </c>
      <c r="G362" s="25" t="s">
        <v>2225</v>
      </c>
      <c r="H362" s="8" t="s">
        <v>1701</v>
      </c>
      <c r="I362" s="8" t="s">
        <v>81</v>
      </c>
      <c r="J362" s="8" t="s">
        <v>1863</v>
      </c>
      <c r="K362" s="25" t="s">
        <v>1249</v>
      </c>
      <c r="L362" s="8" t="s">
        <v>1800</v>
      </c>
      <c r="M362" s="25" t="s">
        <v>2230</v>
      </c>
      <c r="N362" s="52">
        <v>3020.83</v>
      </c>
      <c r="O362" s="161">
        <v>3020.83</v>
      </c>
      <c r="P362" s="51">
        <v>3320.83</v>
      </c>
      <c r="Q362" s="161">
        <v>3320.83</v>
      </c>
      <c r="R362" s="42" t="s">
        <v>3266</v>
      </c>
      <c r="S362" s="96"/>
      <c r="T362" s="8" t="s">
        <v>3265</v>
      </c>
      <c r="U362" s="6" t="s">
        <v>2258</v>
      </c>
      <c r="V362" s="6" t="s">
        <v>1404</v>
      </c>
      <c r="W362" s="67" t="s">
        <v>2263</v>
      </c>
      <c r="X362" s="8">
        <v>1977</v>
      </c>
      <c r="Y362" s="8" t="s">
        <v>2273</v>
      </c>
      <c r="Z362" s="3" t="s">
        <v>3402</v>
      </c>
      <c r="AA362" s="124"/>
    </row>
    <row r="363" spans="2:27" ht="25.5">
      <c r="B363" s="25">
        <v>358</v>
      </c>
      <c r="C363" s="25" t="s">
        <v>2225</v>
      </c>
      <c r="D363" s="25" t="s">
        <v>3472</v>
      </c>
      <c r="E363" s="28" t="s">
        <v>3432</v>
      </c>
      <c r="F363" s="41" t="s">
        <v>1859</v>
      </c>
      <c r="G363" s="25" t="s">
        <v>2225</v>
      </c>
      <c r="H363" s="8" t="s">
        <v>1701</v>
      </c>
      <c r="I363" s="8" t="s">
        <v>1253</v>
      </c>
      <c r="J363" s="8" t="s">
        <v>1864</v>
      </c>
      <c r="K363" s="25" t="s">
        <v>1249</v>
      </c>
      <c r="L363" s="8" t="s">
        <v>1800</v>
      </c>
      <c r="M363" s="25" t="s">
        <v>2230</v>
      </c>
      <c r="N363" s="52">
        <v>2750</v>
      </c>
      <c r="O363" s="161">
        <v>2750</v>
      </c>
      <c r="P363" s="51">
        <v>3050</v>
      </c>
      <c r="Q363" s="161">
        <v>3050</v>
      </c>
      <c r="R363" s="42" t="s">
        <v>3267</v>
      </c>
      <c r="S363" s="96"/>
      <c r="T363" s="8" t="s">
        <v>3265</v>
      </c>
      <c r="U363" s="6" t="s">
        <v>2258</v>
      </c>
      <c r="V363" s="6" t="s">
        <v>1404</v>
      </c>
      <c r="W363" s="67" t="s">
        <v>2263</v>
      </c>
      <c r="X363" s="4" t="s">
        <v>3405</v>
      </c>
      <c r="Y363" s="8" t="s">
        <v>2273</v>
      </c>
      <c r="Z363" s="6" t="s">
        <v>3404</v>
      </c>
      <c r="AA363" s="124"/>
    </row>
    <row r="364" spans="2:27" ht="25.5">
      <c r="B364" s="25">
        <v>359</v>
      </c>
      <c r="C364" s="25" t="s">
        <v>2225</v>
      </c>
      <c r="D364" s="25" t="s">
        <v>3472</v>
      </c>
      <c r="E364" s="28" t="s">
        <v>3432</v>
      </c>
      <c r="F364" s="41" t="s">
        <v>1859</v>
      </c>
      <c r="G364" s="25" t="s">
        <v>2225</v>
      </c>
      <c r="H364" s="8" t="s">
        <v>1701</v>
      </c>
      <c r="I364" s="8" t="s">
        <v>1865</v>
      </c>
      <c r="J364" s="8" t="s">
        <v>1866</v>
      </c>
      <c r="K364" s="25" t="s">
        <v>1249</v>
      </c>
      <c r="L364" s="8" t="s">
        <v>1800</v>
      </c>
      <c r="M364" s="25" t="s">
        <v>2230</v>
      </c>
      <c r="N364" s="52">
        <v>2750</v>
      </c>
      <c r="O364" s="161">
        <v>2750</v>
      </c>
      <c r="P364" s="51">
        <v>3050</v>
      </c>
      <c r="Q364" s="161">
        <v>3050</v>
      </c>
      <c r="R364" s="42">
        <v>43101</v>
      </c>
      <c r="S364" s="96"/>
      <c r="T364" s="8" t="s">
        <v>3265</v>
      </c>
      <c r="U364" s="6" t="s">
        <v>2258</v>
      </c>
      <c r="V364" s="6" t="s">
        <v>1404</v>
      </c>
      <c r="W364" s="67" t="s">
        <v>2263</v>
      </c>
      <c r="X364" s="4" t="s">
        <v>3405</v>
      </c>
      <c r="Y364" s="47"/>
      <c r="Z364" s="3" t="s">
        <v>3405</v>
      </c>
      <c r="AA364" s="124"/>
    </row>
    <row r="365" spans="2:27" ht="25.5">
      <c r="B365" s="25">
        <v>360</v>
      </c>
      <c r="C365" s="25" t="s">
        <v>2225</v>
      </c>
      <c r="D365" s="25" t="s">
        <v>3472</v>
      </c>
      <c r="E365" s="28" t="s">
        <v>3432</v>
      </c>
      <c r="F365" s="41" t="s">
        <v>1859</v>
      </c>
      <c r="G365" s="25" t="s">
        <v>2225</v>
      </c>
      <c r="H365" s="8" t="s">
        <v>1701</v>
      </c>
      <c r="I365" s="8" t="s">
        <v>1867</v>
      </c>
      <c r="J365" s="8" t="s">
        <v>1868</v>
      </c>
      <c r="K365" s="25" t="s">
        <v>1249</v>
      </c>
      <c r="L365" s="8" t="s">
        <v>1800</v>
      </c>
      <c r="M365" s="25" t="s">
        <v>2230</v>
      </c>
      <c r="N365" s="52">
        <v>2134.25</v>
      </c>
      <c r="O365" s="161">
        <v>2134.25</v>
      </c>
      <c r="P365" s="60"/>
      <c r="Q365" s="161">
        <v>0</v>
      </c>
      <c r="R365" s="42">
        <v>42979</v>
      </c>
      <c r="S365" s="96"/>
      <c r="T365" s="8" t="s">
        <v>3265</v>
      </c>
      <c r="U365" s="6" t="s">
        <v>2258</v>
      </c>
      <c r="V365" s="6" t="s">
        <v>1404</v>
      </c>
      <c r="W365" s="67" t="s">
        <v>2263</v>
      </c>
      <c r="X365" s="37">
        <v>33510</v>
      </c>
      <c r="Y365" s="8" t="s">
        <v>2273</v>
      </c>
      <c r="Z365" s="3" t="s">
        <v>3402</v>
      </c>
      <c r="AA365" s="124"/>
    </row>
    <row r="366" spans="2:27" ht="25.5">
      <c r="B366" s="25">
        <v>361</v>
      </c>
      <c r="C366" s="25" t="s">
        <v>2225</v>
      </c>
      <c r="D366" s="25" t="s">
        <v>3472</v>
      </c>
      <c r="E366" s="28" t="s">
        <v>3432</v>
      </c>
      <c r="F366" s="41" t="s">
        <v>1859</v>
      </c>
      <c r="G366" s="25" t="s">
        <v>2225</v>
      </c>
      <c r="H366" s="8" t="s">
        <v>1701</v>
      </c>
      <c r="I366" s="8" t="s">
        <v>1869</v>
      </c>
      <c r="J366" s="8" t="s">
        <v>1870</v>
      </c>
      <c r="K366" s="25" t="s">
        <v>1249</v>
      </c>
      <c r="L366" s="8" t="s">
        <v>1800</v>
      </c>
      <c r="M366" s="25" t="s">
        <v>2230</v>
      </c>
      <c r="N366" s="52">
        <v>3100</v>
      </c>
      <c r="O366" s="161">
        <v>3100</v>
      </c>
      <c r="P366" s="58"/>
      <c r="Q366" s="161">
        <v>0</v>
      </c>
      <c r="R366" s="42" t="s">
        <v>3268</v>
      </c>
      <c r="S366" s="96"/>
      <c r="T366" s="8" t="s">
        <v>3265</v>
      </c>
      <c r="U366" s="6" t="s">
        <v>2258</v>
      </c>
      <c r="V366" s="6" t="s">
        <v>1404</v>
      </c>
      <c r="W366" s="67" t="s">
        <v>2263</v>
      </c>
      <c r="X366" s="4" t="s">
        <v>3405</v>
      </c>
      <c r="Y366" s="8"/>
      <c r="Z366" s="3" t="s">
        <v>3405</v>
      </c>
      <c r="AA366" s="124"/>
    </row>
    <row r="367" spans="2:27" ht="25.5">
      <c r="B367" s="25">
        <v>362</v>
      </c>
      <c r="C367" s="25" t="s">
        <v>2225</v>
      </c>
      <c r="D367" s="25" t="s">
        <v>3472</v>
      </c>
      <c r="E367" s="28" t="s">
        <v>3432</v>
      </c>
      <c r="F367" s="41" t="s">
        <v>1859</v>
      </c>
      <c r="G367" s="25" t="s">
        <v>2225</v>
      </c>
      <c r="H367" s="8" t="s">
        <v>1701</v>
      </c>
      <c r="I367" s="8" t="s">
        <v>1871</v>
      </c>
      <c r="J367" s="8" t="s">
        <v>1872</v>
      </c>
      <c r="K367" s="25" t="s">
        <v>1249</v>
      </c>
      <c r="L367" s="8" t="s">
        <v>1800</v>
      </c>
      <c r="M367" s="25" t="s">
        <v>2230</v>
      </c>
      <c r="N367" s="52">
        <v>2750</v>
      </c>
      <c r="O367" s="161">
        <v>2750</v>
      </c>
      <c r="P367" s="51">
        <v>3050</v>
      </c>
      <c r="Q367" s="161">
        <v>3050</v>
      </c>
      <c r="R367" s="42">
        <v>42583</v>
      </c>
      <c r="S367" s="96"/>
      <c r="T367" s="8" t="s">
        <v>3265</v>
      </c>
      <c r="U367" s="6" t="s">
        <v>2258</v>
      </c>
      <c r="V367" s="6" t="s">
        <v>1404</v>
      </c>
      <c r="W367" s="67" t="s">
        <v>2263</v>
      </c>
      <c r="X367" s="4" t="s">
        <v>3405</v>
      </c>
      <c r="Y367" s="8"/>
      <c r="Z367" s="3" t="s">
        <v>3402</v>
      </c>
      <c r="AA367" s="124"/>
    </row>
    <row r="368" spans="2:27" ht="25.5">
      <c r="B368" s="25">
        <v>363</v>
      </c>
      <c r="C368" s="25" t="s">
        <v>2225</v>
      </c>
      <c r="D368" s="25" t="s">
        <v>3472</v>
      </c>
      <c r="E368" s="28" t="s">
        <v>3432</v>
      </c>
      <c r="F368" s="41" t="s">
        <v>1859</v>
      </c>
      <c r="G368" s="25" t="s">
        <v>2225</v>
      </c>
      <c r="H368" s="8" t="s">
        <v>1701</v>
      </c>
      <c r="I368" s="8" t="s">
        <v>1873</v>
      </c>
      <c r="J368" s="8" t="s">
        <v>1874</v>
      </c>
      <c r="K368" s="25" t="s">
        <v>1249</v>
      </c>
      <c r="L368" s="8" t="s">
        <v>1800</v>
      </c>
      <c r="M368" s="25" t="s">
        <v>2230</v>
      </c>
      <c r="N368" s="52">
        <v>2750</v>
      </c>
      <c r="O368" s="161">
        <v>2750</v>
      </c>
      <c r="P368" s="51">
        <v>3050</v>
      </c>
      <c r="Q368" s="161">
        <v>3050</v>
      </c>
      <c r="R368" s="42" t="s">
        <v>3269</v>
      </c>
      <c r="S368" s="96"/>
      <c r="T368" s="8" t="s">
        <v>3265</v>
      </c>
      <c r="U368" s="6" t="s">
        <v>2258</v>
      </c>
      <c r="V368" s="6" t="s">
        <v>1404</v>
      </c>
      <c r="W368" s="67" t="s">
        <v>2263</v>
      </c>
      <c r="X368" s="8">
        <v>1975</v>
      </c>
      <c r="Y368" s="8" t="s">
        <v>2273</v>
      </c>
      <c r="Z368" s="3" t="s">
        <v>3400</v>
      </c>
      <c r="AA368" s="124"/>
    </row>
    <row r="369" spans="2:27" ht="25.5">
      <c r="B369" s="25">
        <v>364</v>
      </c>
      <c r="C369" s="25" t="s">
        <v>2225</v>
      </c>
      <c r="D369" s="25" t="s">
        <v>3475</v>
      </c>
      <c r="E369" s="25" t="s">
        <v>2425</v>
      </c>
      <c r="F369" s="41" t="s">
        <v>2146</v>
      </c>
      <c r="G369" s="25" t="s">
        <v>2225</v>
      </c>
      <c r="H369" s="10" t="s">
        <v>9</v>
      </c>
      <c r="I369" s="10" t="s">
        <v>2147</v>
      </c>
      <c r="J369" s="10" t="s">
        <v>2148</v>
      </c>
      <c r="K369" s="8" t="s">
        <v>27</v>
      </c>
      <c r="L369" s="10" t="s">
        <v>2143</v>
      </c>
      <c r="M369" s="25" t="s">
        <v>2240</v>
      </c>
      <c r="N369" s="51">
        <v>4442.3</v>
      </c>
      <c r="O369" s="161">
        <v>4473.3960999999999</v>
      </c>
      <c r="P369" s="55">
        <v>4878.2000000000007</v>
      </c>
      <c r="Q369" s="161">
        <v>4912.3474000000006</v>
      </c>
      <c r="R369" s="42" t="s">
        <v>3348</v>
      </c>
      <c r="S369" s="96"/>
      <c r="T369" s="25" t="s">
        <v>3349</v>
      </c>
      <c r="U369" s="6" t="s">
        <v>2258</v>
      </c>
      <c r="V369" s="6" t="s">
        <v>1404</v>
      </c>
      <c r="W369" s="25" t="s">
        <v>2259</v>
      </c>
      <c r="X369" s="25">
        <v>1981</v>
      </c>
      <c r="Y369" s="25" t="s">
        <v>2902</v>
      </c>
      <c r="Z369" s="3" t="s">
        <v>3402</v>
      </c>
      <c r="AA369" s="124"/>
    </row>
    <row r="370" spans="2:27" ht="25.5">
      <c r="B370" s="25">
        <v>365</v>
      </c>
      <c r="C370" s="25" t="s">
        <v>2225</v>
      </c>
      <c r="D370" s="25" t="s">
        <v>3475</v>
      </c>
      <c r="E370" s="25" t="s">
        <v>2425</v>
      </c>
      <c r="F370" s="41" t="s">
        <v>2146</v>
      </c>
      <c r="G370" s="25" t="s">
        <v>2225</v>
      </c>
      <c r="H370" s="10" t="s">
        <v>9</v>
      </c>
      <c r="I370" s="10" t="s">
        <v>2150</v>
      </c>
      <c r="J370" s="10" t="s">
        <v>2151</v>
      </c>
      <c r="K370" s="8" t="s">
        <v>1249</v>
      </c>
      <c r="L370" s="10" t="s">
        <v>2152</v>
      </c>
      <c r="M370" s="25" t="s">
        <v>2240</v>
      </c>
      <c r="N370" s="51">
        <v>4050</v>
      </c>
      <c r="O370" s="161">
        <v>4078.3499999999995</v>
      </c>
      <c r="P370" s="55">
        <v>4528.9000000000005</v>
      </c>
      <c r="Q370" s="161">
        <v>4560.6023000000005</v>
      </c>
      <c r="R370" s="42" t="s">
        <v>2774</v>
      </c>
      <c r="S370" s="96"/>
      <c r="T370" s="25" t="s">
        <v>3349</v>
      </c>
      <c r="U370" s="6" t="s">
        <v>2258</v>
      </c>
      <c r="V370" s="6" t="s">
        <v>1404</v>
      </c>
      <c r="W370" s="25" t="s">
        <v>2259</v>
      </c>
      <c r="X370" s="25">
        <v>1961</v>
      </c>
      <c r="Y370" s="25" t="s">
        <v>2321</v>
      </c>
      <c r="Z370" s="3" t="s">
        <v>3405</v>
      </c>
      <c r="AA370" s="124"/>
    </row>
    <row r="371" spans="2:27" ht="38.25">
      <c r="B371" s="25">
        <v>366</v>
      </c>
      <c r="C371" s="25" t="s">
        <v>3464</v>
      </c>
      <c r="D371" s="25" t="s">
        <v>3472</v>
      </c>
      <c r="E371" s="25" t="s">
        <v>3432</v>
      </c>
      <c r="F371" s="9" t="s">
        <v>76</v>
      </c>
      <c r="G371" s="14" t="s">
        <v>18</v>
      </c>
      <c r="H371" s="10" t="s">
        <v>9</v>
      </c>
      <c r="I371" s="14" t="s">
        <v>77</v>
      </c>
      <c r="J371" s="14" t="s">
        <v>78</v>
      </c>
      <c r="K371" s="8" t="s">
        <v>79</v>
      </c>
      <c r="L371" s="10" t="s">
        <v>80</v>
      </c>
      <c r="M371" s="15" t="s">
        <v>2230</v>
      </c>
      <c r="N371" s="55">
        <v>3795</v>
      </c>
      <c r="O371" s="161">
        <v>3795</v>
      </c>
      <c r="P371" s="55">
        <v>4111.25</v>
      </c>
      <c r="Q371" s="161">
        <v>4111.25</v>
      </c>
      <c r="R371" s="12" t="s">
        <v>2295</v>
      </c>
      <c r="S371" s="12" t="s">
        <v>357</v>
      </c>
      <c r="T371" s="6" t="s">
        <v>2296</v>
      </c>
      <c r="U371" s="6" t="s">
        <v>2258</v>
      </c>
      <c r="V371" s="6" t="s">
        <v>1404</v>
      </c>
      <c r="W371" s="69" t="s">
        <v>2259</v>
      </c>
      <c r="X371" s="3">
        <v>1955</v>
      </c>
      <c r="Y371" s="6" t="s">
        <v>2273</v>
      </c>
      <c r="Z371" s="3" t="s">
        <v>3402</v>
      </c>
      <c r="AA371" s="106"/>
    </row>
    <row r="372" spans="2:27" ht="25.5">
      <c r="B372" s="25">
        <v>367</v>
      </c>
      <c r="C372" s="25" t="s">
        <v>3464</v>
      </c>
      <c r="D372" s="25" t="s">
        <v>3472</v>
      </c>
      <c r="E372" s="25" t="s">
        <v>3432</v>
      </c>
      <c r="F372" s="9" t="s">
        <v>76</v>
      </c>
      <c r="G372" s="14" t="s">
        <v>18</v>
      </c>
      <c r="H372" s="10" t="s">
        <v>9</v>
      </c>
      <c r="I372" s="14" t="s">
        <v>81</v>
      </c>
      <c r="J372" s="14" t="s">
        <v>82</v>
      </c>
      <c r="K372" s="8" t="s">
        <v>79</v>
      </c>
      <c r="L372" s="10" t="s">
        <v>83</v>
      </c>
      <c r="M372" s="15" t="s">
        <v>2230</v>
      </c>
      <c r="N372" s="55">
        <v>2000</v>
      </c>
      <c r="O372" s="161">
        <v>2000</v>
      </c>
      <c r="P372" s="55">
        <v>2166.67</v>
      </c>
      <c r="Q372" s="161">
        <v>2166.67</v>
      </c>
      <c r="R372" s="12" t="s">
        <v>2297</v>
      </c>
      <c r="S372" s="12" t="s">
        <v>357</v>
      </c>
      <c r="T372" s="6" t="s">
        <v>2296</v>
      </c>
      <c r="U372" s="6" t="s">
        <v>2258</v>
      </c>
      <c r="V372" s="6" t="s">
        <v>1404</v>
      </c>
      <c r="W372" s="69" t="s">
        <v>2259</v>
      </c>
      <c r="X372" s="3">
        <v>1975</v>
      </c>
      <c r="Y372" s="3" t="s">
        <v>2273</v>
      </c>
      <c r="Z372" s="3" t="s">
        <v>3400</v>
      </c>
      <c r="AA372" s="106"/>
    </row>
    <row r="373" spans="2:27" ht="25.5">
      <c r="B373" s="25">
        <v>368</v>
      </c>
      <c r="C373" s="25" t="s">
        <v>3464</v>
      </c>
      <c r="D373" s="25" t="s">
        <v>3472</v>
      </c>
      <c r="E373" s="25" t="s">
        <v>3432</v>
      </c>
      <c r="F373" s="9" t="s">
        <v>76</v>
      </c>
      <c r="G373" s="14" t="s">
        <v>18</v>
      </c>
      <c r="H373" s="10" t="s">
        <v>9</v>
      </c>
      <c r="I373" s="14" t="s">
        <v>84</v>
      </c>
      <c r="J373" s="14" t="s">
        <v>85</v>
      </c>
      <c r="K373" s="8" t="s">
        <v>79</v>
      </c>
      <c r="L373" s="10" t="s">
        <v>86</v>
      </c>
      <c r="M373" s="15" t="s">
        <v>2230</v>
      </c>
      <c r="N373" s="55">
        <v>2400</v>
      </c>
      <c r="O373" s="161">
        <v>2400</v>
      </c>
      <c r="P373" s="55">
        <v>5077.58</v>
      </c>
      <c r="Q373" s="161">
        <v>5077.58</v>
      </c>
      <c r="R373" s="12" t="s">
        <v>2298</v>
      </c>
      <c r="S373" s="12" t="s">
        <v>357</v>
      </c>
      <c r="T373" s="6" t="s">
        <v>2296</v>
      </c>
      <c r="U373" s="6" t="s">
        <v>2258</v>
      </c>
      <c r="V373" s="6" t="s">
        <v>1404</v>
      </c>
      <c r="W373" s="7" t="s">
        <v>2259</v>
      </c>
      <c r="X373" s="3">
        <v>1957</v>
      </c>
      <c r="Y373" s="3" t="s">
        <v>2273</v>
      </c>
      <c r="Z373" s="3" t="s">
        <v>3402</v>
      </c>
      <c r="AA373" s="6" t="s">
        <v>2299</v>
      </c>
    </row>
    <row r="374" spans="2:27" ht="25.5">
      <c r="B374" s="25">
        <v>369</v>
      </c>
      <c r="C374" s="25" t="s">
        <v>3464</v>
      </c>
      <c r="D374" s="25" t="s">
        <v>3472</v>
      </c>
      <c r="E374" s="25" t="s">
        <v>3432</v>
      </c>
      <c r="F374" s="9" t="s">
        <v>76</v>
      </c>
      <c r="G374" s="14" t="s">
        <v>18</v>
      </c>
      <c r="H374" s="10" t="s">
        <v>9</v>
      </c>
      <c r="I374" s="14" t="s">
        <v>87</v>
      </c>
      <c r="J374" s="14" t="s">
        <v>88</v>
      </c>
      <c r="K374" s="8" t="s">
        <v>79</v>
      </c>
      <c r="L374" s="14" t="s">
        <v>34</v>
      </c>
      <c r="M374" s="15" t="s">
        <v>2230</v>
      </c>
      <c r="N374" s="55">
        <v>4687</v>
      </c>
      <c r="O374" s="161">
        <v>4687</v>
      </c>
      <c r="P374" s="55">
        <v>2166.67</v>
      </c>
      <c r="Q374" s="161">
        <v>2166.67</v>
      </c>
      <c r="R374" s="12" t="s">
        <v>2300</v>
      </c>
      <c r="S374" s="12" t="s">
        <v>357</v>
      </c>
      <c r="T374" s="6" t="s">
        <v>2296</v>
      </c>
      <c r="U374" s="6" t="s">
        <v>2258</v>
      </c>
      <c r="V374" s="6" t="s">
        <v>1404</v>
      </c>
      <c r="W374" s="3" t="s">
        <v>2259</v>
      </c>
      <c r="X374" s="3">
        <v>1952</v>
      </c>
      <c r="Y374" s="3" t="s">
        <v>2273</v>
      </c>
      <c r="Z374" s="6" t="s">
        <v>3404</v>
      </c>
      <c r="AA374" s="106"/>
    </row>
    <row r="375" spans="2:27" ht="51">
      <c r="B375" s="25">
        <v>370</v>
      </c>
      <c r="C375" s="25" t="s">
        <v>3464</v>
      </c>
      <c r="D375" s="25" t="s">
        <v>3472</v>
      </c>
      <c r="E375" s="25" t="s">
        <v>3432</v>
      </c>
      <c r="F375" s="9" t="s">
        <v>76</v>
      </c>
      <c r="G375" s="14" t="s">
        <v>14</v>
      </c>
      <c r="H375" s="10" t="s">
        <v>9</v>
      </c>
      <c r="I375" s="14" t="s">
        <v>89</v>
      </c>
      <c r="J375" s="14" t="s">
        <v>90</v>
      </c>
      <c r="K375" s="8" t="s">
        <v>91</v>
      </c>
      <c r="L375" s="14" t="s">
        <v>17</v>
      </c>
      <c r="M375" s="15" t="s">
        <v>2230</v>
      </c>
      <c r="N375" s="55">
        <v>2000</v>
      </c>
      <c r="O375" s="161">
        <v>2000</v>
      </c>
      <c r="P375" s="55">
        <v>2083.33</v>
      </c>
      <c r="Q375" s="161">
        <v>2083.33</v>
      </c>
      <c r="R375" s="12" t="s">
        <v>2298</v>
      </c>
      <c r="S375" s="12" t="s">
        <v>357</v>
      </c>
      <c r="T375" s="6" t="s">
        <v>2296</v>
      </c>
      <c r="U375" s="6" t="s">
        <v>2258</v>
      </c>
      <c r="V375" s="6" t="s">
        <v>1404</v>
      </c>
      <c r="W375" s="3" t="s">
        <v>2259</v>
      </c>
      <c r="X375" s="12">
        <v>26722</v>
      </c>
      <c r="Y375" s="3" t="s">
        <v>2273</v>
      </c>
      <c r="Z375" s="3" t="s">
        <v>3400</v>
      </c>
      <c r="AA375" s="106" t="s">
        <v>2301</v>
      </c>
    </row>
    <row r="376" spans="2:27" ht="25.5">
      <c r="B376" s="25">
        <v>371</v>
      </c>
      <c r="C376" s="25" t="s">
        <v>1229</v>
      </c>
      <c r="D376" s="25" t="s">
        <v>3475</v>
      </c>
      <c r="E376" s="25" t="s">
        <v>966</v>
      </c>
      <c r="F376" s="22" t="s">
        <v>966</v>
      </c>
      <c r="G376" s="10" t="s">
        <v>14</v>
      </c>
      <c r="H376" s="10" t="s">
        <v>9</v>
      </c>
      <c r="I376" s="10" t="s">
        <v>967</v>
      </c>
      <c r="J376" s="10" t="s">
        <v>968</v>
      </c>
      <c r="K376" s="10" t="s">
        <v>262</v>
      </c>
      <c r="L376" s="10" t="s">
        <v>119</v>
      </c>
      <c r="M376" s="10" t="s">
        <v>2235</v>
      </c>
      <c r="N376" s="55">
        <v>1200</v>
      </c>
      <c r="O376" s="161">
        <v>1404</v>
      </c>
      <c r="P376" s="55">
        <v>1647.48</v>
      </c>
      <c r="Q376" s="161">
        <v>1927.5516</v>
      </c>
      <c r="R376" s="12" t="s">
        <v>2515</v>
      </c>
      <c r="S376" s="3" t="s">
        <v>262</v>
      </c>
      <c r="T376" s="3" t="s">
        <v>2868</v>
      </c>
      <c r="U376" s="6" t="s">
        <v>2258</v>
      </c>
      <c r="V376" s="6" t="s">
        <v>1404</v>
      </c>
      <c r="W376" s="3" t="s">
        <v>2616</v>
      </c>
      <c r="X376" s="12">
        <v>1955</v>
      </c>
      <c r="Y376" s="3" t="s">
        <v>2273</v>
      </c>
      <c r="Z376" s="3" t="s">
        <v>3400</v>
      </c>
      <c r="AA376" s="106" t="s">
        <v>2869</v>
      </c>
    </row>
    <row r="377" spans="2:27" ht="25.5">
      <c r="B377" s="25">
        <v>372</v>
      </c>
      <c r="C377" s="25" t="s">
        <v>1229</v>
      </c>
      <c r="D377" s="25" t="s">
        <v>3475</v>
      </c>
      <c r="E377" s="25" t="s">
        <v>966</v>
      </c>
      <c r="F377" s="22" t="s">
        <v>966</v>
      </c>
      <c r="G377" s="10" t="s">
        <v>18</v>
      </c>
      <c r="H377" s="10" t="s">
        <v>9</v>
      </c>
      <c r="I377" s="10" t="s">
        <v>969</v>
      </c>
      <c r="J377" s="10" t="s">
        <v>970</v>
      </c>
      <c r="K377" s="10" t="s">
        <v>27</v>
      </c>
      <c r="L377" s="10" t="s">
        <v>34</v>
      </c>
      <c r="M377" s="10" t="s">
        <v>2235</v>
      </c>
      <c r="N377" s="55">
        <v>1757.99</v>
      </c>
      <c r="O377" s="161">
        <v>2056.8483000000001</v>
      </c>
      <c r="P377" s="55">
        <v>2823</v>
      </c>
      <c r="Q377" s="161">
        <v>3302.91</v>
      </c>
      <c r="R377" s="12" t="s">
        <v>2791</v>
      </c>
      <c r="S377" s="3" t="s">
        <v>262</v>
      </c>
      <c r="T377" s="3" t="s">
        <v>2870</v>
      </c>
      <c r="U377" s="6" t="s">
        <v>2258</v>
      </c>
      <c r="V377" s="6" t="s">
        <v>1404</v>
      </c>
      <c r="W377" s="3" t="s">
        <v>2259</v>
      </c>
      <c r="X377" s="13">
        <v>1997</v>
      </c>
      <c r="Y377" s="3" t="s">
        <v>2539</v>
      </c>
      <c r="Z377" s="3" t="s">
        <v>3402</v>
      </c>
      <c r="AA377" s="106" t="s">
        <v>2871</v>
      </c>
    </row>
    <row r="378" spans="2:27" ht="25.5">
      <c r="B378" s="25">
        <v>373</v>
      </c>
      <c r="C378" s="25" t="s">
        <v>1229</v>
      </c>
      <c r="D378" s="25" t="s">
        <v>3475</v>
      </c>
      <c r="E378" s="25" t="s">
        <v>966</v>
      </c>
      <c r="F378" s="22" t="s">
        <v>966</v>
      </c>
      <c r="G378" s="10" t="s">
        <v>18</v>
      </c>
      <c r="H378" s="10" t="s">
        <v>9</v>
      </c>
      <c r="I378" s="10" t="s">
        <v>971</v>
      </c>
      <c r="J378" s="10" t="s">
        <v>972</v>
      </c>
      <c r="K378" s="10" t="s">
        <v>27</v>
      </c>
      <c r="L378" s="10" t="s">
        <v>973</v>
      </c>
      <c r="M378" s="10" t="s">
        <v>2235</v>
      </c>
      <c r="N378" s="55">
        <v>2776.27</v>
      </c>
      <c r="O378" s="161">
        <v>3248.2358999999997</v>
      </c>
      <c r="P378" s="55">
        <v>4234.38</v>
      </c>
      <c r="Q378" s="161">
        <v>4954.2245999999996</v>
      </c>
      <c r="R378" s="12" t="s">
        <v>2872</v>
      </c>
      <c r="S378" s="3" t="s">
        <v>27</v>
      </c>
      <c r="T378" s="3" t="s">
        <v>2868</v>
      </c>
      <c r="U378" s="6" t="s">
        <v>2258</v>
      </c>
      <c r="V378" s="6" t="s">
        <v>1404</v>
      </c>
      <c r="W378" s="3" t="s">
        <v>2259</v>
      </c>
      <c r="X378" s="12">
        <v>25141</v>
      </c>
      <c r="Y378" s="3" t="s">
        <v>2273</v>
      </c>
      <c r="Z378" s="3" t="s">
        <v>3400</v>
      </c>
      <c r="AA378" s="106"/>
    </row>
    <row r="379" spans="2:27">
      <c r="B379" s="25">
        <v>374</v>
      </c>
      <c r="C379" s="25" t="s">
        <v>1229</v>
      </c>
      <c r="D379" s="25" t="s">
        <v>3475</v>
      </c>
      <c r="E379" s="25" t="s">
        <v>966</v>
      </c>
      <c r="F379" s="22" t="s">
        <v>966</v>
      </c>
      <c r="G379" s="10" t="s">
        <v>18</v>
      </c>
      <c r="H379" s="10" t="s">
        <v>9</v>
      </c>
      <c r="I379" s="10" t="s">
        <v>974</v>
      </c>
      <c r="J379" s="10" t="s">
        <v>975</v>
      </c>
      <c r="K379" s="10" t="s">
        <v>27</v>
      </c>
      <c r="L379" s="10" t="s">
        <v>83</v>
      </c>
      <c r="M379" s="10" t="s">
        <v>2235</v>
      </c>
      <c r="N379" s="55">
        <v>1672.36</v>
      </c>
      <c r="O379" s="161">
        <v>1956.6611999999998</v>
      </c>
      <c r="P379" s="55">
        <v>2609.37</v>
      </c>
      <c r="Q379" s="161">
        <v>3052.9628999999995</v>
      </c>
      <c r="R379" s="12" t="s">
        <v>2873</v>
      </c>
      <c r="S379" s="3" t="s">
        <v>27</v>
      </c>
      <c r="T379" s="3" t="s">
        <v>2868</v>
      </c>
      <c r="U379" s="6" t="s">
        <v>2258</v>
      </c>
      <c r="V379" s="6" t="s">
        <v>1404</v>
      </c>
      <c r="W379" s="3" t="s">
        <v>2259</v>
      </c>
      <c r="X379" s="12">
        <v>27224</v>
      </c>
      <c r="Y379" s="3" t="s">
        <v>2273</v>
      </c>
      <c r="Z379" s="3" t="s">
        <v>3400</v>
      </c>
      <c r="AA379" s="106"/>
    </row>
    <row r="380" spans="2:27">
      <c r="B380" s="25">
        <v>375</v>
      </c>
      <c r="C380" s="25" t="s">
        <v>1229</v>
      </c>
      <c r="D380" s="25" t="s">
        <v>3475</v>
      </c>
      <c r="E380" s="25" t="s">
        <v>966</v>
      </c>
      <c r="F380" s="22" t="s">
        <v>966</v>
      </c>
      <c r="G380" s="25" t="s">
        <v>14</v>
      </c>
      <c r="H380" s="10" t="s">
        <v>9</v>
      </c>
      <c r="I380" s="10" t="s">
        <v>976</v>
      </c>
      <c r="J380" s="25" t="s">
        <v>977</v>
      </c>
      <c r="K380" s="10" t="s">
        <v>262</v>
      </c>
      <c r="L380" s="10" t="s">
        <v>430</v>
      </c>
      <c r="M380" s="10" t="s">
        <v>2235</v>
      </c>
      <c r="N380" s="55">
        <v>900</v>
      </c>
      <c r="O380" s="161">
        <v>1053</v>
      </c>
      <c r="P380" s="58">
        <v>1191.98</v>
      </c>
      <c r="Q380" s="161">
        <v>1394.6165999999998</v>
      </c>
      <c r="R380" s="18" t="s">
        <v>2874</v>
      </c>
      <c r="S380" s="3" t="s">
        <v>262</v>
      </c>
      <c r="T380" s="3" t="s">
        <v>2868</v>
      </c>
      <c r="U380" s="6" t="s">
        <v>2258</v>
      </c>
      <c r="V380" s="6" t="s">
        <v>1404</v>
      </c>
      <c r="W380" s="18" t="s">
        <v>2259</v>
      </c>
      <c r="X380" s="18">
        <v>1966</v>
      </c>
      <c r="Y380" s="3" t="s">
        <v>2273</v>
      </c>
      <c r="Z380" s="3" t="s">
        <v>3400</v>
      </c>
      <c r="AA380" s="18"/>
    </row>
    <row r="381" spans="2:27" ht="25.5">
      <c r="B381" s="25">
        <v>376</v>
      </c>
      <c r="C381" s="25" t="s">
        <v>1229</v>
      </c>
      <c r="D381" s="25" t="s">
        <v>3470</v>
      </c>
      <c r="E381" s="119" t="s">
        <v>3430</v>
      </c>
      <c r="F381" s="45" t="s">
        <v>543</v>
      </c>
      <c r="G381" s="25" t="s">
        <v>14</v>
      </c>
      <c r="H381" s="10" t="s">
        <v>9</v>
      </c>
      <c r="I381" s="25" t="s">
        <v>544</v>
      </c>
      <c r="J381" s="25" t="s">
        <v>545</v>
      </c>
      <c r="K381" s="25" t="s">
        <v>12</v>
      </c>
      <c r="L381" s="14" t="s">
        <v>546</v>
      </c>
      <c r="M381" s="10" t="s">
        <v>2230</v>
      </c>
      <c r="N381" s="55">
        <v>500</v>
      </c>
      <c r="O381" s="161">
        <v>500</v>
      </c>
      <c r="P381" s="58">
        <v>595</v>
      </c>
      <c r="Q381" s="161">
        <v>595</v>
      </c>
      <c r="R381" s="18" t="s">
        <v>2598</v>
      </c>
      <c r="S381" s="3" t="s">
        <v>620</v>
      </c>
      <c r="T381" s="18" t="s">
        <v>2599</v>
      </c>
      <c r="U381" s="6" t="s">
        <v>2258</v>
      </c>
      <c r="V381" s="6" t="s">
        <v>1404</v>
      </c>
      <c r="W381" s="18" t="s">
        <v>2259</v>
      </c>
      <c r="X381" s="74">
        <v>34666</v>
      </c>
      <c r="Y381" s="18"/>
      <c r="Z381" s="3" t="s">
        <v>3400</v>
      </c>
      <c r="AA381" s="18" t="s">
        <v>2600</v>
      </c>
    </row>
    <row r="382" spans="2:27" ht="25.5">
      <c r="B382" s="25">
        <v>377</v>
      </c>
      <c r="C382" s="25" t="s">
        <v>1229</v>
      </c>
      <c r="D382" s="25" t="s">
        <v>3470</v>
      </c>
      <c r="E382" s="119" t="s">
        <v>3430</v>
      </c>
      <c r="F382" s="45" t="s">
        <v>543</v>
      </c>
      <c r="G382" s="25" t="s">
        <v>18</v>
      </c>
      <c r="H382" s="10" t="s">
        <v>9</v>
      </c>
      <c r="I382" s="25" t="s">
        <v>547</v>
      </c>
      <c r="J382" s="25" t="s">
        <v>548</v>
      </c>
      <c r="K382" s="8" t="s">
        <v>262</v>
      </c>
      <c r="L382" s="25" t="s">
        <v>34</v>
      </c>
      <c r="M382" s="10" t="s">
        <v>2230</v>
      </c>
      <c r="N382" s="55">
        <v>1400</v>
      </c>
      <c r="O382" s="161">
        <v>1400</v>
      </c>
      <c r="P382" s="58">
        <v>1582</v>
      </c>
      <c r="Q382" s="161">
        <v>1582</v>
      </c>
      <c r="R382" s="74" t="s">
        <v>2601</v>
      </c>
      <c r="S382" s="3" t="s">
        <v>262</v>
      </c>
      <c r="T382" s="18" t="s">
        <v>2602</v>
      </c>
      <c r="U382" s="6" t="s">
        <v>2258</v>
      </c>
      <c r="V382" s="71" t="s">
        <v>1404</v>
      </c>
      <c r="W382" s="18" t="s">
        <v>2259</v>
      </c>
      <c r="X382" s="4" t="s">
        <v>3405</v>
      </c>
      <c r="Y382" s="18"/>
      <c r="Z382" s="3" t="s">
        <v>3405</v>
      </c>
      <c r="AA382" s="18"/>
    </row>
    <row r="383" spans="2:27" ht="25.5">
      <c r="B383" s="25">
        <v>378</v>
      </c>
      <c r="C383" s="25" t="s">
        <v>1229</v>
      </c>
      <c r="D383" s="25" t="s">
        <v>3470</v>
      </c>
      <c r="E383" s="119" t="s">
        <v>3430</v>
      </c>
      <c r="F383" s="45" t="s">
        <v>543</v>
      </c>
      <c r="G383" s="25" t="s">
        <v>8</v>
      </c>
      <c r="H383" s="10" t="s">
        <v>9</v>
      </c>
      <c r="I383" s="25" t="s">
        <v>549</v>
      </c>
      <c r="J383" s="25" t="s">
        <v>550</v>
      </c>
      <c r="K383" s="8" t="s">
        <v>27</v>
      </c>
      <c r="L383" s="25" t="s">
        <v>180</v>
      </c>
      <c r="M383" s="10" t="s">
        <v>2230</v>
      </c>
      <c r="N383" s="55">
        <v>1400</v>
      </c>
      <c r="O383" s="161">
        <v>1400</v>
      </c>
      <c r="P383" s="58">
        <v>1666</v>
      </c>
      <c r="Q383" s="161">
        <v>1666</v>
      </c>
      <c r="R383" s="18" t="s">
        <v>2603</v>
      </c>
      <c r="S383" s="3" t="s">
        <v>262</v>
      </c>
      <c r="T383" s="18" t="s">
        <v>2599</v>
      </c>
      <c r="U383" s="6" t="s">
        <v>2258</v>
      </c>
      <c r="V383" s="6" t="s">
        <v>1404</v>
      </c>
      <c r="W383" s="18" t="s">
        <v>2259</v>
      </c>
      <c r="X383" s="18">
        <v>1989</v>
      </c>
      <c r="Y383" s="18" t="s">
        <v>2604</v>
      </c>
      <c r="Z383" s="3" t="s">
        <v>3402</v>
      </c>
      <c r="AA383" s="18"/>
    </row>
    <row r="384" spans="2:27" ht="25.5">
      <c r="B384" s="25">
        <v>379</v>
      </c>
      <c r="C384" s="25" t="s">
        <v>1229</v>
      </c>
      <c r="D384" s="25" t="s">
        <v>3470</v>
      </c>
      <c r="E384" s="119" t="s">
        <v>3430</v>
      </c>
      <c r="F384" s="45" t="s">
        <v>543</v>
      </c>
      <c r="G384" s="25" t="s">
        <v>8</v>
      </c>
      <c r="H384" s="10" t="s">
        <v>9</v>
      </c>
      <c r="I384" s="25" t="s">
        <v>551</v>
      </c>
      <c r="J384" s="25" t="s">
        <v>552</v>
      </c>
      <c r="K384" s="8" t="s">
        <v>262</v>
      </c>
      <c r="L384" s="25" t="s">
        <v>83</v>
      </c>
      <c r="M384" s="10" t="s">
        <v>2230</v>
      </c>
      <c r="N384" s="55">
        <v>800</v>
      </c>
      <c r="O384" s="161">
        <v>800</v>
      </c>
      <c r="P384" s="58">
        <v>788.64</v>
      </c>
      <c r="Q384" s="161">
        <v>788.64</v>
      </c>
      <c r="R384" s="18" t="s">
        <v>2605</v>
      </c>
      <c r="S384" s="3" t="s">
        <v>262</v>
      </c>
      <c r="T384" s="18" t="s">
        <v>2599</v>
      </c>
      <c r="U384" s="6" t="s">
        <v>2258</v>
      </c>
      <c r="V384" s="6" t="s">
        <v>1404</v>
      </c>
      <c r="W384" s="18" t="s">
        <v>2259</v>
      </c>
      <c r="X384" s="18">
        <v>1960</v>
      </c>
      <c r="Y384" s="18" t="s">
        <v>2604</v>
      </c>
      <c r="Z384" s="3" t="s">
        <v>3403</v>
      </c>
      <c r="AA384" s="18" t="s">
        <v>2606</v>
      </c>
    </row>
    <row r="385" spans="2:27">
      <c r="B385" s="25">
        <v>380</v>
      </c>
      <c r="C385" s="25" t="s">
        <v>1229</v>
      </c>
      <c r="D385" s="25" t="s">
        <v>3470</v>
      </c>
      <c r="E385" s="25" t="s">
        <v>3430</v>
      </c>
      <c r="F385" s="45" t="s">
        <v>543</v>
      </c>
      <c r="G385" s="25" t="s">
        <v>18</v>
      </c>
      <c r="H385" s="10" t="s">
        <v>9</v>
      </c>
      <c r="I385" s="25" t="s">
        <v>978</v>
      </c>
      <c r="J385" s="25" t="s">
        <v>979</v>
      </c>
      <c r="K385" s="8" t="s">
        <v>262</v>
      </c>
      <c r="L385" s="25" t="s">
        <v>34</v>
      </c>
      <c r="M385" s="25" t="s">
        <v>2230</v>
      </c>
      <c r="N385" s="55">
        <v>1400</v>
      </c>
      <c r="O385" s="161">
        <v>1400</v>
      </c>
      <c r="P385" s="58">
        <v>1582</v>
      </c>
      <c r="Q385" s="161">
        <v>1582</v>
      </c>
      <c r="R385" s="74">
        <v>42471</v>
      </c>
      <c r="S385" s="3" t="s">
        <v>262</v>
      </c>
      <c r="T385" s="18" t="s">
        <v>2875</v>
      </c>
      <c r="U385" s="6" t="s">
        <v>2258</v>
      </c>
      <c r="V385" s="6" t="s">
        <v>1404</v>
      </c>
      <c r="W385" s="18" t="s">
        <v>2259</v>
      </c>
      <c r="X385" s="18">
        <v>1190</v>
      </c>
      <c r="Y385" s="18" t="s">
        <v>2604</v>
      </c>
      <c r="Z385" s="3" t="s">
        <v>3402</v>
      </c>
      <c r="AA385" s="18" t="s">
        <v>2876</v>
      </c>
    </row>
    <row r="386" spans="2:27" ht="38.25">
      <c r="B386" s="25">
        <v>381</v>
      </c>
      <c r="C386" s="25" t="s">
        <v>1229</v>
      </c>
      <c r="D386" s="25" t="s">
        <v>3475</v>
      </c>
      <c r="E386" s="119" t="s">
        <v>3429</v>
      </c>
      <c r="F386" s="9" t="s">
        <v>533</v>
      </c>
      <c r="G386" s="10" t="s">
        <v>14</v>
      </c>
      <c r="H386" s="10" t="s">
        <v>9</v>
      </c>
      <c r="I386" s="10" t="s">
        <v>534</v>
      </c>
      <c r="J386" s="10" t="s">
        <v>535</v>
      </c>
      <c r="K386" s="8" t="s">
        <v>61</v>
      </c>
      <c r="L386" s="10" t="s">
        <v>56</v>
      </c>
      <c r="M386" s="10" t="s">
        <v>2230</v>
      </c>
      <c r="N386" s="55">
        <v>900</v>
      </c>
      <c r="O386" s="161">
        <v>900</v>
      </c>
      <c r="P386" s="55">
        <v>1000.6</v>
      </c>
      <c r="Q386" s="161">
        <v>1000.6</v>
      </c>
      <c r="R386" s="12" t="s">
        <v>2591</v>
      </c>
      <c r="S386" s="12" t="s">
        <v>357</v>
      </c>
      <c r="T386" s="6" t="s">
        <v>2592</v>
      </c>
      <c r="U386" s="6" t="s">
        <v>2258</v>
      </c>
      <c r="V386" s="6" t="s">
        <v>1404</v>
      </c>
      <c r="W386" s="3" t="s">
        <v>2259</v>
      </c>
      <c r="X386" s="12">
        <v>1993</v>
      </c>
      <c r="Y386" s="3" t="s">
        <v>2273</v>
      </c>
      <c r="Z386" s="6" t="s">
        <v>3404</v>
      </c>
      <c r="AA386" s="106" t="s">
        <v>2593</v>
      </c>
    </row>
    <row r="387" spans="2:27" ht="38.25">
      <c r="B387" s="25">
        <v>382</v>
      </c>
      <c r="C387" s="25" t="s">
        <v>1229</v>
      </c>
      <c r="D387" s="25" t="s">
        <v>3475</v>
      </c>
      <c r="E387" s="119" t="s">
        <v>3429</v>
      </c>
      <c r="F387" s="9" t="s">
        <v>533</v>
      </c>
      <c r="G387" s="10" t="s">
        <v>8</v>
      </c>
      <c r="H387" s="10" t="s">
        <v>9</v>
      </c>
      <c r="I387" s="10" t="s">
        <v>536</v>
      </c>
      <c r="J387" s="10" t="s">
        <v>537</v>
      </c>
      <c r="K387" s="8" t="s">
        <v>61</v>
      </c>
      <c r="L387" s="10" t="s">
        <v>538</v>
      </c>
      <c r="M387" s="10" t="s">
        <v>2230</v>
      </c>
      <c r="N387" s="55">
        <v>1604.65</v>
      </c>
      <c r="O387" s="161">
        <v>1604.65</v>
      </c>
      <c r="P387" s="55">
        <v>1708.81</v>
      </c>
      <c r="Q387" s="161">
        <v>1708.81</v>
      </c>
      <c r="R387" s="12" t="s">
        <v>2454</v>
      </c>
      <c r="S387" s="12" t="s">
        <v>357</v>
      </c>
      <c r="T387" s="6" t="s">
        <v>2592</v>
      </c>
      <c r="U387" s="6" t="s">
        <v>2258</v>
      </c>
      <c r="V387" s="6" t="s">
        <v>1404</v>
      </c>
      <c r="W387" s="3" t="s">
        <v>2259</v>
      </c>
      <c r="X387" s="3">
        <v>1987</v>
      </c>
      <c r="Y387" s="3" t="s">
        <v>2594</v>
      </c>
      <c r="Z387" s="3" t="s">
        <v>3402</v>
      </c>
      <c r="AA387" s="106" t="s">
        <v>2595</v>
      </c>
    </row>
    <row r="388" spans="2:27">
      <c r="B388" s="25">
        <v>383</v>
      </c>
      <c r="C388" s="25" t="s">
        <v>1229</v>
      </c>
      <c r="D388" s="25" t="s">
        <v>3475</v>
      </c>
      <c r="E388" s="119" t="s">
        <v>3429</v>
      </c>
      <c r="F388" s="9" t="s">
        <v>533</v>
      </c>
      <c r="G388" s="10" t="s">
        <v>18</v>
      </c>
      <c r="H388" s="10" t="s">
        <v>9</v>
      </c>
      <c r="I388" s="10" t="s">
        <v>539</v>
      </c>
      <c r="J388" s="10" t="s">
        <v>540</v>
      </c>
      <c r="K388" s="10" t="s">
        <v>27</v>
      </c>
      <c r="L388" s="10" t="s">
        <v>83</v>
      </c>
      <c r="M388" s="10" t="s">
        <v>2230</v>
      </c>
      <c r="N388" s="55">
        <v>1354.65</v>
      </c>
      <c r="O388" s="161">
        <v>1354.65</v>
      </c>
      <c r="P388" s="55">
        <v>1437.98</v>
      </c>
      <c r="Q388" s="161">
        <v>1437.98</v>
      </c>
      <c r="R388" s="12" t="s">
        <v>2596</v>
      </c>
      <c r="S388" s="3" t="s">
        <v>27</v>
      </c>
      <c r="T388" s="6" t="s">
        <v>2592</v>
      </c>
      <c r="U388" s="6" t="s">
        <v>2258</v>
      </c>
      <c r="V388" s="6" t="s">
        <v>1404</v>
      </c>
      <c r="W388" s="3" t="s">
        <v>2259</v>
      </c>
      <c r="X388" s="3">
        <v>1985</v>
      </c>
      <c r="Y388" s="3" t="s">
        <v>2594</v>
      </c>
      <c r="Z388" s="6" t="s">
        <v>3404</v>
      </c>
      <c r="AA388" s="106"/>
    </row>
    <row r="389" spans="2:27">
      <c r="B389" s="25">
        <v>384</v>
      </c>
      <c r="C389" s="25" t="s">
        <v>1229</v>
      </c>
      <c r="D389" s="25" t="s">
        <v>3475</v>
      </c>
      <c r="E389" s="119" t="s">
        <v>3429</v>
      </c>
      <c r="F389" s="9" t="s">
        <v>533</v>
      </c>
      <c r="G389" s="10" t="s">
        <v>18</v>
      </c>
      <c r="H389" s="10" t="s">
        <v>9</v>
      </c>
      <c r="I389" s="10" t="s">
        <v>541</v>
      </c>
      <c r="J389" s="10" t="s">
        <v>542</v>
      </c>
      <c r="K389" s="8" t="s">
        <v>27</v>
      </c>
      <c r="L389" s="10" t="s">
        <v>34</v>
      </c>
      <c r="M389" s="10" t="s">
        <v>2230</v>
      </c>
      <c r="N389" s="55">
        <v>1354.65</v>
      </c>
      <c r="O389" s="161">
        <v>1354.65</v>
      </c>
      <c r="P389" s="55">
        <v>1437.98</v>
      </c>
      <c r="Q389" s="161">
        <v>1437.98</v>
      </c>
      <c r="R389" s="12" t="s">
        <v>2597</v>
      </c>
      <c r="S389" s="3" t="s">
        <v>27</v>
      </c>
      <c r="T389" s="6" t="s">
        <v>2592</v>
      </c>
      <c r="U389" s="6" t="s">
        <v>2258</v>
      </c>
      <c r="V389" s="6" t="s">
        <v>1404</v>
      </c>
      <c r="W389" s="3" t="s">
        <v>2259</v>
      </c>
      <c r="X389" s="3">
        <v>1988</v>
      </c>
      <c r="Y389" s="3" t="s">
        <v>2594</v>
      </c>
      <c r="Z389" s="3" t="s">
        <v>3402</v>
      </c>
      <c r="AA389" s="106"/>
    </row>
    <row r="390" spans="2:27" ht="25.5">
      <c r="B390" s="25">
        <v>385</v>
      </c>
      <c r="C390" s="25" t="s">
        <v>1229</v>
      </c>
      <c r="D390" s="25" t="s">
        <v>3470</v>
      </c>
      <c r="E390" s="25" t="s">
        <v>3448</v>
      </c>
      <c r="F390" s="22" t="s">
        <v>980</v>
      </c>
      <c r="G390" s="10" t="s">
        <v>18</v>
      </c>
      <c r="H390" s="10" t="s">
        <v>9</v>
      </c>
      <c r="I390" s="10" t="s">
        <v>981</v>
      </c>
      <c r="J390" s="10" t="s">
        <v>982</v>
      </c>
      <c r="K390" s="10" t="s">
        <v>12</v>
      </c>
      <c r="L390" s="10" t="s">
        <v>34</v>
      </c>
      <c r="M390" s="10" t="s">
        <v>3383</v>
      </c>
      <c r="N390" s="55">
        <v>84500</v>
      </c>
      <c r="O390" s="161">
        <v>676</v>
      </c>
      <c r="P390" s="55">
        <v>97500</v>
      </c>
      <c r="Q390" s="161">
        <v>780</v>
      </c>
      <c r="R390" s="12" t="s">
        <v>2877</v>
      </c>
      <c r="S390" s="12" t="s">
        <v>357</v>
      </c>
      <c r="T390" s="6" t="s">
        <v>2878</v>
      </c>
      <c r="U390" s="6" t="s">
        <v>2258</v>
      </c>
      <c r="V390" s="6" t="s">
        <v>1404</v>
      </c>
      <c r="W390" s="3" t="s">
        <v>2259</v>
      </c>
      <c r="X390" s="4" t="s">
        <v>3405</v>
      </c>
      <c r="Y390" s="3" t="s">
        <v>2879</v>
      </c>
      <c r="Z390" s="3" t="s">
        <v>3402</v>
      </c>
      <c r="AA390" s="6" t="s">
        <v>2880</v>
      </c>
    </row>
    <row r="391" spans="2:27" ht="25.5">
      <c r="B391" s="25">
        <v>386</v>
      </c>
      <c r="C391" s="25" t="s">
        <v>1229</v>
      </c>
      <c r="D391" s="25" t="s">
        <v>3470</v>
      </c>
      <c r="E391" s="25" t="s">
        <v>3448</v>
      </c>
      <c r="F391" s="22" t="s">
        <v>980</v>
      </c>
      <c r="G391" s="10" t="s">
        <v>18</v>
      </c>
      <c r="H391" s="10" t="s">
        <v>9</v>
      </c>
      <c r="I391" s="10" t="s">
        <v>983</v>
      </c>
      <c r="J391" s="10" t="s">
        <v>984</v>
      </c>
      <c r="K391" s="10" t="s">
        <v>12</v>
      </c>
      <c r="L391" s="10" t="s">
        <v>34</v>
      </c>
      <c r="M391" s="10" t="s">
        <v>3383</v>
      </c>
      <c r="N391" s="55">
        <v>84500</v>
      </c>
      <c r="O391" s="161">
        <v>676</v>
      </c>
      <c r="P391" s="55">
        <v>97500</v>
      </c>
      <c r="Q391" s="161">
        <v>780</v>
      </c>
      <c r="R391" s="12" t="s">
        <v>2877</v>
      </c>
      <c r="S391" s="12" t="s">
        <v>357</v>
      </c>
      <c r="T391" s="6" t="s">
        <v>2878</v>
      </c>
      <c r="U391" s="6" t="s">
        <v>2258</v>
      </c>
      <c r="V391" s="6" t="s">
        <v>1404</v>
      </c>
      <c r="W391" s="3" t="s">
        <v>2259</v>
      </c>
      <c r="X391" s="4" t="s">
        <v>3405</v>
      </c>
      <c r="Y391" s="3" t="s">
        <v>2879</v>
      </c>
      <c r="Z391" s="3" t="s">
        <v>3402</v>
      </c>
      <c r="AA391" s="6" t="s">
        <v>2881</v>
      </c>
    </row>
    <row r="392" spans="2:27" ht="25.5">
      <c r="B392" s="25">
        <v>387</v>
      </c>
      <c r="C392" s="25" t="s">
        <v>1229</v>
      </c>
      <c r="D392" s="25" t="s">
        <v>3470</v>
      </c>
      <c r="E392" s="25" t="s">
        <v>3448</v>
      </c>
      <c r="F392" s="22" t="s">
        <v>980</v>
      </c>
      <c r="G392" s="10" t="s">
        <v>18</v>
      </c>
      <c r="H392" s="10" t="s">
        <v>9</v>
      </c>
      <c r="I392" s="10" t="s">
        <v>985</v>
      </c>
      <c r="J392" s="10" t="s">
        <v>986</v>
      </c>
      <c r="K392" s="10" t="s">
        <v>12</v>
      </c>
      <c r="L392" s="10" t="s">
        <v>987</v>
      </c>
      <c r="M392" s="10" t="s">
        <v>2235</v>
      </c>
      <c r="N392" s="55">
        <v>300</v>
      </c>
      <c r="O392" s="161">
        <v>351</v>
      </c>
      <c r="P392" s="55" t="s">
        <v>713</v>
      </c>
      <c r="Q392" s="161">
        <f>O392*1.23</f>
        <v>431.73</v>
      </c>
      <c r="R392" s="12" t="s">
        <v>2882</v>
      </c>
      <c r="S392" s="12" t="s">
        <v>357</v>
      </c>
      <c r="T392" s="6" t="s">
        <v>2878</v>
      </c>
      <c r="U392" s="6" t="s">
        <v>2258</v>
      </c>
      <c r="V392" s="6" t="s">
        <v>1404</v>
      </c>
      <c r="W392" s="3" t="s">
        <v>2259</v>
      </c>
      <c r="X392" s="4" t="s">
        <v>3405</v>
      </c>
      <c r="Y392" s="3" t="s">
        <v>2879</v>
      </c>
      <c r="Z392" s="3" t="s">
        <v>3405</v>
      </c>
      <c r="AA392" s="6" t="s">
        <v>2883</v>
      </c>
    </row>
    <row r="393" spans="2:27" ht="25.5">
      <c r="B393" s="25">
        <v>388</v>
      </c>
      <c r="C393" s="25" t="s">
        <v>1229</v>
      </c>
      <c r="D393" s="25" t="s">
        <v>3470</v>
      </c>
      <c r="E393" s="25" t="s">
        <v>3448</v>
      </c>
      <c r="F393" s="22" t="s">
        <v>980</v>
      </c>
      <c r="G393" s="10" t="s">
        <v>14</v>
      </c>
      <c r="H393" s="10" t="s">
        <v>9</v>
      </c>
      <c r="I393" s="10" t="s">
        <v>988</v>
      </c>
      <c r="J393" s="10" t="s">
        <v>989</v>
      </c>
      <c r="K393" s="10" t="s">
        <v>12</v>
      </c>
      <c r="L393" s="10" t="s">
        <v>760</v>
      </c>
      <c r="M393" s="10" t="s">
        <v>3383</v>
      </c>
      <c r="N393" s="55">
        <v>42842.92</v>
      </c>
      <c r="O393" s="161">
        <v>342.74336</v>
      </c>
      <c r="P393" s="55">
        <v>51055.8</v>
      </c>
      <c r="Q393" s="161">
        <v>408.44640000000004</v>
      </c>
      <c r="R393" s="12" t="s">
        <v>2884</v>
      </c>
      <c r="S393" s="3" t="s">
        <v>27</v>
      </c>
      <c r="T393" s="6" t="s">
        <v>2878</v>
      </c>
      <c r="U393" s="6" t="s">
        <v>2258</v>
      </c>
      <c r="V393" s="6" t="s">
        <v>1404</v>
      </c>
      <c r="W393" s="3" t="s">
        <v>2259</v>
      </c>
      <c r="X393" s="3">
        <v>1951</v>
      </c>
      <c r="Y393" s="3" t="s">
        <v>2273</v>
      </c>
      <c r="Z393" s="6" t="s">
        <v>3404</v>
      </c>
      <c r="AA393" s="106" t="s">
        <v>2885</v>
      </c>
    </row>
    <row r="394" spans="2:27" ht="25.5">
      <c r="B394" s="25">
        <v>389</v>
      </c>
      <c r="C394" s="25" t="s">
        <v>1229</v>
      </c>
      <c r="D394" s="25" t="s">
        <v>3470</v>
      </c>
      <c r="E394" s="25" t="s">
        <v>3448</v>
      </c>
      <c r="F394" s="22" t="s">
        <v>980</v>
      </c>
      <c r="G394" s="10" t="s">
        <v>18</v>
      </c>
      <c r="H394" s="10" t="s">
        <v>9</v>
      </c>
      <c r="I394" s="10" t="s">
        <v>990</v>
      </c>
      <c r="J394" s="10" t="s">
        <v>991</v>
      </c>
      <c r="K394" s="10" t="s">
        <v>12</v>
      </c>
      <c r="L394" s="10" t="s">
        <v>83</v>
      </c>
      <c r="M394" s="10" t="s">
        <v>3383</v>
      </c>
      <c r="N394" s="55">
        <v>75216.399999999994</v>
      </c>
      <c r="O394" s="161">
        <v>601.73119999999994</v>
      </c>
      <c r="P394" s="55">
        <v>90286</v>
      </c>
      <c r="Q394" s="161">
        <v>722.28800000000001</v>
      </c>
      <c r="R394" s="12" t="s">
        <v>2886</v>
      </c>
      <c r="S394" s="3" t="s">
        <v>27</v>
      </c>
      <c r="T394" s="6" t="s">
        <v>2878</v>
      </c>
      <c r="U394" s="6" t="s">
        <v>2258</v>
      </c>
      <c r="V394" s="6" t="s">
        <v>1404</v>
      </c>
      <c r="W394" s="3" t="s">
        <v>2259</v>
      </c>
      <c r="X394" s="3">
        <v>1947</v>
      </c>
      <c r="Y394" s="3" t="s">
        <v>2879</v>
      </c>
      <c r="Z394" s="6" t="s">
        <v>3404</v>
      </c>
      <c r="AA394" s="106" t="s">
        <v>2885</v>
      </c>
    </row>
    <row r="395" spans="2:27">
      <c r="B395" s="25">
        <v>390</v>
      </c>
      <c r="C395" s="25" t="s">
        <v>1229</v>
      </c>
      <c r="D395" s="25" t="s">
        <v>3470</v>
      </c>
      <c r="E395" s="25" t="s">
        <v>3448</v>
      </c>
      <c r="F395" s="22" t="s">
        <v>980</v>
      </c>
      <c r="G395" s="10" t="s">
        <v>14</v>
      </c>
      <c r="H395" s="10" t="s">
        <v>9</v>
      </c>
      <c r="I395" s="10" t="s">
        <v>992</v>
      </c>
      <c r="J395" s="10" t="s">
        <v>993</v>
      </c>
      <c r="K395" s="10" t="s">
        <v>27</v>
      </c>
      <c r="L395" s="10" t="s">
        <v>994</v>
      </c>
      <c r="M395" s="10" t="s">
        <v>3383</v>
      </c>
      <c r="N395" s="55">
        <v>64738.23</v>
      </c>
      <c r="O395" s="161">
        <v>517.90584000000001</v>
      </c>
      <c r="P395" s="55">
        <v>73425.45</v>
      </c>
      <c r="Q395" s="161">
        <v>587.40359999999998</v>
      </c>
      <c r="R395" s="12" t="s">
        <v>2887</v>
      </c>
      <c r="S395" s="3" t="s">
        <v>27</v>
      </c>
      <c r="T395" s="6" t="s">
        <v>2878</v>
      </c>
      <c r="U395" s="6" t="s">
        <v>2258</v>
      </c>
      <c r="V395" s="6" t="s">
        <v>1404</v>
      </c>
      <c r="W395" s="3" t="s">
        <v>2259</v>
      </c>
      <c r="X395" s="3">
        <v>1979</v>
      </c>
      <c r="Y395" s="3" t="s">
        <v>2273</v>
      </c>
      <c r="Z395" s="3" t="s">
        <v>3400</v>
      </c>
      <c r="AA395" s="106"/>
    </row>
    <row r="396" spans="2:27">
      <c r="B396" s="25">
        <v>391</v>
      </c>
      <c r="C396" s="25" t="s">
        <v>1229</v>
      </c>
      <c r="D396" s="25" t="s">
        <v>3470</v>
      </c>
      <c r="E396" s="25" t="s">
        <v>3448</v>
      </c>
      <c r="F396" s="22" t="s">
        <v>980</v>
      </c>
      <c r="G396" s="10" t="s">
        <v>14</v>
      </c>
      <c r="H396" s="10" t="s">
        <v>9</v>
      </c>
      <c r="I396" s="10" t="s">
        <v>995</v>
      </c>
      <c r="J396" s="10" t="s">
        <v>996</v>
      </c>
      <c r="K396" s="10" t="s">
        <v>27</v>
      </c>
      <c r="L396" s="10" t="s">
        <v>119</v>
      </c>
      <c r="M396" s="10" t="s">
        <v>3383</v>
      </c>
      <c r="N396" s="55">
        <v>64738.23</v>
      </c>
      <c r="O396" s="161">
        <v>517.90584000000001</v>
      </c>
      <c r="P396" s="55">
        <v>66335.22</v>
      </c>
      <c r="Q396" s="161">
        <v>530.68176000000005</v>
      </c>
      <c r="R396" s="12" t="s">
        <v>2887</v>
      </c>
      <c r="S396" s="3" t="s">
        <v>27</v>
      </c>
      <c r="T396" s="6" t="s">
        <v>2878</v>
      </c>
      <c r="U396" s="6" t="s">
        <v>2258</v>
      </c>
      <c r="V396" s="6" t="s">
        <v>1404</v>
      </c>
      <c r="W396" s="3" t="s">
        <v>2259</v>
      </c>
      <c r="X396" s="3">
        <v>1970</v>
      </c>
      <c r="Y396" s="3" t="s">
        <v>2273</v>
      </c>
      <c r="Z396" s="3" t="s">
        <v>3400</v>
      </c>
      <c r="AA396" s="106"/>
    </row>
    <row r="397" spans="2:27" ht="76.5">
      <c r="B397" s="25">
        <v>392</v>
      </c>
      <c r="C397" s="25" t="s">
        <v>1229</v>
      </c>
      <c r="D397" s="25" t="s">
        <v>3470</v>
      </c>
      <c r="E397" s="25" t="s">
        <v>3448</v>
      </c>
      <c r="F397" s="22" t="s">
        <v>980</v>
      </c>
      <c r="G397" s="10" t="s">
        <v>8</v>
      </c>
      <c r="H397" s="10" t="s">
        <v>9</v>
      </c>
      <c r="I397" s="10" t="s">
        <v>997</v>
      </c>
      <c r="J397" s="10" t="s">
        <v>998</v>
      </c>
      <c r="K397" s="10" t="s">
        <v>12</v>
      </c>
      <c r="L397" s="10" t="s">
        <v>34</v>
      </c>
      <c r="M397" s="10" t="s">
        <v>3383</v>
      </c>
      <c r="N397" s="55">
        <v>68420</v>
      </c>
      <c r="O397" s="161">
        <v>547.36</v>
      </c>
      <c r="P397" s="55">
        <v>78300</v>
      </c>
      <c r="Q397" s="161">
        <v>626.4</v>
      </c>
      <c r="R397" s="12" t="s">
        <v>2888</v>
      </c>
      <c r="S397" s="12" t="s">
        <v>357</v>
      </c>
      <c r="T397" s="6" t="s">
        <v>2878</v>
      </c>
      <c r="U397" s="6" t="s">
        <v>2258</v>
      </c>
      <c r="V397" s="6" t="s">
        <v>1404</v>
      </c>
      <c r="W397" s="3" t="s">
        <v>2259</v>
      </c>
      <c r="X397" s="4" t="s">
        <v>3405</v>
      </c>
      <c r="Y397" s="3" t="s">
        <v>2879</v>
      </c>
      <c r="Z397" s="3" t="s">
        <v>3405</v>
      </c>
      <c r="AA397" s="106" t="s">
        <v>2889</v>
      </c>
    </row>
    <row r="398" spans="2:27" ht="25.5">
      <c r="B398" s="25">
        <v>393</v>
      </c>
      <c r="C398" s="25" t="s">
        <v>1229</v>
      </c>
      <c r="D398" s="25" t="s">
        <v>3473</v>
      </c>
      <c r="E398" s="25" t="s">
        <v>3423</v>
      </c>
      <c r="F398" s="9" t="s">
        <v>393</v>
      </c>
      <c r="G398" s="10" t="s">
        <v>8</v>
      </c>
      <c r="H398" s="10" t="s">
        <v>9</v>
      </c>
      <c r="I398" s="14" t="s">
        <v>394</v>
      </c>
      <c r="J398" s="14" t="s">
        <v>395</v>
      </c>
      <c r="K398" s="10" t="s">
        <v>27</v>
      </c>
      <c r="L398" s="14" t="s">
        <v>396</v>
      </c>
      <c r="M398" s="16" t="s">
        <v>2242</v>
      </c>
      <c r="N398" s="55">
        <v>2500000</v>
      </c>
      <c r="O398" s="161">
        <v>500</v>
      </c>
      <c r="P398" s="55">
        <v>2708333</v>
      </c>
      <c r="Q398" s="161">
        <v>541.66660000000002</v>
      </c>
      <c r="R398" s="12" t="s">
        <v>2494</v>
      </c>
      <c r="S398" s="3" t="s">
        <v>27</v>
      </c>
      <c r="T398" s="6" t="s">
        <v>2495</v>
      </c>
      <c r="U398" s="6" t="s">
        <v>2258</v>
      </c>
      <c r="V398" s="6" t="s">
        <v>1404</v>
      </c>
      <c r="W398" s="7" t="s">
        <v>2259</v>
      </c>
      <c r="X398" s="12">
        <v>35296</v>
      </c>
      <c r="Y398" s="3" t="s">
        <v>2496</v>
      </c>
      <c r="Z398" s="3" t="s">
        <v>3402</v>
      </c>
      <c r="AA398" s="6" t="s">
        <v>2497</v>
      </c>
    </row>
    <row r="399" spans="2:27" ht="25.5">
      <c r="B399" s="25">
        <v>394</v>
      </c>
      <c r="C399" s="25" t="s">
        <v>1229</v>
      </c>
      <c r="D399" s="25" t="s">
        <v>3473</v>
      </c>
      <c r="E399" s="25" t="s">
        <v>3423</v>
      </c>
      <c r="F399" s="9" t="s">
        <v>393</v>
      </c>
      <c r="G399" s="14" t="s">
        <v>18</v>
      </c>
      <c r="H399" s="10" t="s">
        <v>9</v>
      </c>
      <c r="I399" s="14" t="s">
        <v>397</v>
      </c>
      <c r="J399" s="14" t="s">
        <v>398</v>
      </c>
      <c r="K399" s="10" t="s">
        <v>27</v>
      </c>
      <c r="L399" s="14" t="s">
        <v>166</v>
      </c>
      <c r="M399" s="16" t="s">
        <v>2242</v>
      </c>
      <c r="N399" s="55">
        <v>3773500</v>
      </c>
      <c r="O399" s="161">
        <v>754.7</v>
      </c>
      <c r="P399" s="55">
        <v>4087958</v>
      </c>
      <c r="Q399" s="161">
        <v>817.59160000000008</v>
      </c>
      <c r="R399" s="12" t="s">
        <v>2498</v>
      </c>
      <c r="S399" s="3" t="s">
        <v>27</v>
      </c>
      <c r="T399" s="6" t="s">
        <v>2495</v>
      </c>
      <c r="U399" s="6" t="s">
        <v>2258</v>
      </c>
      <c r="V399" s="6" t="s">
        <v>1404</v>
      </c>
      <c r="W399" s="7" t="s">
        <v>2259</v>
      </c>
      <c r="X399" s="12">
        <v>14003</v>
      </c>
      <c r="Y399" s="3" t="s">
        <v>2273</v>
      </c>
      <c r="Z399" s="3" t="s">
        <v>3403</v>
      </c>
      <c r="AA399" s="106"/>
    </row>
    <row r="400" spans="2:27" ht="25.5">
      <c r="B400" s="25">
        <v>395</v>
      </c>
      <c r="C400" s="25" t="s">
        <v>1229</v>
      </c>
      <c r="D400" s="25" t="s">
        <v>3473</v>
      </c>
      <c r="E400" s="25" t="s">
        <v>3423</v>
      </c>
      <c r="F400" s="9" t="s">
        <v>393</v>
      </c>
      <c r="G400" s="14" t="s">
        <v>18</v>
      </c>
      <c r="H400" s="10" t="s">
        <v>9</v>
      </c>
      <c r="I400" s="14" t="s">
        <v>399</v>
      </c>
      <c r="J400" s="14" t="s">
        <v>400</v>
      </c>
      <c r="K400" s="10" t="s">
        <v>401</v>
      </c>
      <c r="L400" s="14" t="s">
        <v>402</v>
      </c>
      <c r="M400" s="16" t="s">
        <v>2242</v>
      </c>
      <c r="N400" s="55">
        <v>6500000</v>
      </c>
      <c r="O400" s="161">
        <v>1300</v>
      </c>
      <c r="P400" s="55">
        <v>7041667</v>
      </c>
      <c r="Q400" s="161">
        <v>1408.3334</v>
      </c>
      <c r="R400" s="12" t="s">
        <v>2499</v>
      </c>
      <c r="S400" s="3" t="s">
        <v>27</v>
      </c>
      <c r="T400" s="6" t="s">
        <v>2495</v>
      </c>
      <c r="U400" s="6" t="s">
        <v>2258</v>
      </c>
      <c r="V400" s="6" t="s">
        <v>1404</v>
      </c>
      <c r="W400" s="7" t="s">
        <v>2259</v>
      </c>
      <c r="X400" s="12">
        <v>23769</v>
      </c>
      <c r="Y400" s="3" t="s">
        <v>2496</v>
      </c>
      <c r="Z400" s="3" t="s">
        <v>3402</v>
      </c>
      <c r="AA400" s="6"/>
    </row>
    <row r="401" spans="2:27" ht="25.5">
      <c r="B401" s="25">
        <v>396</v>
      </c>
      <c r="C401" s="25" t="s">
        <v>1229</v>
      </c>
      <c r="D401" s="25" t="s">
        <v>3473</v>
      </c>
      <c r="E401" s="25" t="s">
        <v>3423</v>
      </c>
      <c r="F401" s="9" t="s">
        <v>393</v>
      </c>
      <c r="G401" s="14" t="s">
        <v>18</v>
      </c>
      <c r="H401" s="10" t="s">
        <v>9</v>
      </c>
      <c r="I401" s="14" t="s">
        <v>403</v>
      </c>
      <c r="J401" s="14" t="s">
        <v>404</v>
      </c>
      <c r="K401" s="10" t="s">
        <v>27</v>
      </c>
      <c r="L401" s="14" t="s">
        <v>13</v>
      </c>
      <c r="M401" s="16" t="s">
        <v>2242</v>
      </c>
      <c r="N401" s="55">
        <v>5439600</v>
      </c>
      <c r="O401" s="161">
        <v>1087.92</v>
      </c>
      <c r="P401" s="55">
        <v>5892900</v>
      </c>
      <c r="Q401" s="161">
        <v>1178.5800000000002</v>
      </c>
      <c r="R401" s="12" t="s">
        <v>2498</v>
      </c>
      <c r="S401" s="3" t="s">
        <v>27</v>
      </c>
      <c r="T401" s="6" t="s">
        <v>2495</v>
      </c>
      <c r="U401" s="6" t="s">
        <v>2258</v>
      </c>
      <c r="V401" s="6" t="s">
        <v>1404</v>
      </c>
      <c r="W401" s="7" t="s">
        <v>2259</v>
      </c>
      <c r="X401" s="12">
        <v>22601</v>
      </c>
      <c r="Y401" s="3" t="s">
        <v>2496</v>
      </c>
      <c r="Z401" s="6" t="s">
        <v>3404</v>
      </c>
      <c r="AA401" s="106"/>
    </row>
    <row r="402" spans="2:27" ht="25.5">
      <c r="B402" s="25">
        <v>397</v>
      </c>
      <c r="C402" s="25" t="s">
        <v>1229</v>
      </c>
      <c r="D402" s="25" t="s">
        <v>3473</v>
      </c>
      <c r="E402" s="25" t="s">
        <v>3423</v>
      </c>
      <c r="F402" s="9" t="s">
        <v>393</v>
      </c>
      <c r="G402" s="14" t="s">
        <v>18</v>
      </c>
      <c r="H402" s="10" t="s">
        <v>9</v>
      </c>
      <c r="I402" s="14" t="s">
        <v>405</v>
      </c>
      <c r="J402" s="14" t="s">
        <v>406</v>
      </c>
      <c r="K402" s="10" t="s">
        <v>27</v>
      </c>
      <c r="L402" s="14" t="s">
        <v>407</v>
      </c>
      <c r="M402" s="16" t="s">
        <v>2242</v>
      </c>
      <c r="N402" s="55">
        <v>2112562</v>
      </c>
      <c r="O402" s="161">
        <v>422.51240000000001</v>
      </c>
      <c r="P402" s="55">
        <v>2282656</v>
      </c>
      <c r="Q402" s="161">
        <v>456.53120000000001</v>
      </c>
      <c r="R402" s="12" t="s">
        <v>2500</v>
      </c>
      <c r="S402" s="3" t="s">
        <v>27</v>
      </c>
      <c r="T402" s="6" t="s">
        <v>2495</v>
      </c>
      <c r="U402" s="6" t="s">
        <v>2258</v>
      </c>
      <c r="V402" s="6" t="s">
        <v>1404</v>
      </c>
      <c r="W402" s="7" t="s">
        <v>2259</v>
      </c>
      <c r="X402" s="12">
        <v>26849</v>
      </c>
      <c r="Y402" s="3" t="s">
        <v>2496</v>
      </c>
      <c r="Z402" s="3" t="s">
        <v>3400</v>
      </c>
      <c r="AA402" s="106"/>
    </row>
    <row r="403" spans="2:27" ht="25.5">
      <c r="B403" s="25">
        <v>398</v>
      </c>
      <c r="C403" s="25" t="s">
        <v>1229</v>
      </c>
      <c r="D403" s="25" t="s">
        <v>3473</v>
      </c>
      <c r="E403" s="25" t="s">
        <v>3423</v>
      </c>
      <c r="F403" s="9" t="s">
        <v>393</v>
      </c>
      <c r="G403" s="14" t="s">
        <v>18</v>
      </c>
      <c r="H403" s="10" t="s">
        <v>9</v>
      </c>
      <c r="I403" s="14" t="s">
        <v>408</v>
      </c>
      <c r="J403" s="14" t="s">
        <v>409</v>
      </c>
      <c r="K403" s="10" t="s">
        <v>27</v>
      </c>
      <c r="L403" s="10" t="s">
        <v>83</v>
      </c>
      <c r="M403" s="16" t="s">
        <v>2242</v>
      </c>
      <c r="N403" s="55">
        <v>3500000</v>
      </c>
      <c r="O403" s="161">
        <v>700</v>
      </c>
      <c r="P403" s="55">
        <v>3995779</v>
      </c>
      <c r="Q403" s="161">
        <v>799.1558</v>
      </c>
      <c r="R403" s="12" t="s">
        <v>2501</v>
      </c>
      <c r="S403" s="3" t="s">
        <v>27</v>
      </c>
      <c r="T403" s="6" t="s">
        <v>2495</v>
      </c>
      <c r="U403" s="6" t="s">
        <v>2258</v>
      </c>
      <c r="V403" s="6" t="s">
        <v>1404</v>
      </c>
      <c r="W403" s="7" t="s">
        <v>2259</v>
      </c>
      <c r="X403" s="12">
        <v>25813</v>
      </c>
      <c r="Y403" s="3" t="s">
        <v>2496</v>
      </c>
      <c r="Z403" s="3" t="s">
        <v>3402</v>
      </c>
      <c r="AA403" s="6"/>
    </row>
    <row r="404" spans="2:27" ht="51">
      <c r="B404" s="25">
        <v>399</v>
      </c>
      <c r="C404" s="25" t="s">
        <v>1229</v>
      </c>
      <c r="D404" s="25" t="s">
        <v>3473</v>
      </c>
      <c r="E404" s="25" t="s">
        <v>3423</v>
      </c>
      <c r="F404" s="9" t="s">
        <v>393</v>
      </c>
      <c r="G404" s="10" t="s">
        <v>8</v>
      </c>
      <c r="H404" s="10" t="s">
        <v>9</v>
      </c>
      <c r="I404" s="14" t="s">
        <v>410</v>
      </c>
      <c r="J404" s="10" t="s">
        <v>411</v>
      </c>
      <c r="K404" s="10" t="s">
        <v>27</v>
      </c>
      <c r="L404" s="10" t="s">
        <v>34</v>
      </c>
      <c r="M404" s="16" t="s">
        <v>2242</v>
      </c>
      <c r="N404" s="55">
        <v>5439600</v>
      </c>
      <c r="O404" s="161">
        <v>1087.92</v>
      </c>
      <c r="P404" s="55">
        <v>5892900</v>
      </c>
      <c r="Q404" s="161">
        <v>1178.5800000000002</v>
      </c>
      <c r="R404" s="12" t="s">
        <v>2502</v>
      </c>
      <c r="S404" s="3" t="s">
        <v>27</v>
      </c>
      <c r="T404" s="6" t="s">
        <v>2495</v>
      </c>
      <c r="U404" s="6" t="s">
        <v>2258</v>
      </c>
      <c r="V404" s="6" t="s">
        <v>1404</v>
      </c>
      <c r="W404" s="7" t="s">
        <v>2259</v>
      </c>
      <c r="X404" s="12">
        <v>31012</v>
      </c>
      <c r="Y404" s="3" t="s">
        <v>2496</v>
      </c>
      <c r="Z404" s="3" t="s">
        <v>3400</v>
      </c>
      <c r="AA404" s="6" t="s">
        <v>2503</v>
      </c>
    </row>
    <row r="405" spans="2:27" ht="25.5">
      <c r="B405" s="25">
        <v>400</v>
      </c>
      <c r="C405" s="25" t="s">
        <v>1229</v>
      </c>
      <c r="D405" s="25" t="s">
        <v>3473</v>
      </c>
      <c r="E405" s="25" t="s">
        <v>3423</v>
      </c>
      <c r="F405" s="9" t="s">
        <v>393</v>
      </c>
      <c r="G405" s="14" t="s">
        <v>14</v>
      </c>
      <c r="H405" s="10" t="s">
        <v>9</v>
      </c>
      <c r="I405" s="14" t="s">
        <v>412</v>
      </c>
      <c r="J405" s="14" t="s">
        <v>413</v>
      </c>
      <c r="K405" s="8" t="s">
        <v>79</v>
      </c>
      <c r="L405" s="14" t="s">
        <v>56</v>
      </c>
      <c r="M405" s="16" t="s">
        <v>2230</v>
      </c>
      <c r="N405" s="55">
        <v>700</v>
      </c>
      <c r="O405" s="161">
        <v>700</v>
      </c>
      <c r="P405" s="55">
        <v>803</v>
      </c>
      <c r="Q405" s="161">
        <v>803</v>
      </c>
      <c r="R405" s="12" t="s">
        <v>2399</v>
      </c>
      <c r="S405" s="12" t="s">
        <v>357</v>
      </c>
      <c r="T405" s="6" t="s">
        <v>2495</v>
      </c>
      <c r="U405" s="6" t="s">
        <v>2258</v>
      </c>
      <c r="V405" s="71" t="s">
        <v>1404</v>
      </c>
      <c r="W405" s="7" t="s">
        <v>2259</v>
      </c>
      <c r="X405" s="4" t="s">
        <v>3405</v>
      </c>
      <c r="Y405" s="3" t="s">
        <v>2273</v>
      </c>
      <c r="Z405" s="6" t="s">
        <v>3404</v>
      </c>
      <c r="AA405" s="6" t="s">
        <v>2504</v>
      </c>
    </row>
    <row r="406" spans="2:27" ht="25.5">
      <c r="B406" s="25">
        <v>401</v>
      </c>
      <c r="C406" s="25" t="s">
        <v>1229</v>
      </c>
      <c r="D406" s="25" t="s">
        <v>3473</v>
      </c>
      <c r="E406" s="25" t="s">
        <v>3423</v>
      </c>
      <c r="F406" s="9" t="s">
        <v>393</v>
      </c>
      <c r="G406" s="14" t="s">
        <v>14</v>
      </c>
      <c r="H406" s="10" t="s">
        <v>9</v>
      </c>
      <c r="I406" s="14" t="s">
        <v>414</v>
      </c>
      <c r="J406" s="14" t="s">
        <v>415</v>
      </c>
      <c r="K406" s="8" t="s">
        <v>416</v>
      </c>
      <c r="L406" s="14" t="s">
        <v>17</v>
      </c>
      <c r="M406" s="16" t="s">
        <v>2230</v>
      </c>
      <c r="N406" s="55">
        <v>650</v>
      </c>
      <c r="O406" s="161">
        <v>650</v>
      </c>
      <c r="P406" s="55">
        <v>745</v>
      </c>
      <c r="Q406" s="161">
        <v>745</v>
      </c>
      <c r="R406" s="12" t="s">
        <v>2505</v>
      </c>
      <c r="S406" s="12" t="s">
        <v>357</v>
      </c>
      <c r="T406" s="6" t="s">
        <v>2506</v>
      </c>
      <c r="U406" s="6" t="s">
        <v>2258</v>
      </c>
      <c r="V406" s="71" t="s">
        <v>1404</v>
      </c>
      <c r="W406" s="7" t="s">
        <v>2259</v>
      </c>
      <c r="X406" s="4" t="s">
        <v>3405</v>
      </c>
      <c r="Y406" s="3" t="s">
        <v>2273</v>
      </c>
      <c r="Z406" s="3" t="s">
        <v>3400</v>
      </c>
      <c r="AA406" s="6" t="s">
        <v>2507</v>
      </c>
    </row>
    <row r="407" spans="2:27" ht="25.5">
      <c r="B407" s="25">
        <v>402</v>
      </c>
      <c r="C407" s="25" t="s">
        <v>1229</v>
      </c>
      <c r="D407" s="25" t="s">
        <v>3475</v>
      </c>
      <c r="E407" s="25" t="s">
        <v>3414</v>
      </c>
      <c r="F407" s="22" t="s">
        <v>194</v>
      </c>
      <c r="G407" s="14" t="s">
        <v>8</v>
      </c>
      <c r="H407" s="10" t="s">
        <v>9</v>
      </c>
      <c r="I407" s="14" t="s">
        <v>195</v>
      </c>
      <c r="J407" s="14" t="s">
        <v>196</v>
      </c>
      <c r="K407" s="10" t="s">
        <v>27</v>
      </c>
      <c r="L407" s="10" t="s">
        <v>34</v>
      </c>
      <c r="M407" s="10" t="s">
        <v>2235</v>
      </c>
      <c r="N407" s="57">
        <v>1474.33</v>
      </c>
      <c r="O407" s="161">
        <v>1724.9660999999999</v>
      </c>
      <c r="P407" s="55">
        <v>2293.31</v>
      </c>
      <c r="Q407" s="161">
        <v>2683.1726999999996</v>
      </c>
      <c r="R407" s="12" t="s">
        <v>2358</v>
      </c>
      <c r="S407" s="3" t="s">
        <v>27</v>
      </c>
      <c r="T407" s="6" t="s">
        <v>2359</v>
      </c>
      <c r="U407" s="6" t="s">
        <v>2258</v>
      </c>
      <c r="V407" s="6" t="s">
        <v>1404</v>
      </c>
      <c r="W407" s="3" t="s">
        <v>2259</v>
      </c>
      <c r="X407" s="3">
        <v>1957</v>
      </c>
      <c r="Y407" s="3" t="s">
        <v>2360</v>
      </c>
      <c r="Z407" s="3" t="s">
        <v>3402</v>
      </c>
      <c r="AA407" s="106"/>
    </row>
    <row r="408" spans="2:27" ht="38.25">
      <c r="B408" s="25">
        <v>403</v>
      </c>
      <c r="C408" s="25" t="s">
        <v>1229</v>
      </c>
      <c r="D408" s="25" t="s">
        <v>3475</v>
      </c>
      <c r="E408" s="25" t="s">
        <v>3414</v>
      </c>
      <c r="F408" s="22" t="s">
        <v>194</v>
      </c>
      <c r="G408" s="14" t="s">
        <v>18</v>
      </c>
      <c r="H408" s="10" t="s">
        <v>9</v>
      </c>
      <c r="I408" s="14" t="s">
        <v>197</v>
      </c>
      <c r="J408" s="14" t="s">
        <v>198</v>
      </c>
      <c r="K408" s="10" t="s">
        <v>27</v>
      </c>
      <c r="L408" s="10" t="s">
        <v>83</v>
      </c>
      <c r="M408" s="10" t="s">
        <v>2235</v>
      </c>
      <c r="N408" s="57">
        <v>1550.93</v>
      </c>
      <c r="O408" s="161">
        <v>1814.5880999999999</v>
      </c>
      <c r="P408" s="55">
        <v>2313.65</v>
      </c>
      <c r="Q408" s="161">
        <v>2706.9704999999999</v>
      </c>
      <c r="R408" s="12" t="s">
        <v>2361</v>
      </c>
      <c r="S408" s="3" t="s">
        <v>27</v>
      </c>
      <c r="T408" s="6" t="s">
        <v>2359</v>
      </c>
      <c r="U408" s="6" t="s">
        <v>2258</v>
      </c>
      <c r="V408" s="6" t="s">
        <v>1404</v>
      </c>
      <c r="W408" s="3" t="s">
        <v>2259</v>
      </c>
      <c r="X408" s="3">
        <v>1956</v>
      </c>
      <c r="Y408" s="3" t="s">
        <v>2360</v>
      </c>
      <c r="Z408" s="3" t="s">
        <v>3400</v>
      </c>
      <c r="AA408" s="106"/>
    </row>
    <row r="409" spans="2:27" ht="25.5">
      <c r="B409" s="25">
        <v>404</v>
      </c>
      <c r="C409" s="25" t="s">
        <v>1229</v>
      </c>
      <c r="D409" s="25" t="s">
        <v>3475</v>
      </c>
      <c r="E409" s="25" t="s">
        <v>3414</v>
      </c>
      <c r="F409" s="22" t="s">
        <v>194</v>
      </c>
      <c r="G409" s="14" t="s">
        <v>18</v>
      </c>
      <c r="H409" s="10" t="s">
        <v>9</v>
      </c>
      <c r="I409" s="14" t="s">
        <v>199</v>
      </c>
      <c r="J409" s="14" t="s">
        <v>200</v>
      </c>
      <c r="K409" s="10" t="s">
        <v>27</v>
      </c>
      <c r="L409" s="10" t="s">
        <v>34</v>
      </c>
      <c r="M409" s="10" t="s">
        <v>2235</v>
      </c>
      <c r="N409" s="57">
        <v>1587.75</v>
      </c>
      <c r="O409" s="161">
        <v>1857.6674999999998</v>
      </c>
      <c r="P409" s="55">
        <v>2471.77</v>
      </c>
      <c r="Q409" s="161">
        <v>2891.9708999999998</v>
      </c>
      <c r="R409" s="12" t="s">
        <v>2362</v>
      </c>
      <c r="S409" s="3" t="s">
        <v>27</v>
      </c>
      <c r="T409" s="6" t="s">
        <v>2359</v>
      </c>
      <c r="U409" s="6" t="s">
        <v>2258</v>
      </c>
      <c r="V409" s="6" t="s">
        <v>1404</v>
      </c>
      <c r="W409" s="3" t="s">
        <v>2259</v>
      </c>
      <c r="X409" s="3">
        <v>1960</v>
      </c>
      <c r="Y409" s="3" t="s">
        <v>2273</v>
      </c>
      <c r="Z409" s="6" t="s">
        <v>3404</v>
      </c>
      <c r="AA409" s="106"/>
    </row>
    <row r="410" spans="2:27" ht="51">
      <c r="B410" s="25">
        <v>405</v>
      </c>
      <c r="C410" s="25" t="s">
        <v>1229</v>
      </c>
      <c r="D410" s="25" t="s">
        <v>3473</v>
      </c>
      <c r="E410" s="25" t="s">
        <v>3089</v>
      </c>
      <c r="F410" s="9" t="s">
        <v>924</v>
      </c>
      <c r="G410" s="14" t="s">
        <v>18</v>
      </c>
      <c r="H410" s="10" t="s">
        <v>9</v>
      </c>
      <c r="I410" s="14" t="s">
        <v>947</v>
      </c>
      <c r="J410" s="14" t="s">
        <v>946</v>
      </c>
      <c r="K410" s="10" t="s">
        <v>27</v>
      </c>
      <c r="L410" s="46" t="s">
        <v>945</v>
      </c>
      <c r="M410" s="15" t="s">
        <v>2230</v>
      </c>
      <c r="N410" s="55">
        <v>1097.6300000000001</v>
      </c>
      <c r="O410" s="161">
        <v>1097.6300000000001</v>
      </c>
      <c r="P410" s="55">
        <v>1335.8400000000001</v>
      </c>
      <c r="Q410" s="161">
        <v>1335.8400000000001</v>
      </c>
      <c r="R410" s="12" t="s">
        <v>2842</v>
      </c>
      <c r="S410" s="96"/>
      <c r="T410" s="6" t="s">
        <v>2843</v>
      </c>
      <c r="U410" s="6" t="s">
        <v>2258</v>
      </c>
      <c r="V410" s="6" t="s">
        <v>2258</v>
      </c>
      <c r="W410" s="69" t="s">
        <v>2259</v>
      </c>
      <c r="X410" s="12">
        <v>19767</v>
      </c>
      <c r="Y410" s="3" t="s">
        <v>2273</v>
      </c>
      <c r="Z410" s="6" t="s">
        <v>3404</v>
      </c>
      <c r="AA410" s="6"/>
    </row>
    <row r="411" spans="2:27" ht="25.5">
      <c r="B411" s="25">
        <v>406</v>
      </c>
      <c r="C411" s="25" t="s">
        <v>1229</v>
      </c>
      <c r="D411" s="25" t="s">
        <v>3473</v>
      </c>
      <c r="E411" s="25" t="s">
        <v>3089</v>
      </c>
      <c r="F411" s="9" t="s">
        <v>924</v>
      </c>
      <c r="G411" s="14" t="s">
        <v>18</v>
      </c>
      <c r="H411" s="10" t="s">
        <v>9</v>
      </c>
      <c r="I411" s="14" t="s">
        <v>944</v>
      </c>
      <c r="J411" s="14" t="s">
        <v>943</v>
      </c>
      <c r="K411" s="10" t="s">
        <v>27</v>
      </c>
      <c r="L411" s="14" t="s">
        <v>13</v>
      </c>
      <c r="M411" s="15" t="s">
        <v>2230</v>
      </c>
      <c r="N411" s="55">
        <v>1898.42</v>
      </c>
      <c r="O411" s="161">
        <v>1898.42</v>
      </c>
      <c r="P411" s="55">
        <v>2182.56</v>
      </c>
      <c r="Q411" s="161">
        <v>2182.56</v>
      </c>
      <c r="R411" s="12" t="s">
        <v>2844</v>
      </c>
      <c r="S411" s="96"/>
      <c r="T411" s="6" t="s">
        <v>2843</v>
      </c>
      <c r="U411" s="6" t="s">
        <v>2258</v>
      </c>
      <c r="V411" s="6" t="s">
        <v>2258</v>
      </c>
      <c r="W411" s="69" t="s">
        <v>2259</v>
      </c>
      <c r="X411" s="12">
        <v>27025</v>
      </c>
      <c r="Y411" s="3" t="s">
        <v>2273</v>
      </c>
      <c r="Z411" s="6" t="s">
        <v>3404</v>
      </c>
      <c r="AA411" s="6"/>
    </row>
    <row r="412" spans="2:27" ht="25.5">
      <c r="B412" s="25">
        <v>407</v>
      </c>
      <c r="C412" s="25" t="s">
        <v>1229</v>
      </c>
      <c r="D412" s="25" t="s">
        <v>3473</v>
      </c>
      <c r="E412" s="25" t="s">
        <v>3089</v>
      </c>
      <c r="F412" s="9" t="s">
        <v>924</v>
      </c>
      <c r="G412" s="14" t="s">
        <v>18</v>
      </c>
      <c r="H412" s="10" t="s">
        <v>9</v>
      </c>
      <c r="I412" s="14" t="s">
        <v>942</v>
      </c>
      <c r="J412" s="14" t="s">
        <v>934</v>
      </c>
      <c r="K412" s="10" t="s">
        <v>27</v>
      </c>
      <c r="L412" s="14" t="s">
        <v>800</v>
      </c>
      <c r="M412" s="15" t="s">
        <v>2230</v>
      </c>
      <c r="N412" s="55">
        <v>1717.06</v>
      </c>
      <c r="O412" s="161">
        <v>1717.06</v>
      </c>
      <c r="P412" s="55">
        <v>2130.17</v>
      </c>
      <c r="Q412" s="161">
        <v>2130.17</v>
      </c>
      <c r="R412" s="12" t="s">
        <v>2845</v>
      </c>
      <c r="S412" s="96"/>
      <c r="T412" s="6" t="s">
        <v>2843</v>
      </c>
      <c r="U412" s="6" t="s">
        <v>2258</v>
      </c>
      <c r="V412" s="6" t="s">
        <v>2258</v>
      </c>
      <c r="W412" s="69" t="s">
        <v>2259</v>
      </c>
      <c r="X412" s="12">
        <v>21817</v>
      </c>
      <c r="Y412" s="3" t="s">
        <v>2273</v>
      </c>
      <c r="Z412" s="3" t="s">
        <v>3400</v>
      </c>
      <c r="AA412" s="6"/>
    </row>
    <row r="413" spans="2:27" ht="25.5">
      <c r="B413" s="25">
        <v>408</v>
      </c>
      <c r="C413" s="25" t="s">
        <v>1229</v>
      </c>
      <c r="D413" s="25" t="s">
        <v>3473</v>
      </c>
      <c r="E413" s="25" t="s">
        <v>3089</v>
      </c>
      <c r="F413" s="9" t="s">
        <v>924</v>
      </c>
      <c r="G413" s="14" t="s">
        <v>18</v>
      </c>
      <c r="H413" s="10" t="s">
        <v>9</v>
      </c>
      <c r="I413" s="14" t="s">
        <v>941</v>
      </c>
      <c r="J413" s="14" t="s">
        <v>940</v>
      </c>
      <c r="K413" s="10" t="s">
        <v>27</v>
      </c>
      <c r="L413" s="14" t="s">
        <v>939</v>
      </c>
      <c r="M413" s="15" t="s">
        <v>2230</v>
      </c>
      <c r="N413" s="55">
        <v>2826.65</v>
      </c>
      <c r="O413" s="161">
        <v>2826.65</v>
      </c>
      <c r="P413" s="55">
        <v>3249.06</v>
      </c>
      <c r="Q413" s="161">
        <v>3249.06</v>
      </c>
      <c r="R413" s="12" t="s">
        <v>2845</v>
      </c>
      <c r="S413" s="96"/>
      <c r="T413" s="6" t="s">
        <v>2843</v>
      </c>
      <c r="U413" s="6" t="s">
        <v>2258</v>
      </c>
      <c r="V413" s="6" t="s">
        <v>2258</v>
      </c>
      <c r="W413" s="69" t="s">
        <v>2259</v>
      </c>
      <c r="X413" s="12">
        <v>15424</v>
      </c>
      <c r="Y413" s="3" t="s">
        <v>2273</v>
      </c>
      <c r="Z413" s="3" t="s">
        <v>3402</v>
      </c>
      <c r="AA413" s="6"/>
    </row>
    <row r="414" spans="2:27" ht="25.5">
      <c r="B414" s="25">
        <v>409</v>
      </c>
      <c r="C414" s="25" t="s">
        <v>1229</v>
      </c>
      <c r="D414" s="25" t="s">
        <v>3473</v>
      </c>
      <c r="E414" s="25" t="s">
        <v>3089</v>
      </c>
      <c r="F414" s="9" t="s">
        <v>924</v>
      </c>
      <c r="G414" s="14" t="s">
        <v>14</v>
      </c>
      <c r="H414" s="10" t="s">
        <v>9</v>
      </c>
      <c r="I414" s="14" t="s">
        <v>937</v>
      </c>
      <c r="J414" s="14" t="s">
        <v>931</v>
      </c>
      <c r="K414" s="42" t="s">
        <v>27</v>
      </c>
      <c r="L414" s="14" t="s">
        <v>119</v>
      </c>
      <c r="M414" s="15" t="s">
        <v>2230</v>
      </c>
      <c r="N414" s="55">
        <v>1325.3</v>
      </c>
      <c r="O414" s="161">
        <v>1325.3</v>
      </c>
      <c r="P414" s="55">
        <v>1614.46</v>
      </c>
      <c r="Q414" s="161">
        <v>1614.46</v>
      </c>
      <c r="R414" s="12" t="s">
        <v>2846</v>
      </c>
      <c r="S414" s="96"/>
      <c r="T414" s="6" t="s">
        <v>2843</v>
      </c>
      <c r="U414" s="6" t="s">
        <v>2258</v>
      </c>
      <c r="V414" s="6" t="s">
        <v>2258</v>
      </c>
      <c r="W414" s="69" t="s">
        <v>2259</v>
      </c>
      <c r="X414" s="12">
        <v>32164</v>
      </c>
      <c r="Y414" s="3" t="s">
        <v>2273</v>
      </c>
      <c r="Z414" s="6" t="s">
        <v>3404</v>
      </c>
      <c r="AA414" s="6" t="s">
        <v>2847</v>
      </c>
    </row>
    <row r="415" spans="2:27" ht="25.5">
      <c r="B415" s="25">
        <v>410</v>
      </c>
      <c r="C415" s="25" t="s">
        <v>1229</v>
      </c>
      <c r="D415" s="25" t="s">
        <v>3473</v>
      </c>
      <c r="E415" s="25" t="s">
        <v>3089</v>
      </c>
      <c r="F415" s="9" t="s">
        <v>924</v>
      </c>
      <c r="G415" s="14" t="s">
        <v>18</v>
      </c>
      <c r="H415" s="10" t="s">
        <v>9</v>
      </c>
      <c r="I415" s="14" t="s">
        <v>936</v>
      </c>
      <c r="J415" s="14" t="s">
        <v>935</v>
      </c>
      <c r="K415" s="10" t="s">
        <v>27</v>
      </c>
      <c r="L415" s="14" t="s">
        <v>13</v>
      </c>
      <c r="M415" s="15" t="s">
        <v>2230</v>
      </c>
      <c r="N415" s="55">
        <v>1590.36</v>
      </c>
      <c r="O415" s="161">
        <v>1590.36</v>
      </c>
      <c r="P415" s="55">
        <v>1973.03</v>
      </c>
      <c r="Q415" s="161">
        <v>1973.03</v>
      </c>
      <c r="R415" s="12" t="s">
        <v>2848</v>
      </c>
      <c r="S415" s="96"/>
      <c r="T415" s="6" t="s">
        <v>2843</v>
      </c>
      <c r="U415" s="6" t="s">
        <v>2258</v>
      </c>
      <c r="V415" s="6" t="s">
        <v>2258</v>
      </c>
      <c r="W415" s="69" t="s">
        <v>2259</v>
      </c>
      <c r="X415" s="12">
        <v>29283</v>
      </c>
      <c r="Y415" s="3" t="s">
        <v>2273</v>
      </c>
      <c r="Z415" s="6" t="s">
        <v>3404</v>
      </c>
      <c r="AA415" s="6"/>
    </row>
    <row r="416" spans="2:27" ht="25.5">
      <c r="B416" s="25">
        <v>411</v>
      </c>
      <c r="C416" s="25" t="s">
        <v>1229</v>
      </c>
      <c r="D416" s="25" t="s">
        <v>3473</v>
      </c>
      <c r="E416" s="25" t="s">
        <v>3089</v>
      </c>
      <c r="F416" s="9" t="s">
        <v>924</v>
      </c>
      <c r="G416" s="14" t="s">
        <v>14</v>
      </c>
      <c r="H416" s="10" t="s">
        <v>9</v>
      </c>
      <c r="I416" s="14" t="s">
        <v>933</v>
      </c>
      <c r="J416" s="14" t="s">
        <v>932</v>
      </c>
      <c r="K416" s="10" t="s">
        <v>27</v>
      </c>
      <c r="L416" s="14" t="s">
        <v>17</v>
      </c>
      <c r="M416" s="15" t="s">
        <v>2230</v>
      </c>
      <c r="N416" s="55">
        <v>1097.6300000000001</v>
      </c>
      <c r="O416" s="161">
        <v>1097.6300000000001</v>
      </c>
      <c r="P416" s="55">
        <v>1335.8400000000001</v>
      </c>
      <c r="Q416" s="161">
        <v>1335.8400000000001</v>
      </c>
      <c r="R416" s="12" t="s">
        <v>2849</v>
      </c>
      <c r="S416" s="96"/>
      <c r="T416" s="6" t="s">
        <v>2843</v>
      </c>
      <c r="U416" s="6" t="s">
        <v>2258</v>
      </c>
      <c r="V416" s="6" t="s">
        <v>2258</v>
      </c>
      <c r="W416" s="69" t="s">
        <v>2259</v>
      </c>
      <c r="X416" s="12">
        <v>17843</v>
      </c>
      <c r="Y416" s="3" t="s">
        <v>2273</v>
      </c>
      <c r="Z416" s="3" t="s">
        <v>3400</v>
      </c>
      <c r="AA416" s="6"/>
    </row>
    <row r="417" spans="2:27" ht="25.5">
      <c r="B417" s="25">
        <v>412</v>
      </c>
      <c r="C417" s="25" t="s">
        <v>1229</v>
      </c>
      <c r="D417" s="25" t="s">
        <v>3473</v>
      </c>
      <c r="E417" s="25" t="s">
        <v>3089</v>
      </c>
      <c r="F417" s="9" t="s">
        <v>924</v>
      </c>
      <c r="G417" s="14" t="s">
        <v>14</v>
      </c>
      <c r="H417" s="10" t="s">
        <v>9</v>
      </c>
      <c r="I417" s="14" t="s">
        <v>930</v>
      </c>
      <c r="J417" s="14" t="s">
        <v>929</v>
      </c>
      <c r="K417" s="10" t="s">
        <v>27</v>
      </c>
      <c r="L417" s="14" t="s">
        <v>430</v>
      </c>
      <c r="M417" s="15" t="s">
        <v>2230</v>
      </c>
      <c r="N417" s="55">
        <v>1325.3</v>
      </c>
      <c r="O417" s="161">
        <v>1325.3</v>
      </c>
      <c r="P417" s="55">
        <v>1614.46</v>
      </c>
      <c r="Q417" s="161">
        <v>1614.46</v>
      </c>
      <c r="R417" s="12" t="s">
        <v>2729</v>
      </c>
      <c r="S417" s="96"/>
      <c r="T417" s="6" t="s">
        <v>2850</v>
      </c>
      <c r="U417" s="6" t="s">
        <v>2258</v>
      </c>
      <c r="V417" s="6" t="s">
        <v>2258</v>
      </c>
      <c r="W417" s="69" t="s">
        <v>2259</v>
      </c>
      <c r="X417" s="12">
        <v>28694</v>
      </c>
      <c r="Y417" s="3" t="s">
        <v>2273</v>
      </c>
      <c r="Z417" s="3" t="s">
        <v>3400</v>
      </c>
      <c r="AA417" s="6"/>
    </row>
    <row r="418" spans="2:27" ht="25.5">
      <c r="B418" s="25">
        <v>413</v>
      </c>
      <c r="C418" s="25" t="s">
        <v>1229</v>
      </c>
      <c r="D418" s="25" t="s">
        <v>3473</v>
      </c>
      <c r="E418" s="25" t="s">
        <v>3089</v>
      </c>
      <c r="F418" s="9" t="s">
        <v>924</v>
      </c>
      <c r="G418" s="14" t="s">
        <v>14</v>
      </c>
      <c r="H418" s="10" t="s">
        <v>9</v>
      </c>
      <c r="I418" s="14" t="s">
        <v>928</v>
      </c>
      <c r="J418" s="14" t="s">
        <v>927</v>
      </c>
      <c r="K418" s="10" t="s">
        <v>357</v>
      </c>
      <c r="L418" s="14" t="s">
        <v>159</v>
      </c>
      <c r="M418" s="15" t="s">
        <v>2230</v>
      </c>
      <c r="N418" s="55">
        <v>1000</v>
      </c>
      <c r="O418" s="161">
        <v>1000</v>
      </c>
      <c r="P418" s="55"/>
      <c r="Q418" s="161">
        <v>0</v>
      </c>
      <c r="R418" s="12" t="s">
        <v>2554</v>
      </c>
      <c r="S418" s="96"/>
      <c r="T418" s="6" t="s">
        <v>2851</v>
      </c>
      <c r="U418" s="6" t="s">
        <v>2258</v>
      </c>
      <c r="V418" s="6" t="s">
        <v>2258</v>
      </c>
      <c r="W418" s="69" t="s">
        <v>2259</v>
      </c>
      <c r="X418" s="12">
        <v>24702</v>
      </c>
      <c r="Y418" s="3" t="s">
        <v>2273</v>
      </c>
      <c r="Z418" s="3" t="s">
        <v>3400</v>
      </c>
      <c r="AA418" s="6" t="s">
        <v>2852</v>
      </c>
    </row>
    <row r="419" spans="2:27" ht="25.5">
      <c r="B419" s="25">
        <v>414</v>
      </c>
      <c r="C419" s="25" t="s">
        <v>1229</v>
      </c>
      <c r="D419" s="25" t="s">
        <v>3473</v>
      </c>
      <c r="E419" s="25" t="s">
        <v>3089</v>
      </c>
      <c r="F419" s="9" t="s">
        <v>924</v>
      </c>
      <c r="G419" s="14" t="s">
        <v>18</v>
      </c>
      <c r="H419" s="10" t="s">
        <v>9</v>
      </c>
      <c r="I419" s="14" t="s">
        <v>926</v>
      </c>
      <c r="J419" s="14" t="s">
        <v>925</v>
      </c>
      <c r="K419" s="10" t="s">
        <v>27</v>
      </c>
      <c r="L419" s="14" t="s">
        <v>83</v>
      </c>
      <c r="M419" s="15" t="s">
        <v>2230</v>
      </c>
      <c r="N419" s="55">
        <v>1325.3</v>
      </c>
      <c r="O419" s="161">
        <v>1325.3</v>
      </c>
      <c r="P419" s="55">
        <v>1614.46</v>
      </c>
      <c r="Q419" s="161">
        <v>1614.46</v>
      </c>
      <c r="R419" s="12" t="s">
        <v>2460</v>
      </c>
      <c r="S419" s="96"/>
      <c r="T419" s="6" t="s">
        <v>2843</v>
      </c>
      <c r="U419" s="6" t="s">
        <v>2258</v>
      </c>
      <c r="V419" s="6" t="s">
        <v>2258</v>
      </c>
      <c r="W419" s="69" t="s">
        <v>2259</v>
      </c>
      <c r="X419" s="12">
        <v>27419</v>
      </c>
      <c r="Y419" s="3" t="s">
        <v>2273</v>
      </c>
      <c r="Z419" s="3" t="s">
        <v>3400</v>
      </c>
      <c r="AA419" s="6" t="s">
        <v>2853</v>
      </c>
    </row>
    <row r="420" spans="2:27" ht="25.5">
      <c r="B420" s="25">
        <v>415</v>
      </c>
      <c r="C420" s="25" t="s">
        <v>1229</v>
      </c>
      <c r="D420" s="25" t="s">
        <v>3473</v>
      </c>
      <c r="E420" s="25" t="s">
        <v>3089</v>
      </c>
      <c r="F420" s="9" t="s">
        <v>924</v>
      </c>
      <c r="G420" s="14" t="s">
        <v>18</v>
      </c>
      <c r="H420" s="10" t="s">
        <v>9</v>
      </c>
      <c r="I420" s="14" t="s">
        <v>923</v>
      </c>
      <c r="J420" s="14" t="s">
        <v>922</v>
      </c>
      <c r="K420" s="10" t="s">
        <v>27</v>
      </c>
      <c r="L420" s="14" t="s">
        <v>34</v>
      </c>
      <c r="M420" s="15" t="s">
        <v>2230</v>
      </c>
      <c r="N420" s="58">
        <v>1980.07</v>
      </c>
      <c r="O420" s="161">
        <v>1980.07</v>
      </c>
      <c r="P420" s="55">
        <v>2276.3200000000002</v>
      </c>
      <c r="Q420" s="161">
        <v>2276.3200000000002</v>
      </c>
      <c r="R420" s="12" t="s">
        <v>2854</v>
      </c>
      <c r="S420" s="96"/>
      <c r="T420" s="6" t="s">
        <v>2843</v>
      </c>
      <c r="U420" s="6" t="s">
        <v>2258</v>
      </c>
      <c r="V420" s="6" t="s">
        <v>2258</v>
      </c>
      <c r="W420" s="69" t="s">
        <v>2259</v>
      </c>
      <c r="X420" s="12">
        <v>27150</v>
      </c>
      <c r="Y420" s="3" t="s">
        <v>2273</v>
      </c>
      <c r="Z420" s="6" t="s">
        <v>3404</v>
      </c>
      <c r="AA420" s="6"/>
    </row>
    <row r="421" spans="2:27" ht="25.5">
      <c r="B421" s="25">
        <v>416</v>
      </c>
      <c r="C421" s="25" t="s">
        <v>1229</v>
      </c>
      <c r="D421" s="25" t="s">
        <v>3474</v>
      </c>
      <c r="E421" s="25" t="s">
        <v>3444</v>
      </c>
      <c r="F421" s="45" t="s">
        <v>3498</v>
      </c>
      <c r="G421" s="25" t="s">
        <v>18</v>
      </c>
      <c r="H421" s="25" t="s">
        <v>9</v>
      </c>
      <c r="I421" s="25" t="s">
        <v>888</v>
      </c>
      <c r="J421" s="25" t="s">
        <v>889</v>
      </c>
      <c r="K421" s="25" t="s">
        <v>890</v>
      </c>
      <c r="L421" s="25" t="s">
        <v>891</v>
      </c>
      <c r="M421" s="25" t="s">
        <v>3380</v>
      </c>
      <c r="N421" s="58">
        <v>1400</v>
      </c>
      <c r="O421" s="161">
        <v>812</v>
      </c>
      <c r="P421" s="58">
        <v>2228.5300000000002</v>
      </c>
      <c r="Q421" s="161">
        <v>1292.5473999999999</v>
      </c>
      <c r="R421" s="1" t="s">
        <v>2814</v>
      </c>
      <c r="S421" s="1" t="s">
        <v>357</v>
      </c>
      <c r="T421" s="1" t="s">
        <v>2815</v>
      </c>
      <c r="U421" s="6" t="s">
        <v>2258</v>
      </c>
      <c r="V421" s="1" t="s">
        <v>2816</v>
      </c>
      <c r="W421" s="1" t="s">
        <v>2259</v>
      </c>
      <c r="X421" s="66">
        <v>31361</v>
      </c>
      <c r="Y421" s="1" t="s">
        <v>2817</v>
      </c>
      <c r="Z421" s="3" t="s">
        <v>3402</v>
      </c>
      <c r="AA421" s="1"/>
    </row>
    <row r="422" spans="2:27" ht="25.5">
      <c r="B422" s="25">
        <v>417</v>
      </c>
      <c r="C422" s="25" t="s">
        <v>1229</v>
      </c>
      <c r="D422" s="25" t="s">
        <v>3474</v>
      </c>
      <c r="E422" s="25" t="s">
        <v>3444</v>
      </c>
      <c r="F422" s="45" t="s">
        <v>3498</v>
      </c>
      <c r="G422" s="25" t="s">
        <v>18</v>
      </c>
      <c r="H422" s="25" t="s">
        <v>9</v>
      </c>
      <c r="I422" s="25" t="s">
        <v>892</v>
      </c>
      <c r="J422" s="25" t="s">
        <v>893</v>
      </c>
      <c r="K422" s="25" t="s">
        <v>890</v>
      </c>
      <c r="L422" s="25" t="s">
        <v>34</v>
      </c>
      <c r="M422" s="25" t="s">
        <v>3380</v>
      </c>
      <c r="N422" s="58">
        <v>1680</v>
      </c>
      <c r="O422" s="161">
        <v>974.4</v>
      </c>
      <c r="P422" s="58">
        <v>2681.25</v>
      </c>
      <c r="Q422" s="161">
        <v>1555.125</v>
      </c>
      <c r="R422" s="1" t="s">
        <v>2814</v>
      </c>
      <c r="S422" s="1" t="s">
        <v>357</v>
      </c>
      <c r="T422" s="1" t="s">
        <v>2815</v>
      </c>
      <c r="U422" s="6" t="s">
        <v>2258</v>
      </c>
      <c r="V422" s="1" t="s">
        <v>2816</v>
      </c>
      <c r="W422" s="1" t="s">
        <v>2259</v>
      </c>
      <c r="X422" s="66">
        <v>30791</v>
      </c>
      <c r="Y422" s="1" t="s">
        <v>2817</v>
      </c>
      <c r="Z422" s="3" t="s">
        <v>3402</v>
      </c>
      <c r="AA422" s="124"/>
    </row>
    <row r="423" spans="2:27" ht="25.5">
      <c r="B423" s="25">
        <v>418</v>
      </c>
      <c r="C423" s="25" t="s">
        <v>1229</v>
      </c>
      <c r="D423" s="25" t="s">
        <v>3474</v>
      </c>
      <c r="E423" s="25" t="s">
        <v>3444</v>
      </c>
      <c r="F423" s="45" t="s">
        <v>3498</v>
      </c>
      <c r="G423" s="25" t="s">
        <v>18</v>
      </c>
      <c r="H423" s="25" t="s">
        <v>9</v>
      </c>
      <c r="I423" s="25" t="s">
        <v>894</v>
      </c>
      <c r="J423" s="25" t="s">
        <v>895</v>
      </c>
      <c r="K423" s="25" t="s">
        <v>890</v>
      </c>
      <c r="L423" s="25" t="s">
        <v>83</v>
      </c>
      <c r="M423" s="25" t="s">
        <v>3380</v>
      </c>
      <c r="N423" s="58">
        <v>1200</v>
      </c>
      <c r="O423" s="161">
        <v>696</v>
      </c>
      <c r="P423" s="58">
        <v>1905.16</v>
      </c>
      <c r="Q423" s="161">
        <v>1104.9928</v>
      </c>
      <c r="R423" s="1" t="s">
        <v>2814</v>
      </c>
      <c r="S423" s="1" t="s">
        <v>357</v>
      </c>
      <c r="T423" s="1" t="s">
        <v>2815</v>
      </c>
      <c r="U423" s="6" t="s">
        <v>2258</v>
      </c>
      <c r="V423" s="1" t="s">
        <v>2816</v>
      </c>
      <c r="W423" s="1" t="s">
        <v>2259</v>
      </c>
      <c r="X423" s="66">
        <v>31361</v>
      </c>
      <c r="Y423" s="1" t="s">
        <v>2817</v>
      </c>
      <c r="Z423" s="3" t="s">
        <v>3400</v>
      </c>
      <c r="AA423" s="1"/>
    </row>
    <row r="424" spans="2:27" ht="25.5">
      <c r="B424" s="25">
        <v>419</v>
      </c>
      <c r="C424" s="25" t="s">
        <v>1229</v>
      </c>
      <c r="D424" s="25" t="s">
        <v>3474</v>
      </c>
      <c r="E424" s="25" t="s">
        <v>3444</v>
      </c>
      <c r="F424" s="45" t="s">
        <v>3498</v>
      </c>
      <c r="G424" s="25" t="s">
        <v>14</v>
      </c>
      <c r="H424" s="25" t="s">
        <v>9</v>
      </c>
      <c r="I424" s="25" t="s">
        <v>896</v>
      </c>
      <c r="J424" s="25" t="s">
        <v>897</v>
      </c>
      <c r="K424" s="25" t="s">
        <v>890</v>
      </c>
      <c r="L424" s="25" t="s">
        <v>898</v>
      </c>
      <c r="M424" s="25" t="s">
        <v>3380</v>
      </c>
      <c r="N424" s="58">
        <v>1000</v>
      </c>
      <c r="O424" s="161">
        <v>580</v>
      </c>
      <c r="P424" s="58">
        <v>1581.78</v>
      </c>
      <c r="Q424" s="161">
        <v>917.43239999999992</v>
      </c>
      <c r="R424" s="1" t="s">
        <v>2814</v>
      </c>
      <c r="S424" s="1" t="s">
        <v>357</v>
      </c>
      <c r="T424" s="1" t="s">
        <v>2818</v>
      </c>
      <c r="U424" s="6" t="s">
        <v>2258</v>
      </c>
      <c r="V424" s="1" t="s">
        <v>2816</v>
      </c>
      <c r="W424" s="1" t="s">
        <v>2259</v>
      </c>
      <c r="X424" s="66">
        <v>23377</v>
      </c>
      <c r="Y424" s="1" t="s">
        <v>2817</v>
      </c>
      <c r="Z424" s="3" t="s">
        <v>3400</v>
      </c>
      <c r="AA424" s="1"/>
    </row>
    <row r="425" spans="2:27" ht="38.25">
      <c r="B425" s="25">
        <v>420</v>
      </c>
      <c r="C425" s="25" t="s">
        <v>1229</v>
      </c>
      <c r="D425" s="25" t="s">
        <v>3474</v>
      </c>
      <c r="E425" s="25" t="s">
        <v>3449</v>
      </c>
      <c r="F425" s="22" t="s">
        <v>999</v>
      </c>
      <c r="G425" s="10" t="s">
        <v>18</v>
      </c>
      <c r="H425" s="10" t="s">
        <v>9</v>
      </c>
      <c r="I425" s="10" t="s">
        <v>1000</v>
      </c>
      <c r="J425" s="10" t="s">
        <v>1001</v>
      </c>
      <c r="K425" s="8" t="s">
        <v>1002</v>
      </c>
      <c r="L425" s="10" t="s">
        <v>1003</v>
      </c>
      <c r="M425" s="15" t="s">
        <v>2230</v>
      </c>
      <c r="N425" s="55">
        <v>1700</v>
      </c>
      <c r="O425" s="161">
        <v>1700</v>
      </c>
      <c r="P425" s="55">
        <v>1625</v>
      </c>
      <c r="Q425" s="161">
        <v>1625</v>
      </c>
      <c r="R425" s="12" t="s">
        <v>2682</v>
      </c>
      <c r="S425" s="12" t="s">
        <v>357</v>
      </c>
      <c r="T425" s="6" t="s">
        <v>2890</v>
      </c>
      <c r="U425" s="6" t="s">
        <v>2258</v>
      </c>
      <c r="V425" s="6" t="s">
        <v>1404</v>
      </c>
      <c r="W425" s="3" t="s">
        <v>2259</v>
      </c>
      <c r="X425" s="12">
        <v>32554</v>
      </c>
      <c r="Y425" s="3" t="s">
        <v>2891</v>
      </c>
      <c r="Z425" s="3" t="s">
        <v>3402</v>
      </c>
      <c r="AA425" s="6"/>
    </row>
    <row r="426" spans="2:27" ht="38.25">
      <c r="B426" s="25">
        <v>421</v>
      </c>
      <c r="C426" s="25" t="s">
        <v>1229</v>
      </c>
      <c r="D426" s="25" t="s">
        <v>3474</v>
      </c>
      <c r="E426" s="25" t="s">
        <v>3449</v>
      </c>
      <c r="F426" s="22" t="s">
        <v>999</v>
      </c>
      <c r="G426" s="10" t="s">
        <v>18</v>
      </c>
      <c r="H426" s="10" t="s">
        <v>9</v>
      </c>
      <c r="I426" s="10" t="s">
        <v>1004</v>
      </c>
      <c r="J426" s="10" t="s">
        <v>1005</v>
      </c>
      <c r="K426" s="10" t="s">
        <v>27</v>
      </c>
      <c r="L426" s="14" t="s">
        <v>423</v>
      </c>
      <c r="M426" s="15" t="s">
        <v>2230</v>
      </c>
      <c r="N426" s="55">
        <v>2000</v>
      </c>
      <c r="O426" s="161">
        <v>2000</v>
      </c>
      <c r="P426" s="55">
        <v>2188.62</v>
      </c>
      <c r="Q426" s="161">
        <v>2188.62</v>
      </c>
      <c r="R426" s="12" t="s">
        <v>2529</v>
      </c>
      <c r="S426" s="3" t="s">
        <v>27</v>
      </c>
      <c r="T426" s="6" t="s">
        <v>2890</v>
      </c>
      <c r="U426" s="6" t="s">
        <v>2258</v>
      </c>
      <c r="V426" s="6" t="s">
        <v>1404</v>
      </c>
      <c r="W426" s="3" t="s">
        <v>2259</v>
      </c>
      <c r="X426" s="12">
        <v>20845</v>
      </c>
      <c r="Y426" s="3" t="s">
        <v>2891</v>
      </c>
      <c r="Z426" s="6" t="s">
        <v>3404</v>
      </c>
      <c r="AA426" s="106" t="s">
        <v>2892</v>
      </c>
    </row>
    <row r="427" spans="2:27" ht="25.5">
      <c r="B427" s="25">
        <v>422</v>
      </c>
      <c r="C427" s="25" t="s">
        <v>1229</v>
      </c>
      <c r="D427" s="25" t="s">
        <v>3474</v>
      </c>
      <c r="E427" s="25" t="s">
        <v>3449</v>
      </c>
      <c r="F427" s="22" t="s">
        <v>999</v>
      </c>
      <c r="G427" s="10" t="s">
        <v>14</v>
      </c>
      <c r="H427" s="10" t="s">
        <v>9</v>
      </c>
      <c r="I427" s="10" t="s">
        <v>1006</v>
      </c>
      <c r="J427" s="10" t="s">
        <v>1007</v>
      </c>
      <c r="K427" s="8" t="s">
        <v>1002</v>
      </c>
      <c r="L427" s="10" t="s">
        <v>994</v>
      </c>
      <c r="M427" s="15" t="s">
        <v>2230</v>
      </c>
      <c r="N427" s="55">
        <v>660</v>
      </c>
      <c r="O427" s="161">
        <v>660</v>
      </c>
      <c r="P427" s="55">
        <v>736.95</v>
      </c>
      <c r="Q427" s="161">
        <v>736.95</v>
      </c>
      <c r="R427" s="12" t="s">
        <v>2893</v>
      </c>
      <c r="S427" s="12" t="s">
        <v>357</v>
      </c>
      <c r="T427" s="6" t="s">
        <v>2890</v>
      </c>
      <c r="U427" s="6" t="s">
        <v>2258</v>
      </c>
      <c r="V427" s="6" t="s">
        <v>1404</v>
      </c>
      <c r="W427" s="3" t="s">
        <v>2259</v>
      </c>
      <c r="X427" s="12">
        <v>28068</v>
      </c>
      <c r="Y427" s="3" t="s">
        <v>2891</v>
      </c>
      <c r="Z427" s="3" t="s">
        <v>3400</v>
      </c>
      <c r="AA427" s="6"/>
    </row>
    <row r="428" spans="2:27" ht="25.5">
      <c r="B428" s="25">
        <v>423</v>
      </c>
      <c r="C428" s="25" t="s">
        <v>1229</v>
      </c>
      <c r="D428" s="25" t="s">
        <v>3474</v>
      </c>
      <c r="E428" s="25" t="s">
        <v>3449</v>
      </c>
      <c r="F428" s="22" t="s">
        <v>999</v>
      </c>
      <c r="G428" s="10" t="s">
        <v>18</v>
      </c>
      <c r="H428" s="10" t="s">
        <v>9</v>
      </c>
      <c r="I428" s="10" t="s">
        <v>1008</v>
      </c>
      <c r="J428" s="10" t="s">
        <v>1009</v>
      </c>
      <c r="K428" s="8" t="s">
        <v>1002</v>
      </c>
      <c r="L428" s="10" t="s">
        <v>83</v>
      </c>
      <c r="M428" s="15" t="s">
        <v>2230</v>
      </c>
      <c r="N428" s="55">
        <v>700</v>
      </c>
      <c r="O428" s="161">
        <v>700</v>
      </c>
      <c r="P428" s="55">
        <v>780.28</v>
      </c>
      <c r="Q428" s="161">
        <v>780.28</v>
      </c>
      <c r="R428" s="12" t="s">
        <v>2894</v>
      </c>
      <c r="S428" s="12" t="s">
        <v>357</v>
      </c>
      <c r="T428" s="6" t="s">
        <v>2890</v>
      </c>
      <c r="U428" s="6" t="s">
        <v>2258</v>
      </c>
      <c r="V428" s="6" t="s">
        <v>1404</v>
      </c>
      <c r="W428" s="3" t="s">
        <v>2259</v>
      </c>
      <c r="X428" s="12">
        <v>21196</v>
      </c>
      <c r="Y428" s="3" t="s">
        <v>2891</v>
      </c>
      <c r="Z428" s="3" t="s">
        <v>3400</v>
      </c>
      <c r="AA428" s="6"/>
    </row>
    <row r="429" spans="2:27" ht="25.5">
      <c r="B429" s="25">
        <v>424</v>
      </c>
      <c r="C429" s="25" t="s">
        <v>1229</v>
      </c>
      <c r="D429" s="25" t="s">
        <v>3474</v>
      </c>
      <c r="E429" s="25" t="s">
        <v>3449</v>
      </c>
      <c r="F429" s="22" t="s">
        <v>999</v>
      </c>
      <c r="G429" s="10" t="s">
        <v>18</v>
      </c>
      <c r="H429" s="10" t="s">
        <v>9</v>
      </c>
      <c r="I429" s="10" t="s">
        <v>1010</v>
      </c>
      <c r="J429" s="10" t="s">
        <v>1011</v>
      </c>
      <c r="K429" s="8" t="s">
        <v>1002</v>
      </c>
      <c r="L429" s="10" t="s">
        <v>1012</v>
      </c>
      <c r="M429" s="15" t="s">
        <v>2230</v>
      </c>
      <c r="N429" s="55">
        <v>1405</v>
      </c>
      <c r="O429" s="161">
        <v>1405</v>
      </c>
      <c r="P429" s="55">
        <v>1544.03</v>
      </c>
      <c r="Q429" s="161">
        <v>1544.03</v>
      </c>
      <c r="R429" s="12" t="s">
        <v>2895</v>
      </c>
      <c r="S429" s="12" t="s">
        <v>357</v>
      </c>
      <c r="T429" s="6" t="s">
        <v>2890</v>
      </c>
      <c r="U429" s="6" t="s">
        <v>2258</v>
      </c>
      <c r="V429" s="6" t="s">
        <v>1404</v>
      </c>
      <c r="W429" s="3" t="s">
        <v>2259</v>
      </c>
      <c r="X429" s="12">
        <v>26690</v>
      </c>
      <c r="Y429" s="3" t="s">
        <v>2891</v>
      </c>
      <c r="Z429" s="3" t="s">
        <v>3402</v>
      </c>
      <c r="AA429" s="106"/>
    </row>
    <row r="430" spans="2:27" ht="25.5">
      <c r="B430" s="25">
        <v>425</v>
      </c>
      <c r="C430" s="25" t="s">
        <v>1229</v>
      </c>
      <c r="D430" s="25" t="s">
        <v>3474</v>
      </c>
      <c r="E430" s="25" t="s">
        <v>3449</v>
      </c>
      <c r="F430" s="22" t="s">
        <v>999</v>
      </c>
      <c r="G430" s="10" t="s">
        <v>14</v>
      </c>
      <c r="H430" s="10" t="s">
        <v>9</v>
      </c>
      <c r="I430" s="10" t="s">
        <v>1013</v>
      </c>
      <c r="J430" s="10" t="s">
        <v>1014</v>
      </c>
      <c r="K430" s="8" t="s">
        <v>1002</v>
      </c>
      <c r="L430" s="10" t="s">
        <v>17</v>
      </c>
      <c r="M430" s="15" t="s">
        <v>2230</v>
      </c>
      <c r="N430" s="55">
        <v>480</v>
      </c>
      <c r="O430" s="161">
        <v>480</v>
      </c>
      <c r="P430" s="55">
        <v>541.95000000000005</v>
      </c>
      <c r="Q430" s="161">
        <v>541.95000000000005</v>
      </c>
      <c r="R430" s="12" t="s">
        <v>2267</v>
      </c>
      <c r="S430" s="12" t="s">
        <v>357</v>
      </c>
      <c r="T430" s="6" t="s">
        <v>2890</v>
      </c>
      <c r="U430" s="6" t="s">
        <v>2258</v>
      </c>
      <c r="V430" s="6" t="s">
        <v>1404</v>
      </c>
      <c r="W430" s="3" t="s">
        <v>2259</v>
      </c>
      <c r="X430" s="12">
        <v>24974</v>
      </c>
      <c r="Y430" s="3" t="s">
        <v>2891</v>
      </c>
      <c r="Z430" s="3" t="s">
        <v>3400</v>
      </c>
      <c r="AA430" s="106" t="s">
        <v>2896</v>
      </c>
    </row>
    <row r="431" spans="2:27" ht="38.25">
      <c r="B431" s="25">
        <v>426</v>
      </c>
      <c r="C431" s="25" t="s">
        <v>1229</v>
      </c>
      <c r="D431" s="25" t="s">
        <v>3474</v>
      </c>
      <c r="E431" s="25" t="s">
        <v>3449</v>
      </c>
      <c r="F431" s="22" t="s">
        <v>999</v>
      </c>
      <c r="G431" s="10" t="s">
        <v>8</v>
      </c>
      <c r="H431" s="10" t="s">
        <v>9</v>
      </c>
      <c r="I431" s="10" t="s">
        <v>1015</v>
      </c>
      <c r="J431" s="10" t="s">
        <v>1016</v>
      </c>
      <c r="K431" s="8" t="s">
        <v>1002</v>
      </c>
      <c r="L431" s="10" t="s">
        <v>1017</v>
      </c>
      <c r="M431" s="15" t="s">
        <v>2230</v>
      </c>
      <c r="N431" s="55">
        <v>1000</v>
      </c>
      <c r="O431" s="161">
        <v>1000</v>
      </c>
      <c r="P431" s="55">
        <v>1105.2</v>
      </c>
      <c r="Q431" s="161">
        <v>1105.2</v>
      </c>
      <c r="R431" s="12" t="s">
        <v>2897</v>
      </c>
      <c r="S431" s="12" t="s">
        <v>357</v>
      </c>
      <c r="T431" s="6" t="s">
        <v>2890</v>
      </c>
      <c r="U431" s="6" t="s">
        <v>2258</v>
      </c>
      <c r="V431" s="6" t="s">
        <v>1404</v>
      </c>
      <c r="W431" s="3" t="s">
        <v>2259</v>
      </c>
      <c r="X431" s="12">
        <v>33402</v>
      </c>
      <c r="Y431" s="3" t="s">
        <v>2891</v>
      </c>
      <c r="Z431" s="3" t="s">
        <v>3402</v>
      </c>
      <c r="AA431" s="106" t="s">
        <v>2898</v>
      </c>
    </row>
    <row r="432" spans="2:27" ht="25.5">
      <c r="B432" s="25">
        <v>427</v>
      </c>
      <c r="C432" s="25" t="s">
        <v>1229</v>
      </c>
      <c r="D432" s="25" t="s">
        <v>3474</v>
      </c>
      <c r="E432" s="25" t="s">
        <v>3449</v>
      </c>
      <c r="F432" s="22" t="s">
        <v>999</v>
      </c>
      <c r="G432" s="10" t="s">
        <v>18</v>
      </c>
      <c r="H432" s="10" t="s">
        <v>9</v>
      </c>
      <c r="I432" s="10" t="s">
        <v>1018</v>
      </c>
      <c r="J432" s="10" t="s">
        <v>1019</v>
      </c>
      <c r="K432" s="8" t="s">
        <v>1002</v>
      </c>
      <c r="L432" s="10" t="s">
        <v>98</v>
      </c>
      <c r="M432" s="15" t="s">
        <v>2230</v>
      </c>
      <c r="N432" s="55">
        <v>1400</v>
      </c>
      <c r="O432" s="161">
        <v>1400</v>
      </c>
      <c r="P432" s="55">
        <v>1538.62</v>
      </c>
      <c r="Q432" s="161">
        <v>1538.62</v>
      </c>
      <c r="R432" s="12" t="s">
        <v>2899</v>
      </c>
      <c r="S432" s="12" t="s">
        <v>357</v>
      </c>
      <c r="T432" s="6" t="s">
        <v>2890</v>
      </c>
      <c r="U432" s="6" t="s">
        <v>2258</v>
      </c>
      <c r="V432" s="6" t="s">
        <v>1404</v>
      </c>
      <c r="W432" s="3" t="s">
        <v>2259</v>
      </c>
      <c r="X432" s="12">
        <v>31954</v>
      </c>
      <c r="Y432" s="3" t="s">
        <v>2891</v>
      </c>
      <c r="Z432" s="3" t="s">
        <v>3402</v>
      </c>
      <c r="AA432" s="106"/>
    </row>
    <row r="433" spans="2:27">
      <c r="B433" s="25">
        <v>428</v>
      </c>
      <c r="C433" s="25" t="s">
        <v>1229</v>
      </c>
      <c r="D433" s="25" t="s">
        <v>3475</v>
      </c>
      <c r="E433" s="25" t="s">
        <v>3455</v>
      </c>
      <c r="F433" s="22" t="s">
        <v>1163</v>
      </c>
      <c r="G433" s="10" t="s">
        <v>18</v>
      </c>
      <c r="H433" s="10" t="s">
        <v>9</v>
      </c>
      <c r="I433" s="10" t="s">
        <v>1164</v>
      </c>
      <c r="J433" s="10" t="s">
        <v>1165</v>
      </c>
      <c r="K433" s="10" t="s">
        <v>27</v>
      </c>
      <c r="L433" s="10" t="s">
        <v>83</v>
      </c>
      <c r="M433" s="10" t="s">
        <v>2235</v>
      </c>
      <c r="N433" s="55">
        <v>2544.0500000000002</v>
      </c>
      <c r="O433" s="161">
        <v>2976.5385000000001</v>
      </c>
      <c r="P433" s="55">
        <v>3038.2400000000002</v>
      </c>
      <c r="Q433" s="161">
        <v>3554.7408</v>
      </c>
      <c r="R433" s="12" t="s">
        <v>2989</v>
      </c>
      <c r="S433" s="12" t="s">
        <v>357</v>
      </c>
      <c r="T433" s="6" t="s">
        <v>2990</v>
      </c>
      <c r="U433" s="6" t="s">
        <v>2258</v>
      </c>
      <c r="V433" s="6" t="s">
        <v>1404</v>
      </c>
      <c r="W433" s="3" t="s">
        <v>2259</v>
      </c>
      <c r="X433" s="3">
        <v>1961</v>
      </c>
      <c r="Y433" s="6" t="s">
        <v>2273</v>
      </c>
      <c r="Z433" s="3" t="s">
        <v>3400</v>
      </c>
      <c r="AA433" s="6"/>
    </row>
    <row r="434" spans="2:27" ht="25.5">
      <c r="B434" s="25">
        <v>429</v>
      </c>
      <c r="C434" s="25" t="s">
        <v>1229</v>
      </c>
      <c r="D434" s="25" t="s">
        <v>3475</v>
      </c>
      <c r="E434" s="25" t="s">
        <v>3455</v>
      </c>
      <c r="F434" s="22" t="s">
        <v>1163</v>
      </c>
      <c r="G434" s="10" t="s">
        <v>8</v>
      </c>
      <c r="H434" s="10" t="s">
        <v>9</v>
      </c>
      <c r="I434" s="10" t="s">
        <v>1166</v>
      </c>
      <c r="J434" s="10" t="s">
        <v>1167</v>
      </c>
      <c r="K434" s="10" t="s">
        <v>27</v>
      </c>
      <c r="L434" s="10" t="s">
        <v>13</v>
      </c>
      <c r="M434" s="10" t="s">
        <v>2235</v>
      </c>
      <c r="N434" s="55">
        <v>1814.18</v>
      </c>
      <c r="O434" s="161">
        <v>2122.5906</v>
      </c>
      <c r="P434" s="55">
        <v>2166.59</v>
      </c>
      <c r="Q434" s="161">
        <v>2534.9103</v>
      </c>
      <c r="R434" s="12" t="s">
        <v>2991</v>
      </c>
      <c r="S434" s="12" t="s">
        <v>357</v>
      </c>
      <c r="T434" s="6" t="s">
        <v>2990</v>
      </c>
      <c r="U434" s="6" t="s">
        <v>2258</v>
      </c>
      <c r="V434" s="6" t="s">
        <v>1404</v>
      </c>
      <c r="W434" s="3" t="s">
        <v>2259</v>
      </c>
      <c r="X434" s="3">
        <v>1963</v>
      </c>
      <c r="Y434" s="3" t="s">
        <v>2992</v>
      </c>
      <c r="Z434" s="3" t="s">
        <v>3402</v>
      </c>
      <c r="AA434" s="6"/>
    </row>
    <row r="435" spans="2:27">
      <c r="B435" s="25">
        <v>430</v>
      </c>
      <c r="C435" s="25" t="s">
        <v>1229</v>
      </c>
      <c r="D435" s="25" t="s">
        <v>3475</v>
      </c>
      <c r="E435" s="25" t="s">
        <v>3455</v>
      </c>
      <c r="F435" s="22" t="s">
        <v>1163</v>
      </c>
      <c r="G435" s="10" t="s">
        <v>18</v>
      </c>
      <c r="H435" s="10" t="s">
        <v>9</v>
      </c>
      <c r="I435" s="10" t="s">
        <v>1168</v>
      </c>
      <c r="J435" s="10" t="s">
        <v>1169</v>
      </c>
      <c r="K435" s="8" t="s">
        <v>27</v>
      </c>
      <c r="L435" s="10" t="s">
        <v>34</v>
      </c>
      <c r="M435" s="10" t="s">
        <v>2235</v>
      </c>
      <c r="N435" s="55">
        <v>3080</v>
      </c>
      <c r="O435" s="161">
        <v>3603.6</v>
      </c>
      <c r="P435" s="55">
        <v>3678.29</v>
      </c>
      <c r="Q435" s="161">
        <v>4303.5992999999999</v>
      </c>
      <c r="R435" s="12" t="s">
        <v>2993</v>
      </c>
      <c r="S435" s="12" t="s">
        <v>357</v>
      </c>
      <c r="T435" s="6" t="s">
        <v>2990</v>
      </c>
      <c r="U435" s="6" t="s">
        <v>2258</v>
      </c>
      <c r="V435" s="6" t="s">
        <v>1404</v>
      </c>
      <c r="W435" s="3" t="s">
        <v>2259</v>
      </c>
      <c r="X435" s="3">
        <v>1983</v>
      </c>
      <c r="Y435" s="3" t="s">
        <v>2992</v>
      </c>
      <c r="Z435" s="3" t="s">
        <v>3402</v>
      </c>
      <c r="AA435" s="6"/>
    </row>
    <row r="436" spans="2:27">
      <c r="B436" s="25">
        <v>431</v>
      </c>
      <c r="C436" s="25" t="s">
        <v>1229</v>
      </c>
      <c r="D436" s="25" t="s">
        <v>3475</v>
      </c>
      <c r="E436" s="25" t="s">
        <v>3455</v>
      </c>
      <c r="F436" s="22" t="s">
        <v>1163</v>
      </c>
      <c r="G436" s="10" t="s">
        <v>18</v>
      </c>
      <c r="H436" s="10" t="s">
        <v>9</v>
      </c>
      <c r="I436" s="10" t="s">
        <v>703</v>
      </c>
      <c r="J436" s="10" t="s">
        <v>1170</v>
      </c>
      <c r="K436" s="8" t="s">
        <v>27</v>
      </c>
      <c r="L436" s="10" t="s">
        <v>34</v>
      </c>
      <c r="M436" s="10" t="s">
        <v>2235</v>
      </c>
      <c r="N436" s="55">
        <v>1210</v>
      </c>
      <c r="O436" s="161">
        <v>1415.6999999999998</v>
      </c>
      <c r="P436" s="55">
        <v>1445.05</v>
      </c>
      <c r="Q436" s="161">
        <v>1690.7084999999997</v>
      </c>
      <c r="R436" s="12" t="s">
        <v>2994</v>
      </c>
      <c r="S436" s="12" t="s">
        <v>357</v>
      </c>
      <c r="T436" s="6" t="s">
        <v>2990</v>
      </c>
      <c r="U436" s="6" t="s">
        <v>2258</v>
      </c>
      <c r="V436" s="6" t="s">
        <v>1404</v>
      </c>
      <c r="W436" s="3" t="s">
        <v>2259</v>
      </c>
      <c r="X436" s="3">
        <v>1966</v>
      </c>
      <c r="Y436" s="3" t="s">
        <v>2273</v>
      </c>
      <c r="Z436" s="3" t="s">
        <v>3402</v>
      </c>
      <c r="AA436" s="6"/>
    </row>
    <row r="437" spans="2:27" ht="25.5">
      <c r="B437" s="25">
        <v>432</v>
      </c>
      <c r="C437" s="25" t="s">
        <v>1229</v>
      </c>
      <c r="D437" s="25" t="s">
        <v>3475</v>
      </c>
      <c r="E437" s="25" t="s">
        <v>3455</v>
      </c>
      <c r="F437" s="22" t="s">
        <v>1163</v>
      </c>
      <c r="G437" s="10" t="s">
        <v>14</v>
      </c>
      <c r="H437" s="10" t="s">
        <v>9</v>
      </c>
      <c r="I437" s="10" t="s">
        <v>1171</v>
      </c>
      <c r="J437" s="10" t="s">
        <v>1172</v>
      </c>
      <c r="K437" s="10" t="s">
        <v>79</v>
      </c>
      <c r="L437" s="10" t="s">
        <v>17</v>
      </c>
      <c r="M437" s="10" t="s">
        <v>2235</v>
      </c>
      <c r="N437" s="55">
        <v>1170</v>
      </c>
      <c r="O437" s="161">
        <v>1368.8999999999999</v>
      </c>
      <c r="P437" s="55">
        <v>1421.25</v>
      </c>
      <c r="Q437" s="161">
        <v>1662.8625</v>
      </c>
      <c r="R437" s="12" t="s">
        <v>2995</v>
      </c>
      <c r="S437" s="12" t="s">
        <v>357</v>
      </c>
      <c r="T437" s="6" t="s">
        <v>2990</v>
      </c>
      <c r="U437" s="6" t="s">
        <v>2258</v>
      </c>
      <c r="V437" s="71" t="s">
        <v>1404</v>
      </c>
      <c r="W437" s="3" t="s">
        <v>2259</v>
      </c>
      <c r="X437" s="3">
        <v>1958</v>
      </c>
      <c r="Y437" s="3" t="s">
        <v>2273</v>
      </c>
      <c r="Z437" s="3" t="s">
        <v>3400</v>
      </c>
      <c r="AA437" s="106" t="s">
        <v>2996</v>
      </c>
    </row>
    <row r="438" spans="2:27">
      <c r="B438" s="25">
        <v>433</v>
      </c>
      <c r="C438" s="25" t="s">
        <v>1229</v>
      </c>
      <c r="D438" s="25" t="s">
        <v>3475</v>
      </c>
      <c r="E438" s="25" t="s">
        <v>3455</v>
      </c>
      <c r="F438" s="22" t="s">
        <v>1163</v>
      </c>
      <c r="G438" s="10" t="s">
        <v>18</v>
      </c>
      <c r="H438" s="10" t="s">
        <v>9</v>
      </c>
      <c r="I438" s="10" t="s">
        <v>1173</v>
      </c>
      <c r="J438" s="10" t="s">
        <v>1174</v>
      </c>
      <c r="K438" s="10" t="s">
        <v>27</v>
      </c>
      <c r="L438" s="10" t="s">
        <v>402</v>
      </c>
      <c r="M438" s="10" t="s">
        <v>2235</v>
      </c>
      <c r="N438" s="55">
        <v>2660.96</v>
      </c>
      <c r="O438" s="161">
        <v>3113.3231999999998</v>
      </c>
      <c r="P438" s="55">
        <v>3158.37</v>
      </c>
      <c r="Q438" s="161">
        <v>3695.2928999999995</v>
      </c>
      <c r="R438" s="12" t="s">
        <v>2991</v>
      </c>
      <c r="S438" s="12" t="s">
        <v>357</v>
      </c>
      <c r="T438" s="6" t="s">
        <v>2990</v>
      </c>
      <c r="U438" s="6" t="s">
        <v>2258</v>
      </c>
      <c r="V438" s="6" t="s">
        <v>1404</v>
      </c>
      <c r="W438" s="3" t="s">
        <v>2259</v>
      </c>
      <c r="X438" s="3">
        <v>1973</v>
      </c>
      <c r="Y438" s="3" t="s">
        <v>2992</v>
      </c>
      <c r="Z438" s="6" t="s">
        <v>3404</v>
      </c>
      <c r="AA438" s="6"/>
    </row>
    <row r="439" spans="2:27" ht="25.5">
      <c r="B439" s="25">
        <v>434</v>
      </c>
      <c r="C439" s="25" t="s">
        <v>1229</v>
      </c>
      <c r="D439" s="25" t="s">
        <v>3475</v>
      </c>
      <c r="E439" s="25" t="s">
        <v>3455</v>
      </c>
      <c r="F439" s="22" t="s">
        <v>1163</v>
      </c>
      <c r="G439" s="10" t="s">
        <v>8</v>
      </c>
      <c r="H439" s="10" t="s">
        <v>9</v>
      </c>
      <c r="I439" s="10" t="s">
        <v>1175</v>
      </c>
      <c r="J439" s="10" t="s">
        <v>1176</v>
      </c>
      <c r="K439" s="10" t="s">
        <v>27</v>
      </c>
      <c r="L439" s="8" t="s">
        <v>52</v>
      </c>
      <c r="M439" s="10" t="s">
        <v>2235</v>
      </c>
      <c r="N439" s="55">
        <v>1430</v>
      </c>
      <c r="O439" s="161">
        <v>1673.1</v>
      </c>
      <c r="P439" s="55">
        <v>1707.78</v>
      </c>
      <c r="Q439" s="161">
        <v>1998.1025999999999</v>
      </c>
      <c r="R439" s="12" t="s">
        <v>2997</v>
      </c>
      <c r="S439" s="12" t="s">
        <v>357</v>
      </c>
      <c r="T439" s="6" t="s">
        <v>2990</v>
      </c>
      <c r="U439" s="6" t="s">
        <v>2258</v>
      </c>
      <c r="V439" s="6" t="s">
        <v>1404</v>
      </c>
      <c r="W439" s="3" t="s">
        <v>2259</v>
      </c>
      <c r="X439" s="3">
        <v>1977</v>
      </c>
      <c r="Y439" s="3" t="s">
        <v>2998</v>
      </c>
      <c r="Z439" s="6" t="s">
        <v>3404</v>
      </c>
      <c r="AA439" s="6"/>
    </row>
    <row r="440" spans="2:27" ht="25.5">
      <c r="B440" s="25">
        <v>435</v>
      </c>
      <c r="C440" s="25" t="s">
        <v>1229</v>
      </c>
      <c r="D440" s="25" t="s">
        <v>3475</v>
      </c>
      <c r="E440" s="25" t="s">
        <v>3455</v>
      </c>
      <c r="F440" s="22" t="s">
        <v>1163</v>
      </c>
      <c r="G440" s="10" t="s">
        <v>14</v>
      </c>
      <c r="H440" s="10" t="s">
        <v>9</v>
      </c>
      <c r="I440" s="10" t="s">
        <v>1177</v>
      </c>
      <c r="J440" s="10" t="s">
        <v>1178</v>
      </c>
      <c r="K440" s="8" t="s">
        <v>373</v>
      </c>
      <c r="L440" s="10" t="s">
        <v>119</v>
      </c>
      <c r="M440" s="10" t="s">
        <v>2235</v>
      </c>
      <c r="N440" s="55">
        <v>1170</v>
      </c>
      <c r="O440" s="161">
        <v>1368.8999999999999</v>
      </c>
      <c r="P440" s="55">
        <v>1421.25</v>
      </c>
      <c r="Q440" s="161">
        <v>1662.8625</v>
      </c>
      <c r="R440" s="12" t="s">
        <v>2381</v>
      </c>
      <c r="S440" s="12" t="s">
        <v>357</v>
      </c>
      <c r="T440" s="6" t="s">
        <v>2999</v>
      </c>
      <c r="U440" s="6" t="s">
        <v>2258</v>
      </c>
      <c r="V440" s="71" t="s">
        <v>1404</v>
      </c>
      <c r="W440" s="3" t="s">
        <v>2259</v>
      </c>
      <c r="X440" s="12">
        <v>26089</v>
      </c>
      <c r="Y440" s="3" t="s">
        <v>2273</v>
      </c>
      <c r="Z440" s="6" t="s">
        <v>3404</v>
      </c>
      <c r="AA440" s="1" t="s">
        <v>3000</v>
      </c>
    </row>
    <row r="441" spans="2:27">
      <c r="B441" s="25">
        <v>436</v>
      </c>
      <c r="C441" s="25" t="s">
        <v>1229</v>
      </c>
      <c r="D441" s="25" t="s">
        <v>3475</v>
      </c>
      <c r="E441" s="25" t="s">
        <v>2425</v>
      </c>
      <c r="F441" s="22" t="s">
        <v>1199</v>
      </c>
      <c r="G441" s="14" t="s">
        <v>18</v>
      </c>
      <c r="H441" s="10" t="s">
        <v>9</v>
      </c>
      <c r="I441" s="14" t="s">
        <v>1200</v>
      </c>
      <c r="J441" s="14" t="s">
        <v>1201</v>
      </c>
      <c r="K441" s="8" t="s">
        <v>27</v>
      </c>
      <c r="L441" s="10" t="s">
        <v>83</v>
      </c>
      <c r="M441" s="14" t="s">
        <v>2240</v>
      </c>
      <c r="N441" s="55">
        <v>4791.55</v>
      </c>
      <c r="O441" s="161">
        <v>4825.0908499999996</v>
      </c>
      <c r="P441" s="55">
        <v>5199.6100000000006</v>
      </c>
      <c r="Q441" s="161">
        <v>5236.0072700000001</v>
      </c>
      <c r="R441" s="12" t="s">
        <v>3019</v>
      </c>
      <c r="S441" s="12" t="s">
        <v>357</v>
      </c>
      <c r="T441" s="6" t="s">
        <v>3020</v>
      </c>
      <c r="U441" s="6" t="s">
        <v>2258</v>
      </c>
      <c r="V441" s="6" t="s">
        <v>1404</v>
      </c>
      <c r="W441" s="3" t="s">
        <v>2259</v>
      </c>
      <c r="X441" s="12">
        <v>23199</v>
      </c>
      <c r="Y441" s="3" t="s">
        <v>3021</v>
      </c>
      <c r="Z441" s="3" t="s">
        <v>3402</v>
      </c>
      <c r="AA441" s="106"/>
    </row>
    <row r="442" spans="2:27" ht="38.25">
      <c r="B442" s="25">
        <v>437</v>
      </c>
      <c r="C442" s="25" t="s">
        <v>1229</v>
      </c>
      <c r="D442" s="25" t="s">
        <v>3475</v>
      </c>
      <c r="E442" s="25" t="s">
        <v>2425</v>
      </c>
      <c r="F442" s="22" t="s">
        <v>1199</v>
      </c>
      <c r="G442" s="14" t="s">
        <v>8</v>
      </c>
      <c r="H442" s="10" t="s">
        <v>9</v>
      </c>
      <c r="I442" s="14" t="s">
        <v>1202</v>
      </c>
      <c r="J442" s="14" t="s">
        <v>1203</v>
      </c>
      <c r="K442" s="10" t="s">
        <v>27</v>
      </c>
      <c r="L442" s="14" t="s">
        <v>752</v>
      </c>
      <c r="M442" s="14" t="s">
        <v>2240</v>
      </c>
      <c r="N442" s="55">
        <v>6477</v>
      </c>
      <c r="O442" s="161">
        <v>6522.338999999999</v>
      </c>
      <c r="P442" s="55">
        <v>7025.09</v>
      </c>
      <c r="Q442" s="161">
        <v>7074.265629999999</v>
      </c>
      <c r="R442" s="12" t="s">
        <v>3022</v>
      </c>
      <c r="S442" s="12" t="s">
        <v>357</v>
      </c>
      <c r="T442" s="6" t="s">
        <v>3020</v>
      </c>
      <c r="U442" s="6" t="s">
        <v>2258</v>
      </c>
      <c r="V442" s="6" t="s">
        <v>1404</v>
      </c>
      <c r="W442" s="3" t="s">
        <v>2259</v>
      </c>
      <c r="X442" s="12">
        <v>22515</v>
      </c>
      <c r="Y442" s="3" t="s">
        <v>3023</v>
      </c>
      <c r="Z442" s="6" t="s">
        <v>3404</v>
      </c>
      <c r="AA442" s="106"/>
    </row>
    <row r="443" spans="2:27" ht="38.25">
      <c r="B443" s="25">
        <v>438</v>
      </c>
      <c r="C443" s="25" t="s">
        <v>1229</v>
      </c>
      <c r="D443" s="25" t="s">
        <v>3475</v>
      </c>
      <c r="E443" s="25" t="s">
        <v>2425</v>
      </c>
      <c r="F443" s="22" t="s">
        <v>1199</v>
      </c>
      <c r="G443" s="14" t="s">
        <v>18</v>
      </c>
      <c r="H443" s="10" t="s">
        <v>9</v>
      </c>
      <c r="I443" s="14" t="s">
        <v>405</v>
      </c>
      <c r="J443" s="14" t="s">
        <v>1204</v>
      </c>
      <c r="K443" s="8" t="s">
        <v>27</v>
      </c>
      <c r="L443" s="14" t="s">
        <v>34</v>
      </c>
      <c r="M443" s="14" t="s">
        <v>2240</v>
      </c>
      <c r="N443" s="55">
        <v>4333</v>
      </c>
      <c r="O443" s="161">
        <v>4363.3309999999992</v>
      </c>
      <c r="P443" s="55">
        <v>4703</v>
      </c>
      <c r="Q443" s="161">
        <v>4735.9209999999994</v>
      </c>
      <c r="R443" s="12" t="s">
        <v>3024</v>
      </c>
      <c r="S443" s="12" t="s">
        <v>357</v>
      </c>
      <c r="T443" s="6" t="s">
        <v>3020</v>
      </c>
      <c r="U443" s="6" t="s">
        <v>2258</v>
      </c>
      <c r="V443" s="6" t="s">
        <v>1404</v>
      </c>
      <c r="W443" s="3" t="s">
        <v>2259</v>
      </c>
      <c r="X443" s="12">
        <v>27448</v>
      </c>
      <c r="Y443" s="3" t="s">
        <v>3023</v>
      </c>
      <c r="Z443" s="6" t="s">
        <v>3404</v>
      </c>
      <c r="AA443" s="106" t="s">
        <v>3025</v>
      </c>
    </row>
    <row r="444" spans="2:27" ht="25.5">
      <c r="B444" s="25">
        <v>439</v>
      </c>
      <c r="C444" s="25" t="s">
        <v>1229</v>
      </c>
      <c r="D444" s="25" t="s">
        <v>3475</v>
      </c>
      <c r="E444" s="25" t="s">
        <v>2425</v>
      </c>
      <c r="F444" s="22" t="s">
        <v>1199</v>
      </c>
      <c r="G444" s="14" t="s">
        <v>14</v>
      </c>
      <c r="H444" s="10" t="s">
        <v>9</v>
      </c>
      <c r="I444" s="14" t="s">
        <v>1205</v>
      </c>
      <c r="J444" s="14" t="s">
        <v>1206</v>
      </c>
      <c r="K444" s="8" t="s">
        <v>79</v>
      </c>
      <c r="L444" s="14" t="s">
        <v>56</v>
      </c>
      <c r="M444" s="14" t="s">
        <v>2240</v>
      </c>
      <c r="N444" s="55">
        <v>2645</v>
      </c>
      <c r="O444" s="161">
        <v>2663.5149999999999</v>
      </c>
      <c r="P444" s="55">
        <v>2645</v>
      </c>
      <c r="Q444" s="161">
        <v>2663.5149999999999</v>
      </c>
      <c r="R444" s="12" t="s">
        <v>2349</v>
      </c>
      <c r="S444" s="12" t="s">
        <v>357</v>
      </c>
      <c r="T444" s="6" t="s">
        <v>3020</v>
      </c>
      <c r="U444" s="6" t="s">
        <v>2258</v>
      </c>
      <c r="V444" s="71" t="s">
        <v>1404</v>
      </c>
      <c r="W444" s="3" t="s">
        <v>2259</v>
      </c>
      <c r="X444" s="12">
        <v>22880</v>
      </c>
      <c r="Y444" s="3" t="s">
        <v>2273</v>
      </c>
      <c r="Z444" s="3" t="s">
        <v>3405</v>
      </c>
      <c r="AA444" s="6" t="s">
        <v>3026</v>
      </c>
    </row>
    <row r="445" spans="2:27" ht="25.5">
      <c r="B445" s="25">
        <v>440</v>
      </c>
      <c r="C445" s="25" t="s">
        <v>1229</v>
      </c>
      <c r="D445" s="25" t="s">
        <v>3475</v>
      </c>
      <c r="E445" s="25" t="s">
        <v>2425</v>
      </c>
      <c r="F445" s="22" t="s">
        <v>1199</v>
      </c>
      <c r="G445" s="14" t="s">
        <v>14</v>
      </c>
      <c r="H445" s="10" t="s">
        <v>9</v>
      </c>
      <c r="I445" s="14" t="s">
        <v>1207</v>
      </c>
      <c r="J445" s="14" t="s">
        <v>1208</v>
      </c>
      <c r="K445" s="8" t="s">
        <v>79</v>
      </c>
      <c r="L445" s="14" t="s">
        <v>17</v>
      </c>
      <c r="M445" s="14" t="s">
        <v>2240</v>
      </c>
      <c r="N445" s="55">
        <v>2645</v>
      </c>
      <c r="O445" s="161">
        <v>2663.5149999999999</v>
      </c>
      <c r="P445" s="55">
        <v>2645</v>
      </c>
      <c r="Q445" s="161">
        <v>2663.5149999999999</v>
      </c>
      <c r="R445" s="12" t="s">
        <v>2349</v>
      </c>
      <c r="S445" s="12" t="s">
        <v>357</v>
      </c>
      <c r="T445" s="6" t="s">
        <v>3020</v>
      </c>
      <c r="U445" s="6" t="s">
        <v>2258</v>
      </c>
      <c r="V445" s="71" t="s">
        <v>1404</v>
      </c>
      <c r="W445" s="3" t="s">
        <v>2259</v>
      </c>
      <c r="X445" s="12">
        <v>30446</v>
      </c>
      <c r="Y445" s="3" t="s">
        <v>2273</v>
      </c>
      <c r="Z445" s="3" t="s">
        <v>3405</v>
      </c>
      <c r="AA445" s="6" t="s">
        <v>3027</v>
      </c>
    </row>
    <row r="446" spans="2:27" ht="25.5">
      <c r="B446" s="25">
        <v>441</v>
      </c>
      <c r="C446" s="25" t="s">
        <v>1229</v>
      </c>
      <c r="D446" s="25" t="s">
        <v>3473</v>
      </c>
      <c r="E446" s="25" t="s">
        <v>3048</v>
      </c>
      <c r="F446" s="9" t="s">
        <v>1100</v>
      </c>
      <c r="G446" s="14" t="s">
        <v>18</v>
      </c>
      <c r="H446" s="10" t="s">
        <v>9</v>
      </c>
      <c r="I446" s="14" t="s">
        <v>1101</v>
      </c>
      <c r="J446" s="14" t="s">
        <v>1102</v>
      </c>
      <c r="K446" s="8" t="s">
        <v>12</v>
      </c>
      <c r="L446" s="14" t="s">
        <v>83</v>
      </c>
      <c r="M446" s="16" t="s">
        <v>3386</v>
      </c>
      <c r="N446" s="52">
        <v>2296700.7391999997</v>
      </c>
      <c r="O446" s="161">
        <v>803.84525871999995</v>
      </c>
      <c r="P446" s="52">
        <v>1278956.0849691727</v>
      </c>
      <c r="Q446" s="161">
        <v>447.63462973921042</v>
      </c>
      <c r="R446" s="12" t="s">
        <v>2949</v>
      </c>
      <c r="S446" s="12" t="s">
        <v>357</v>
      </c>
      <c r="T446" s="6" t="s">
        <v>2950</v>
      </c>
      <c r="U446" s="6" t="s">
        <v>2258</v>
      </c>
      <c r="V446" s="6" t="s">
        <v>1404</v>
      </c>
      <c r="W446" s="69" t="s">
        <v>2259</v>
      </c>
      <c r="X446" s="12">
        <v>24171</v>
      </c>
      <c r="Y446" s="3" t="s">
        <v>2653</v>
      </c>
      <c r="Z446" s="3" t="s">
        <v>3400</v>
      </c>
      <c r="AA446" s="6"/>
    </row>
    <row r="447" spans="2:27" ht="25.5">
      <c r="B447" s="25">
        <v>442</v>
      </c>
      <c r="C447" s="25" t="s">
        <v>1229</v>
      </c>
      <c r="D447" s="25" t="s">
        <v>3473</v>
      </c>
      <c r="E447" s="25" t="s">
        <v>3048</v>
      </c>
      <c r="F447" s="9" t="s">
        <v>1100</v>
      </c>
      <c r="G447" s="14" t="s">
        <v>18</v>
      </c>
      <c r="H447" s="10" t="s">
        <v>9</v>
      </c>
      <c r="I447" s="14" t="s">
        <v>1103</v>
      </c>
      <c r="J447" s="14" t="s">
        <v>1104</v>
      </c>
      <c r="K447" s="8" t="s">
        <v>12</v>
      </c>
      <c r="L447" s="8" t="s">
        <v>52</v>
      </c>
      <c r="M447" s="16" t="s">
        <v>3386</v>
      </c>
      <c r="N447" s="52">
        <v>2016000</v>
      </c>
      <c r="O447" s="161">
        <v>705.6</v>
      </c>
      <c r="P447" s="58">
        <v>1122643.2000000002</v>
      </c>
      <c r="Q447" s="161">
        <v>392.92512000000005</v>
      </c>
      <c r="R447" s="12" t="s">
        <v>2951</v>
      </c>
      <c r="S447" s="12" t="s">
        <v>357</v>
      </c>
      <c r="T447" s="6" t="s">
        <v>2950</v>
      </c>
      <c r="U447" s="6" t="s">
        <v>2258</v>
      </c>
      <c r="V447" s="6" t="s">
        <v>1404</v>
      </c>
      <c r="W447" s="69" t="s">
        <v>2259</v>
      </c>
      <c r="X447" s="12">
        <v>25292</v>
      </c>
      <c r="Y447" s="3" t="s">
        <v>2653</v>
      </c>
      <c r="Z447" s="6" t="s">
        <v>3404</v>
      </c>
      <c r="AA447" s="106" t="s">
        <v>2952</v>
      </c>
    </row>
    <row r="448" spans="2:27" ht="25.5">
      <c r="B448" s="25">
        <v>443</v>
      </c>
      <c r="C448" s="25" t="s">
        <v>1229</v>
      </c>
      <c r="D448" s="25" t="s">
        <v>3473</v>
      </c>
      <c r="E448" s="25" t="s">
        <v>3048</v>
      </c>
      <c r="F448" s="9" t="s">
        <v>1100</v>
      </c>
      <c r="G448" s="14" t="s">
        <v>18</v>
      </c>
      <c r="H448" s="10" t="s">
        <v>9</v>
      </c>
      <c r="I448" s="14" t="s">
        <v>1105</v>
      </c>
      <c r="J448" s="14" t="s">
        <v>1106</v>
      </c>
      <c r="K448" s="8" t="s">
        <v>12</v>
      </c>
      <c r="L448" s="14" t="s">
        <v>1107</v>
      </c>
      <c r="M448" s="16" t="s">
        <v>3386</v>
      </c>
      <c r="N448" s="52">
        <v>1693789.6976000001</v>
      </c>
      <c r="O448" s="161">
        <v>592.82639416000006</v>
      </c>
      <c r="P448" s="58">
        <v>943215.02293685335</v>
      </c>
      <c r="Q448" s="161">
        <v>330.12525802789867</v>
      </c>
      <c r="R448" s="12" t="s">
        <v>2953</v>
      </c>
      <c r="S448" s="12" t="s">
        <v>357</v>
      </c>
      <c r="T448" s="6" t="s">
        <v>2950</v>
      </c>
      <c r="U448" s="6" t="s">
        <v>2258</v>
      </c>
      <c r="V448" s="6" t="s">
        <v>1404</v>
      </c>
      <c r="W448" s="69" t="s">
        <v>2259</v>
      </c>
      <c r="X448" s="12">
        <v>22732</v>
      </c>
      <c r="Y448" s="3" t="s">
        <v>2653</v>
      </c>
      <c r="Z448" s="6" t="s">
        <v>3404</v>
      </c>
      <c r="AA448" s="6"/>
    </row>
    <row r="449" spans="2:27" ht="25.5">
      <c r="B449" s="25">
        <v>444</v>
      </c>
      <c r="C449" s="25" t="s">
        <v>1229</v>
      </c>
      <c r="D449" s="25" t="s">
        <v>3473</v>
      </c>
      <c r="E449" s="25" t="s">
        <v>3048</v>
      </c>
      <c r="F449" s="9" t="s">
        <v>1100</v>
      </c>
      <c r="G449" s="14" t="s">
        <v>18</v>
      </c>
      <c r="H449" s="10" t="s">
        <v>9</v>
      </c>
      <c r="I449" s="14" t="s">
        <v>1108</v>
      </c>
      <c r="J449" s="14" t="s">
        <v>1109</v>
      </c>
      <c r="K449" s="8" t="s">
        <v>12</v>
      </c>
      <c r="L449" s="14" t="s">
        <v>1110</v>
      </c>
      <c r="M449" s="16" t="s">
        <v>3386</v>
      </c>
      <c r="N449" s="52">
        <v>2688000</v>
      </c>
      <c r="O449" s="161">
        <v>940.8</v>
      </c>
      <c r="P449" s="58">
        <v>1496857.6000000001</v>
      </c>
      <c r="Q449" s="161">
        <v>523.90016000000003</v>
      </c>
      <c r="R449" s="12" t="s">
        <v>2954</v>
      </c>
      <c r="S449" s="12" t="s">
        <v>357</v>
      </c>
      <c r="T449" s="6" t="s">
        <v>2950</v>
      </c>
      <c r="U449" s="6" t="s">
        <v>2258</v>
      </c>
      <c r="V449" s="6" t="s">
        <v>1404</v>
      </c>
      <c r="W449" s="69" t="s">
        <v>2259</v>
      </c>
      <c r="X449" s="12">
        <v>27337</v>
      </c>
      <c r="Y449" s="3" t="s">
        <v>2273</v>
      </c>
      <c r="Z449" s="6" t="s">
        <v>3404</v>
      </c>
      <c r="AA449" s="106" t="s">
        <v>2955</v>
      </c>
    </row>
    <row r="450" spans="2:27" ht="25.5">
      <c r="B450" s="25">
        <v>445</v>
      </c>
      <c r="C450" s="25" t="s">
        <v>1229</v>
      </c>
      <c r="D450" s="25" t="s">
        <v>3473</v>
      </c>
      <c r="E450" s="25" t="s">
        <v>3048</v>
      </c>
      <c r="F450" s="9" t="s">
        <v>1100</v>
      </c>
      <c r="G450" s="14" t="s">
        <v>18</v>
      </c>
      <c r="H450" s="10" t="s">
        <v>9</v>
      </c>
      <c r="I450" s="14" t="s">
        <v>1111</v>
      </c>
      <c r="J450" s="14" t="s">
        <v>1112</v>
      </c>
      <c r="K450" s="8" t="s">
        <v>12</v>
      </c>
      <c r="L450" s="14" t="s">
        <v>763</v>
      </c>
      <c r="M450" s="16" t="s">
        <v>3386</v>
      </c>
      <c r="N450" s="52">
        <v>1857335.872</v>
      </c>
      <c r="O450" s="161">
        <v>650.06755520000002</v>
      </c>
      <c r="P450" s="58">
        <v>1034288.435921067</v>
      </c>
      <c r="Q450" s="161">
        <v>362.00095257237348</v>
      </c>
      <c r="R450" s="12" t="s">
        <v>2629</v>
      </c>
      <c r="S450" s="12" t="s">
        <v>357</v>
      </c>
      <c r="T450" s="6" t="s">
        <v>2950</v>
      </c>
      <c r="U450" s="6" t="s">
        <v>2258</v>
      </c>
      <c r="V450" s="6" t="s">
        <v>1404</v>
      </c>
      <c r="W450" s="69" t="s">
        <v>2259</v>
      </c>
      <c r="X450" s="12">
        <v>18841</v>
      </c>
      <c r="Y450" s="6" t="s">
        <v>2273</v>
      </c>
      <c r="Z450" s="6" t="s">
        <v>3404</v>
      </c>
      <c r="AA450" s="6"/>
    </row>
    <row r="451" spans="2:27" ht="25.5">
      <c r="B451" s="25">
        <v>446</v>
      </c>
      <c r="C451" s="25" t="s">
        <v>1229</v>
      </c>
      <c r="D451" s="25" t="s">
        <v>3473</v>
      </c>
      <c r="E451" s="25" t="s">
        <v>3048</v>
      </c>
      <c r="F451" s="9" t="s">
        <v>1100</v>
      </c>
      <c r="G451" s="14" t="s">
        <v>18</v>
      </c>
      <c r="H451" s="10" t="s">
        <v>9</v>
      </c>
      <c r="I451" s="14" t="s">
        <v>1113</v>
      </c>
      <c r="J451" s="14" t="s">
        <v>1114</v>
      </c>
      <c r="K451" s="8" t="s">
        <v>12</v>
      </c>
      <c r="L451" s="14" t="s">
        <v>13</v>
      </c>
      <c r="M451" s="16" t="s">
        <v>3386</v>
      </c>
      <c r="N451" s="52">
        <v>3186786.2656</v>
      </c>
      <c r="O451" s="161">
        <v>1115.37519296</v>
      </c>
      <c r="P451" s="52">
        <v>1774615.0451037867</v>
      </c>
      <c r="Q451" s="161">
        <v>621.11526578632538</v>
      </c>
      <c r="R451" s="12" t="s">
        <v>2956</v>
      </c>
      <c r="S451" s="12" t="s">
        <v>357</v>
      </c>
      <c r="T451" s="6" t="s">
        <v>2950</v>
      </c>
      <c r="U451" s="6" t="s">
        <v>2258</v>
      </c>
      <c r="V451" s="6" t="s">
        <v>1404</v>
      </c>
      <c r="W451" s="69" t="s">
        <v>2259</v>
      </c>
      <c r="X451" s="12">
        <v>21489</v>
      </c>
      <c r="Y451" s="3" t="s">
        <v>2273</v>
      </c>
      <c r="Z451" s="3" t="s">
        <v>3402</v>
      </c>
      <c r="AA451" s="6"/>
    </row>
    <row r="452" spans="2:27" ht="25.5">
      <c r="B452" s="25">
        <v>447</v>
      </c>
      <c r="C452" s="25" t="s">
        <v>1229</v>
      </c>
      <c r="D452" s="25" t="s">
        <v>3473</v>
      </c>
      <c r="E452" s="25" t="s">
        <v>3048</v>
      </c>
      <c r="F452" s="9" t="s">
        <v>1100</v>
      </c>
      <c r="G452" s="14" t="s">
        <v>14</v>
      </c>
      <c r="H452" s="10" t="s">
        <v>9</v>
      </c>
      <c r="I452" s="14" t="s">
        <v>1115</v>
      </c>
      <c r="J452" s="14" t="s">
        <v>1116</v>
      </c>
      <c r="K452" s="8" t="s">
        <v>12</v>
      </c>
      <c r="L452" s="14" t="s">
        <v>233</v>
      </c>
      <c r="M452" s="16" t="s">
        <v>3386</v>
      </c>
      <c r="N452" s="52">
        <v>1881600</v>
      </c>
      <c r="O452" s="161">
        <v>658.56</v>
      </c>
      <c r="P452" s="52">
        <v>1047800.3199999998</v>
      </c>
      <c r="Q452" s="161">
        <v>366.73011199999996</v>
      </c>
      <c r="R452" s="12" t="s">
        <v>2957</v>
      </c>
      <c r="S452" s="12" t="s">
        <v>357</v>
      </c>
      <c r="T452" s="6" t="s">
        <v>2950</v>
      </c>
      <c r="U452" s="6" t="s">
        <v>2258</v>
      </c>
      <c r="V452" s="6" t="s">
        <v>1404</v>
      </c>
      <c r="W452" s="69" t="s">
        <v>2259</v>
      </c>
      <c r="X452" s="12">
        <v>25030</v>
      </c>
      <c r="Y452" s="3" t="s">
        <v>2653</v>
      </c>
      <c r="Z452" s="3" t="s">
        <v>3403</v>
      </c>
      <c r="AA452" s="106" t="s">
        <v>2958</v>
      </c>
    </row>
    <row r="453" spans="2:27" ht="38.25">
      <c r="B453" s="25">
        <v>448</v>
      </c>
      <c r="C453" s="25" t="s">
        <v>1229</v>
      </c>
      <c r="D453" s="25" t="s">
        <v>3473</v>
      </c>
      <c r="E453" s="25" t="s">
        <v>3048</v>
      </c>
      <c r="F453" s="9" t="s">
        <v>1100</v>
      </c>
      <c r="G453" s="14" t="s">
        <v>18</v>
      </c>
      <c r="H453" s="10" t="s">
        <v>9</v>
      </c>
      <c r="I453" s="14" t="s">
        <v>1117</v>
      </c>
      <c r="J453" s="14" t="s">
        <v>1118</v>
      </c>
      <c r="K453" s="8" t="s">
        <v>12</v>
      </c>
      <c r="L453" s="14" t="s">
        <v>1119</v>
      </c>
      <c r="M453" s="16" t="s">
        <v>3386</v>
      </c>
      <c r="N453" s="52">
        <v>1217895.2816000001</v>
      </c>
      <c r="O453" s="161">
        <v>426.26334856000005</v>
      </c>
      <c r="P453" s="52">
        <v>644667.46361365332</v>
      </c>
      <c r="Q453" s="161">
        <v>225.63361226477866</v>
      </c>
      <c r="R453" s="12" t="s">
        <v>2899</v>
      </c>
      <c r="S453" s="12" t="s">
        <v>357</v>
      </c>
      <c r="T453" s="6" t="s">
        <v>2950</v>
      </c>
      <c r="U453" s="6" t="s">
        <v>2258</v>
      </c>
      <c r="V453" s="6" t="s">
        <v>1404</v>
      </c>
      <c r="W453" s="69" t="s">
        <v>2259</v>
      </c>
      <c r="X453" s="12">
        <v>27693</v>
      </c>
      <c r="Y453" s="3" t="s">
        <v>2653</v>
      </c>
      <c r="Z453" s="3" t="s">
        <v>3400</v>
      </c>
      <c r="AA453" s="106" t="s">
        <v>2959</v>
      </c>
    </row>
    <row r="454" spans="2:27" ht="25.5">
      <c r="B454" s="25">
        <v>449</v>
      </c>
      <c r="C454" s="25" t="s">
        <v>1229</v>
      </c>
      <c r="D454" s="25" t="s">
        <v>3473</v>
      </c>
      <c r="E454" s="25" t="s">
        <v>3048</v>
      </c>
      <c r="F454" s="9" t="s">
        <v>1100</v>
      </c>
      <c r="G454" s="14" t="s">
        <v>18</v>
      </c>
      <c r="H454" s="10" t="s">
        <v>9</v>
      </c>
      <c r="I454" s="14" t="s">
        <v>1120</v>
      </c>
      <c r="J454" s="14" t="s">
        <v>1121</v>
      </c>
      <c r="K454" s="8" t="s">
        <v>12</v>
      </c>
      <c r="L454" s="14" t="s">
        <v>1122</v>
      </c>
      <c r="M454" s="16" t="s">
        <v>3386</v>
      </c>
      <c r="N454" s="55">
        <v>2800000</v>
      </c>
      <c r="O454" s="161">
        <v>980</v>
      </c>
      <c r="P454" s="52">
        <v>0</v>
      </c>
      <c r="Q454" s="161">
        <v>0</v>
      </c>
      <c r="R454" s="12" t="s">
        <v>2960</v>
      </c>
      <c r="S454" s="12" t="s">
        <v>357</v>
      </c>
      <c r="T454" s="6" t="s">
        <v>2950</v>
      </c>
      <c r="U454" s="6" t="s">
        <v>2258</v>
      </c>
      <c r="V454" s="6" t="s">
        <v>1404</v>
      </c>
      <c r="W454" s="69" t="s">
        <v>2263</v>
      </c>
      <c r="X454" s="12">
        <v>30062</v>
      </c>
      <c r="Y454" s="3" t="s">
        <v>2653</v>
      </c>
      <c r="Z454" s="3" t="s">
        <v>3405</v>
      </c>
      <c r="AA454" s="106"/>
    </row>
    <row r="455" spans="2:27" ht="25.5">
      <c r="B455" s="25">
        <v>450</v>
      </c>
      <c r="C455" s="25" t="s">
        <v>1229</v>
      </c>
      <c r="D455" s="25" t="s">
        <v>3473</v>
      </c>
      <c r="E455" s="25" t="s">
        <v>3048</v>
      </c>
      <c r="F455" s="9" t="s">
        <v>1100</v>
      </c>
      <c r="G455" s="14" t="s">
        <v>14</v>
      </c>
      <c r="H455" s="10" t="s">
        <v>9</v>
      </c>
      <c r="I455" s="14" t="s">
        <v>1123</v>
      </c>
      <c r="J455" s="14" t="s">
        <v>1124</v>
      </c>
      <c r="K455" s="8" t="s">
        <v>12</v>
      </c>
      <c r="L455" s="14" t="s">
        <v>959</v>
      </c>
      <c r="M455" s="16" t="s">
        <v>2230</v>
      </c>
      <c r="N455" s="55">
        <v>1500</v>
      </c>
      <c r="O455" s="161">
        <v>1500</v>
      </c>
      <c r="P455" s="58">
        <v>0</v>
      </c>
      <c r="Q455" s="161">
        <v>0</v>
      </c>
      <c r="R455" s="12" t="s">
        <v>2298</v>
      </c>
      <c r="S455" s="12" t="s">
        <v>357</v>
      </c>
      <c r="T455" s="6" t="s">
        <v>2950</v>
      </c>
      <c r="U455" s="6" t="s">
        <v>2258</v>
      </c>
      <c r="V455" s="71"/>
      <c r="W455" s="69" t="s">
        <v>2259</v>
      </c>
      <c r="X455" s="4" t="s">
        <v>3405</v>
      </c>
      <c r="Y455" s="3" t="s">
        <v>2273</v>
      </c>
      <c r="Z455" s="6" t="s">
        <v>3404</v>
      </c>
      <c r="AA455" s="6" t="s">
        <v>2961</v>
      </c>
    </row>
    <row r="456" spans="2:27" ht="25.5">
      <c r="B456" s="25">
        <v>451</v>
      </c>
      <c r="C456" s="25" t="s">
        <v>1229</v>
      </c>
      <c r="D456" s="25" t="s">
        <v>3473</v>
      </c>
      <c r="E456" s="25" t="s">
        <v>3048</v>
      </c>
      <c r="F456" s="9" t="s">
        <v>1100</v>
      </c>
      <c r="G456" s="14" t="s">
        <v>14</v>
      </c>
      <c r="H456" s="10" t="s">
        <v>9</v>
      </c>
      <c r="I456" s="14" t="s">
        <v>1125</v>
      </c>
      <c r="J456" s="14" t="s">
        <v>1126</v>
      </c>
      <c r="K456" s="8" t="s">
        <v>12</v>
      </c>
      <c r="L456" s="14" t="s">
        <v>119</v>
      </c>
      <c r="M456" s="16" t="s">
        <v>3386</v>
      </c>
      <c r="N456" s="52">
        <v>1680000</v>
      </c>
      <c r="O456" s="161">
        <v>588</v>
      </c>
      <c r="P456" s="52">
        <v>935536</v>
      </c>
      <c r="Q456" s="161">
        <v>327.43759999999997</v>
      </c>
      <c r="R456" s="12" t="s">
        <v>2962</v>
      </c>
      <c r="S456" s="12" t="s">
        <v>357</v>
      </c>
      <c r="T456" s="6" t="s">
        <v>2950</v>
      </c>
      <c r="U456" s="6" t="s">
        <v>2258</v>
      </c>
      <c r="V456" s="6" t="s">
        <v>1404</v>
      </c>
      <c r="W456" s="69" t="s">
        <v>2259</v>
      </c>
      <c r="X456" s="12">
        <v>1987</v>
      </c>
      <c r="Y456" s="3" t="s">
        <v>2653</v>
      </c>
      <c r="Z456" s="3" t="s">
        <v>3402</v>
      </c>
      <c r="AA456" s="6" t="s">
        <v>2961</v>
      </c>
    </row>
    <row r="457" spans="2:27" ht="25.5">
      <c r="B457" s="25">
        <v>452</v>
      </c>
      <c r="C457" s="25" t="s">
        <v>1229</v>
      </c>
      <c r="D457" s="25" t="s">
        <v>3473</v>
      </c>
      <c r="E457" s="25" t="s">
        <v>3118</v>
      </c>
      <c r="F457" s="9" t="s">
        <v>1020</v>
      </c>
      <c r="G457" s="14" t="s">
        <v>18</v>
      </c>
      <c r="H457" s="10" t="s">
        <v>9</v>
      </c>
      <c r="I457" s="14" t="s">
        <v>1021</v>
      </c>
      <c r="J457" s="14" t="s">
        <v>1022</v>
      </c>
      <c r="K457" s="10" t="s">
        <v>27</v>
      </c>
      <c r="L457" s="10" t="s">
        <v>83</v>
      </c>
      <c r="M457" s="16" t="s">
        <v>3384</v>
      </c>
      <c r="N457" s="55">
        <v>2958.45</v>
      </c>
      <c r="O457" s="161">
        <v>769.197</v>
      </c>
      <c r="P457" s="55">
        <v>4326.3999999999996</v>
      </c>
      <c r="Q457" s="161">
        <v>1124.864</v>
      </c>
      <c r="R457" s="12" t="s">
        <v>2900</v>
      </c>
      <c r="S457" s="96"/>
      <c r="T457" s="6" t="s">
        <v>2901</v>
      </c>
      <c r="U457" s="6" t="s">
        <v>2258</v>
      </c>
      <c r="V457" s="6" t="s">
        <v>1404</v>
      </c>
      <c r="W457" s="69" t="s">
        <v>2259</v>
      </c>
      <c r="X457" s="12">
        <v>25061</v>
      </c>
      <c r="Y457" s="3" t="s">
        <v>2902</v>
      </c>
      <c r="Z457" s="3" t="s">
        <v>3400</v>
      </c>
      <c r="AA457" s="106"/>
    </row>
    <row r="458" spans="2:27" ht="25.5">
      <c r="B458" s="25">
        <v>453</v>
      </c>
      <c r="C458" s="25" t="s">
        <v>1229</v>
      </c>
      <c r="D458" s="25" t="s">
        <v>3473</v>
      </c>
      <c r="E458" s="25" t="s">
        <v>3118</v>
      </c>
      <c r="F458" s="9" t="s">
        <v>1020</v>
      </c>
      <c r="G458" s="14" t="s">
        <v>18</v>
      </c>
      <c r="H458" s="10" t="s">
        <v>9</v>
      </c>
      <c r="I458" s="14" t="s">
        <v>1023</v>
      </c>
      <c r="J458" s="14" t="s">
        <v>1024</v>
      </c>
      <c r="K458" s="10" t="s">
        <v>27</v>
      </c>
      <c r="L458" s="14" t="s">
        <v>478</v>
      </c>
      <c r="M458" s="16" t="s">
        <v>3384</v>
      </c>
      <c r="N458" s="55">
        <v>2250</v>
      </c>
      <c r="O458" s="161">
        <v>585</v>
      </c>
      <c r="P458" s="55">
        <v>3559</v>
      </c>
      <c r="Q458" s="161">
        <v>925.34</v>
      </c>
      <c r="R458" s="12" t="s">
        <v>2903</v>
      </c>
      <c r="S458" s="96"/>
      <c r="T458" s="6" t="s">
        <v>2901</v>
      </c>
      <c r="U458" s="6" t="s">
        <v>2258</v>
      </c>
      <c r="V458" s="6" t="s">
        <v>1404</v>
      </c>
      <c r="W458" s="69" t="s">
        <v>2259</v>
      </c>
      <c r="X458" s="12">
        <v>20634</v>
      </c>
      <c r="Y458" s="3" t="s">
        <v>2902</v>
      </c>
      <c r="Z458" s="3" t="s">
        <v>3403</v>
      </c>
      <c r="AA458" s="106"/>
    </row>
    <row r="459" spans="2:27" ht="25.5">
      <c r="B459" s="25">
        <v>454</v>
      </c>
      <c r="C459" s="25" t="s">
        <v>1229</v>
      </c>
      <c r="D459" s="25" t="s">
        <v>3473</v>
      </c>
      <c r="E459" s="25" t="s">
        <v>3118</v>
      </c>
      <c r="F459" s="9" t="s">
        <v>1020</v>
      </c>
      <c r="G459" s="14" t="s">
        <v>18</v>
      </c>
      <c r="H459" s="10" t="s">
        <v>9</v>
      </c>
      <c r="I459" s="14" t="s">
        <v>1025</v>
      </c>
      <c r="J459" s="14" t="s">
        <v>1026</v>
      </c>
      <c r="K459" s="10" t="s">
        <v>27</v>
      </c>
      <c r="L459" s="10" t="s">
        <v>83</v>
      </c>
      <c r="M459" s="16" t="s">
        <v>3384</v>
      </c>
      <c r="N459" s="55">
        <v>2100</v>
      </c>
      <c r="O459" s="161">
        <v>546</v>
      </c>
      <c r="P459" s="55">
        <v>3219</v>
      </c>
      <c r="Q459" s="161">
        <v>836.94</v>
      </c>
      <c r="R459" s="12" t="s">
        <v>2325</v>
      </c>
      <c r="S459" s="96"/>
      <c r="T459" s="6" t="s">
        <v>2901</v>
      </c>
      <c r="U459" s="6" t="s">
        <v>2258</v>
      </c>
      <c r="V459" s="6" t="s">
        <v>1404</v>
      </c>
      <c r="W459" s="69" t="s">
        <v>2259</v>
      </c>
      <c r="X459" s="12">
        <v>26578</v>
      </c>
      <c r="Y459" s="3" t="s">
        <v>2273</v>
      </c>
      <c r="Z459" s="6" t="s">
        <v>3404</v>
      </c>
      <c r="AA459" s="106"/>
    </row>
    <row r="460" spans="2:27" ht="25.5">
      <c r="B460" s="25">
        <v>455</v>
      </c>
      <c r="C460" s="25" t="s">
        <v>1229</v>
      </c>
      <c r="D460" s="25" t="s">
        <v>3473</v>
      </c>
      <c r="E460" s="25" t="s">
        <v>3118</v>
      </c>
      <c r="F460" s="9" t="s">
        <v>1020</v>
      </c>
      <c r="G460" s="14" t="s">
        <v>18</v>
      </c>
      <c r="H460" s="10" t="s">
        <v>9</v>
      </c>
      <c r="I460" s="14" t="s">
        <v>1027</v>
      </c>
      <c r="J460" s="14" t="s">
        <v>1028</v>
      </c>
      <c r="K460" s="10" t="s">
        <v>27</v>
      </c>
      <c r="L460" s="14" t="s">
        <v>34</v>
      </c>
      <c r="M460" s="16" t="s">
        <v>3384</v>
      </c>
      <c r="N460" s="55">
        <v>5470.27</v>
      </c>
      <c r="O460" s="161">
        <v>1422.2702000000002</v>
      </c>
      <c r="P460" s="55">
        <v>7604.64</v>
      </c>
      <c r="Q460" s="161">
        <v>1977.2064000000003</v>
      </c>
      <c r="R460" s="12" t="s">
        <v>2904</v>
      </c>
      <c r="S460" s="96"/>
      <c r="T460" s="6" t="s">
        <v>2901</v>
      </c>
      <c r="U460" s="6" t="s">
        <v>2258</v>
      </c>
      <c r="V460" s="6" t="s">
        <v>1404</v>
      </c>
      <c r="W460" s="69" t="s">
        <v>2259</v>
      </c>
      <c r="X460" s="12">
        <v>19765</v>
      </c>
      <c r="Y460" s="3" t="s">
        <v>2273</v>
      </c>
      <c r="Z460" s="3" t="s">
        <v>3402</v>
      </c>
      <c r="AA460" s="106"/>
    </row>
    <row r="461" spans="2:27" ht="25.5">
      <c r="B461" s="25">
        <v>456</v>
      </c>
      <c r="C461" s="25" t="s">
        <v>1229</v>
      </c>
      <c r="D461" s="25" t="s">
        <v>3473</v>
      </c>
      <c r="E461" s="25" t="s">
        <v>3118</v>
      </c>
      <c r="F461" s="9" t="s">
        <v>1020</v>
      </c>
      <c r="G461" s="14" t="s">
        <v>18</v>
      </c>
      <c r="H461" s="10" t="s">
        <v>9</v>
      </c>
      <c r="I461" s="14" t="s">
        <v>1029</v>
      </c>
      <c r="J461" s="14" t="s">
        <v>1030</v>
      </c>
      <c r="K461" s="10" t="s">
        <v>27</v>
      </c>
      <c r="L461" s="14" t="s">
        <v>790</v>
      </c>
      <c r="M461" s="16" t="s">
        <v>3384</v>
      </c>
      <c r="N461" s="55">
        <v>3886</v>
      </c>
      <c r="O461" s="161">
        <v>1010.36</v>
      </c>
      <c r="P461" s="55">
        <v>3886</v>
      </c>
      <c r="Q461" s="161">
        <v>1010.36</v>
      </c>
      <c r="R461" s="12" t="s">
        <v>2905</v>
      </c>
      <c r="S461" s="96"/>
      <c r="T461" s="6" t="s">
        <v>2906</v>
      </c>
      <c r="U461" s="6" t="s">
        <v>2258</v>
      </c>
      <c r="V461" s="71" t="s">
        <v>1404</v>
      </c>
      <c r="W461" s="69" t="s">
        <v>2259</v>
      </c>
      <c r="X461" s="12">
        <v>32589</v>
      </c>
      <c r="Y461" s="3" t="s">
        <v>2902</v>
      </c>
      <c r="Z461" s="3" t="s">
        <v>3402</v>
      </c>
      <c r="AA461" s="6" t="s">
        <v>2907</v>
      </c>
    </row>
    <row r="462" spans="2:27" ht="25.5">
      <c r="B462" s="25">
        <v>457</v>
      </c>
      <c r="C462" s="25" t="s">
        <v>1229</v>
      </c>
      <c r="D462" s="25" t="s">
        <v>3473</v>
      </c>
      <c r="E462" s="25" t="s">
        <v>3118</v>
      </c>
      <c r="F462" s="9" t="s">
        <v>1020</v>
      </c>
      <c r="G462" s="14" t="s">
        <v>8</v>
      </c>
      <c r="H462" s="10" t="s">
        <v>9</v>
      </c>
      <c r="I462" s="14" t="s">
        <v>1031</v>
      </c>
      <c r="J462" s="14" t="s">
        <v>1032</v>
      </c>
      <c r="K462" s="10" t="s">
        <v>27</v>
      </c>
      <c r="L462" s="14" t="s">
        <v>113</v>
      </c>
      <c r="M462" s="16" t="s">
        <v>3384</v>
      </c>
      <c r="N462" s="55">
        <v>2700</v>
      </c>
      <c r="O462" s="161">
        <v>702</v>
      </c>
      <c r="P462" s="55">
        <v>4403.08</v>
      </c>
      <c r="Q462" s="161">
        <v>1144.8008</v>
      </c>
      <c r="R462" s="12" t="s">
        <v>2908</v>
      </c>
      <c r="S462" s="96"/>
      <c r="T462" s="6" t="s">
        <v>2901</v>
      </c>
      <c r="U462" s="6" t="s">
        <v>2258</v>
      </c>
      <c r="V462" s="6" t="s">
        <v>1404</v>
      </c>
      <c r="W462" s="69" t="s">
        <v>2259</v>
      </c>
      <c r="X462" s="12">
        <v>28966</v>
      </c>
      <c r="Y462" s="3" t="s">
        <v>2273</v>
      </c>
      <c r="Z462" s="6" t="s">
        <v>3404</v>
      </c>
      <c r="AA462" s="106"/>
    </row>
    <row r="463" spans="2:27" ht="25.5">
      <c r="B463" s="25">
        <v>458</v>
      </c>
      <c r="C463" s="25" t="s">
        <v>1229</v>
      </c>
      <c r="D463" s="25" t="s">
        <v>3473</v>
      </c>
      <c r="E463" s="25" t="s">
        <v>3118</v>
      </c>
      <c r="F463" s="9" t="s">
        <v>1020</v>
      </c>
      <c r="G463" s="14" t="s">
        <v>18</v>
      </c>
      <c r="H463" s="10" t="s">
        <v>9</v>
      </c>
      <c r="I463" s="14" t="s">
        <v>1033</v>
      </c>
      <c r="J463" s="14" t="s">
        <v>1034</v>
      </c>
      <c r="K463" s="10" t="s">
        <v>27</v>
      </c>
      <c r="L463" s="14" t="s">
        <v>1035</v>
      </c>
      <c r="M463" s="16" t="s">
        <v>3384</v>
      </c>
      <c r="N463" s="55">
        <v>1950</v>
      </c>
      <c r="O463" s="161">
        <v>507</v>
      </c>
      <c r="P463" s="55">
        <v>3125.5</v>
      </c>
      <c r="Q463" s="161">
        <v>812.63</v>
      </c>
      <c r="R463" s="12" t="s">
        <v>2909</v>
      </c>
      <c r="S463" s="96"/>
      <c r="T463" s="6" t="s">
        <v>2901</v>
      </c>
      <c r="U463" s="6" t="s">
        <v>2258</v>
      </c>
      <c r="V463" s="6" t="s">
        <v>1404</v>
      </c>
      <c r="W463" s="69" t="s">
        <v>2259</v>
      </c>
      <c r="X463" s="12">
        <v>18392</v>
      </c>
      <c r="Y463" s="3" t="s">
        <v>2902</v>
      </c>
      <c r="Z463" s="3" t="s">
        <v>3403</v>
      </c>
      <c r="AA463" s="6"/>
    </row>
    <row r="464" spans="2:27" ht="25.5">
      <c r="B464" s="25">
        <v>459</v>
      </c>
      <c r="C464" s="25" t="s">
        <v>1229</v>
      </c>
      <c r="D464" s="25" t="s">
        <v>3473</v>
      </c>
      <c r="E464" s="25" t="s">
        <v>3118</v>
      </c>
      <c r="F464" s="9" t="s">
        <v>1020</v>
      </c>
      <c r="G464" s="14" t="s">
        <v>18</v>
      </c>
      <c r="H464" s="10" t="s">
        <v>9</v>
      </c>
      <c r="I464" s="14" t="s">
        <v>1036</v>
      </c>
      <c r="J464" s="14" t="s">
        <v>1037</v>
      </c>
      <c r="K464" s="10" t="s">
        <v>27</v>
      </c>
      <c r="L464" s="14" t="s">
        <v>1038</v>
      </c>
      <c r="M464" s="16" t="s">
        <v>3384</v>
      </c>
      <c r="N464" s="55">
        <v>1950</v>
      </c>
      <c r="O464" s="161">
        <v>507</v>
      </c>
      <c r="P464" s="55">
        <v>3135.5</v>
      </c>
      <c r="Q464" s="161">
        <v>815.23</v>
      </c>
      <c r="R464" s="12" t="s">
        <v>2910</v>
      </c>
      <c r="S464" s="96"/>
      <c r="T464" s="6" t="s">
        <v>2901</v>
      </c>
      <c r="U464" s="6" t="s">
        <v>2258</v>
      </c>
      <c r="V464" s="6" t="s">
        <v>1404</v>
      </c>
      <c r="W464" s="69" t="s">
        <v>2259</v>
      </c>
      <c r="X464" s="3">
        <v>1989</v>
      </c>
      <c r="Y464" s="3" t="s">
        <v>2902</v>
      </c>
      <c r="Z464" s="3" t="s">
        <v>3403</v>
      </c>
      <c r="AA464" s="6"/>
    </row>
    <row r="465" spans="2:27" ht="25.5">
      <c r="B465" s="25">
        <v>460</v>
      </c>
      <c r="C465" s="25" t="s">
        <v>1229</v>
      </c>
      <c r="D465" s="25" t="s">
        <v>3473</v>
      </c>
      <c r="E465" s="25" t="s">
        <v>3118</v>
      </c>
      <c r="F465" s="9" t="s">
        <v>1020</v>
      </c>
      <c r="G465" s="14" t="s">
        <v>14</v>
      </c>
      <c r="H465" s="10" t="s">
        <v>9</v>
      </c>
      <c r="I465" s="14" t="s">
        <v>1039</v>
      </c>
      <c r="J465" s="14" t="s">
        <v>1040</v>
      </c>
      <c r="K465" s="8" t="s">
        <v>1041</v>
      </c>
      <c r="L465" s="14" t="s">
        <v>1042</v>
      </c>
      <c r="M465" s="16" t="s">
        <v>3384</v>
      </c>
      <c r="N465" s="55">
        <v>2500</v>
      </c>
      <c r="O465" s="161">
        <v>650</v>
      </c>
      <c r="P465" s="55">
        <v>3773</v>
      </c>
      <c r="Q465" s="161">
        <v>980.98</v>
      </c>
      <c r="R465" s="12" t="s">
        <v>2911</v>
      </c>
      <c r="S465" s="96"/>
      <c r="T465" s="6" t="s">
        <v>2901</v>
      </c>
      <c r="U465" s="6" t="s">
        <v>2258</v>
      </c>
      <c r="V465" s="6" t="s">
        <v>1404</v>
      </c>
      <c r="W465" s="69" t="s">
        <v>2259</v>
      </c>
      <c r="X465" s="12">
        <v>32137</v>
      </c>
      <c r="Y465" s="3" t="s">
        <v>2273</v>
      </c>
      <c r="Z465" s="6" t="s">
        <v>3404</v>
      </c>
      <c r="AA465" s="6"/>
    </row>
    <row r="466" spans="2:27" ht="38.25">
      <c r="B466" s="25">
        <v>461</v>
      </c>
      <c r="C466" s="25" t="s">
        <v>1229</v>
      </c>
      <c r="D466" s="25" t="s">
        <v>3473</v>
      </c>
      <c r="E466" s="25" t="s">
        <v>3118</v>
      </c>
      <c r="F466" s="9" t="s">
        <v>1020</v>
      </c>
      <c r="G466" s="14" t="s">
        <v>14</v>
      </c>
      <c r="H466" s="10" t="s">
        <v>9</v>
      </c>
      <c r="I466" s="14" t="s">
        <v>1043</v>
      </c>
      <c r="J466" s="14" t="s">
        <v>1044</v>
      </c>
      <c r="K466" s="10" t="s">
        <v>27</v>
      </c>
      <c r="L466" s="10" t="s">
        <v>1045</v>
      </c>
      <c r="M466" s="16" t="s">
        <v>3384</v>
      </c>
      <c r="N466" s="55">
        <v>2500</v>
      </c>
      <c r="O466" s="161">
        <v>650</v>
      </c>
      <c r="P466" s="55">
        <v>3835</v>
      </c>
      <c r="Q466" s="161">
        <v>997.1</v>
      </c>
      <c r="R466" s="12" t="s">
        <v>2912</v>
      </c>
      <c r="S466" s="96"/>
      <c r="T466" s="6" t="s">
        <v>2901</v>
      </c>
      <c r="U466" s="6" t="s">
        <v>2258</v>
      </c>
      <c r="V466" s="6" t="s">
        <v>1404</v>
      </c>
      <c r="W466" s="69" t="s">
        <v>2259</v>
      </c>
      <c r="X466" s="4" t="s">
        <v>3405</v>
      </c>
      <c r="Y466" s="3"/>
      <c r="Z466" s="3" t="s">
        <v>3405</v>
      </c>
      <c r="AA466" s="106" t="s">
        <v>2913</v>
      </c>
    </row>
    <row r="467" spans="2:27" ht="25.5">
      <c r="B467" s="25">
        <v>462</v>
      </c>
      <c r="C467" s="25" t="s">
        <v>1229</v>
      </c>
      <c r="D467" s="25" t="s">
        <v>3473</v>
      </c>
      <c r="E467" s="25" t="s">
        <v>3118</v>
      </c>
      <c r="F467" s="9" t="s">
        <v>1020</v>
      </c>
      <c r="G467" s="14" t="s">
        <v>14</v>
      </c>
      <c r="H467" s="10" t="s">
        <v>9</v>
      </c>
      <c r="I467" s="14" t="s">
        <v>1046</v>
      </c>
      <c r="J467" s="14" t="s">
        <v>1040</v>
      </c>
      <c r="K467" s="8" t="s">
        <v>1041</v>
      </c>
      <c r="L467" s="14" t="s">
        <v>994</v>
      </c>
      <c r="M467" s="16" t="s">
        <v>3384</v>
      </c>
      <c r="N467" s="55">
        <v>2500</v>
      </c>
      <c r="O467" s="161">
        <v>650</v>
      </c>
      <c r="P467" s="55">
        <v>3773</v>
      </c>
      <c r="Q467" s="161">
        <v>980.98</v>
      </c>
      <c r="R467" s="12" t="s">
        <v>2914</v>
      </c>
      <c r="S467" s="96"/>
      <c r="T467" s="6" t="s">
        <v>2901</v>
      </c>
      <c r="U467" s="6" t="s">
        <v>2258</v>
      </c>
      <c r="V467" s="6" t="s">
        <v>1404</v>
      </c>
      <c r="W467" s="69" t="s">
        <v>2259</v>
      </c>
      <c r="X467" s="12">
        <v>26745</v>
      </c>
      <c r="Y467" s="3" t="s">
        <v>2273</v>
      </c>
      <c r="Z467" s="3" t="s">
        <v>3400</v>
      </c>
      <c r="AA467" s="6"/>
    </row>
    <row r="468" spans="2:27">
      <c r="B468" s="25">
        <v>463</v>
      </c>
      <c r="C468" s="25" t="s">
        <v>1229</v>
      </c>
      <c r="D468" s="25" t="s">
        <v>3475</v>
      </c>
      <c r="E468" s="25" t="s">
        <v>3450</v>
      </c>
      <c r="F468" s="22" t="s">
        <v>1047</v>
      </c>
      <c r="G468" s="10" t="s">
        <v>18</v>
      </c>
      <c r="H468" s="10" t="s">
        <v>9</v>
      </c>
      <c r="I468" s="10" t="s">
        <v>1048</v>
      </c>
      <c r="J468" s="10" t="s">
        <v>1049</v>
      </c>
      <c r="K468" s="10" t="s">
        <v>27</v>
      </c>
      <c r="L468" s="10" t="s">
        <v>34</v>
      </c>
      <c r="M468" s="10" t="s">
        <v>2235</v>
      </c>
      <c r="N468" s="55">
        <v>3683</v>
      </c>
      <c r="O468" s="161">
        <v>4309.1099999999997</v>
      </c>
      <c r="P468" s="55">
        <v>4643</v>
      </c>
      <c r="Q468" s="161">
        <v>5432.3099999999995</v>
      </c>
      <c r="R468" s="42" t="s">
        <v>2915</v>
      </c>
      <c r="S468" s="10" t="s">
        <v>27</v>
      </c>
      <c r="T468" s="8" t="s">
        <v>2916</v>
      </c>
      <c r="U468" s="6" t="s">
        <v>2258</v>
      </c>
      <c r="V468" s="8" t="s">
        <v>1404</v>
      </c>
      <c r="W468" s="10" t="s">
        <v>2259</v>
      </c>
      <c r="X468" s="42">
        <v>27435</v>
      </c>
      <c r="Y468" s="10" t="s">
        <v>2917</v>
      </c>
      <c r="Z468" s="6" t="s">
        <v>3404</v>
      </c>
      <c r="AA468" s="41"/>
    </row>
    <row r="469" spans="2:27" ht="25.5">
      <c r="B469" s="25">
        <v>464</v>
      </c>
      <c r="C469" s="25" t="s">
        <v>1229</v>
      </c>
      <c r="D469" s="25" t="s">
        <v>3475</v>
      </c>
      <c r="E469" s="25" t="s">
        <v>3450</v>
      </c>
      <c r="F469" s="22" t="s">
        <v>1047</v>
      </c>
      <c r="G469" s="10" t="s">
        <v>18</v>
      </c>
      <c r="H469" s="10" t="s">
        <v>9</v>
      </c>
      <c r="I469" s="10" t="s">
        <v>1050</v>
      </c>
      <c r="J469" s="10" t="s">
        <v>131</v>
      </c>
      <c r="K469" s="8" t="s">
        <v>61</v>
      </c>
      <c r="L469" s="10" t="s">
        <v>1051</v>
      </c>
      <c r="M469" s="10" t="s">
        <v>2235</v>
      </c>
      <c r="N469" s="55">
        <v>4427</v>
      </c>
      <c r="O469" s="161">
        <v>5179.5899999999992</v>
      </c>
      <c r="P469" s="55">
        <v>5619.56</v>
      </c>
      <c r="Q469" s="161">
        <v>6574.8851999999997</v>
      </c>
      <c r="R469" s="42" t="s">
        <v>2298</v>
      </c>
      <c r="S469" s="42" t="s">
        <v>357</v>
      </c>
      <c r="T469" s="8" t="s">
        <v>2916</v>
      </c>
      <c r="U469" s="6" t="s">
        <v>2258</v>
      </c>
      <c r="V469" s="8" t="s">
        <v>1404</v>
      </c>
      <c r="W469" s="10" t="s">
        <v>2259</v>
      </c>
      <c r="X469" s="4" t="s">
        <v>3405</v>
      </c>
      <c r="Y469" s="10" t="s">
        <v>2917</v>
      </c>
      <c r="Z469" s="3" t="s">
        <v>3402</v>
      </c>
      <c r="AA469" s="41" t="s">
        <v>2918</v>
      </c>
    </row>
    <row r="470" spans="2:27">
      <c r="B470" s="25">
        <v>465</v>
      </c>
      <c r="C470" s="25" t="s">
        <v>1229</v>
      </c>
      <c r="D470" s="25" t="s">
        <v>3475</v>
      </c>
      <c r="E470" s="25" t="s">
        <v>3450</v>
      </c>
      <c r="F470" s="22" t="s">
        <v>1047</v>
      </c>
      <c r="G470" s="10" t="s">
        <v>14</v>
      </c>
      <c r="H470" s="10" t="s">
        <v>9</v>
      </c>
      <c r="I470" s="10" t="s">
        <v>1052</v>
      </c>
      <c r="J470" s="10" t="s">
        <v>1053</v>
      </c>
      <c r="K470" s="8" t="s">
        <v>1054</v>
      </c>
      <c r="L470" s="10" t="s">
        <v>17</v>
      </c>
      <c r="M470" s="10" t="s">
        <v>2235</v>
      </c>
      <c r="N470" s="55">
        <v>1595.07</v>
      </c>
      <c r="O470" s="161">
        <v>1866.2318999999998</v>
      </c>
      <c r="P470" s="55">
        <v>1595.07</v>
      </c>
      <c r="Q470" s="161">
        <v>1866.2318999999998</v>
      </c>
      <c r="R470" s="42" t="s">
        <v>2919</v>
      </c>
      <c r="S470" s="42" t="s">
        <v>357</v>
      </c>
      <c r="T470" s="8" t="s">
        <v>2920</v>
      </c>
      <c r="U470" s="6" t="s">
        <v>2258</v>
      </c>
      <c r="V470" s="37" t="s">
        <v>1404</v>
      </c>
      <c r="W470" s="10" t="s">
        <v>2259</v>
      </c>
      <c r="X470" s="37">
        <v>32664</v>
      </c>
      <c r="Y470" s="8" t="s">
        <v>2273</v>
      </c>
      <c r="Z470" s="3" t="s">
        <v>3400</v>
      </c>
      <c r="AA470" s="41"/>
    </row>
    <row r="471" spans="2:27" ht="38.25">
      <c r="B471" s="25">
        <v>466</v>
      </c>
      <c r="C471" s="25" t="s">
        <v>1229</v>
      </c>
      <c r="D471" s="25" t="s">
        <v>3475</v>
      </c>
      <c r="E471" s="25" t="s">
        <v>3450</v>
      </c>
      <c r="F471" s="22" t="s">
        <v>1047</v>
      </c>
      <c r="G471" s="10" t="s">
        <v>14</v>
      </c>
      <c r="H471" s="10" t="s">
        <v>9</v>
      </c>
      <c r="I471" s="10" t="s">
        <v>1055</v>
      </c>
      <c r="J471" s="10" t="s">
        <v>1056</v>
      </c>
      <c r="K471" s="8" t="s">
        <v>1057</v>
      </c>
      <c r="L471" s="10" t="s">
        <v>161</v>
      </c>
      <c r="M471" s="10" t="s">
        <v>2235</v>
      </c>
      <c r="N471" s="55">
        <v>1595.07</v>
      </c>
      <c r="O471" s="161">
        <v>1866.2318999999998</v>
      </c>
      <c r="P471" s="55">
        <v>1595.07</v>
      </c>
      <c r="Q471" s="161">
        <v>1866.2318999999998</v>
      </c>
      <c r="R471" s="42" t="s">
        <v>2665</v>
      </c>
      <c r="S471" s="42" t="s">
        <v>357</v>
      </c>
      <c r="T471" s="8" t="s">
        <v>2921</v>
      </c>
      <c r="U471" s="6" t="s">
        <v>2258</v>
      </c>
      <c r="V471" s="37" t="s">
        <v>1404</v>
      </c>
      <c r="W471" s="10" t="s">
        <v>2259</v>
      </c>
      <c r="X471" s="42">
        <v>29074</v>
      </c>
      <c r="Y471" s="10" t="s">
        <v>2273</v>
      </c>
      <c r="Z471" s="6" t="s">
        <v>3404</v>
      </c>
      <c r="AA471" s="41" t="s">
        <v>2922</v>
      </c>
    </row>
    <row r="472" spans="2:27" ht="38.25">
      <c r="B472" s="25">
        <v>467</v>
      </c>
      <c r="C472" s="25" t="s">
        <v>1229</v>
      </c>
      <c r="D472" s="25" t="s">
        <v>3475</v>
      </c>
      <c r="E472" s="25" t="s">
        <v>3450</v>
      </c>
      <c r="F472" s="22" t="s">
        <v>1047</v>
      </c>
      <c r="G472" s="10" t="s">
        <v>18</v>
      </c>
      <c r="H472" s="10" t="s">
        <v>9</v>
      </c>
      <c r="I472" s="10" t="s">
        <v>1058</v>
      </c>
      <c r="J472" s="10" t="s">
        <v>1059</v>
      </c>
      <c r="K472" s="10" t="s">
        <v>27</v>
      </c>
      <c r="L472" s="10" t="s">
        <v>83</v>
      </c>
      <c r="M472" s="10" t="s">
        <v>2235</v>
      </c>
      <c r="N472" s="55">
        <v>1603.01</v>
      </c>
      <c r="O472" s="161">
        <v>1875.5216999999998</v>
      </c>
      <c r="P472" s="55">
        <v>2909.99</v>
      </c>
      <c r="Q472" s="161">
        <v>3404.6882999999993</v>
      </c>
      <c r="R472" s="42" t="s">
        <v>2692</v>
      </c>
      <c r="S472" s="10" t="s">
        <v>27</v>
      </c>
      <c r="T472" s="8" t="s">
        <v>2916</v>
      </c>
      <c r="U472" s="6" t="s">
        <v>2258</v>
      </c>
      <c r="V472" s="8" t="s">
        <v>1404</v>
      </c>
      <c r="W472" s="10" t="s">
        <v>2259</v>
      </c>
      <c r="X472" s="42">
        <v>29347</v>
      </c>
      <c r="Y472" s="10" t="s">
        <v>2273</v>
      </c>
      <c r="Z472" s="3" t="s">
        <v>3400</v>
      </c>
      <c r="AA472" s="41" t="s">
        <v>2923</v>
      </c>
    </row>
    <row r="473" spans="2:27" ht="25.5">
      <c r="B473" s="25">
        <v>468</v>
      </c>
      <c r="C473" s="25" t="s">
        <v>1229</v>
      </c>
      <c r="D473" s="25" t="s">
        <v>3475</v>
      </c>
      <c r="E473" s="25" t="s">
        <v>3450</v>
      </c>
      <c r="F473" s="22" t="s">
        <v>1047</v>
      </c>
      <c r="G473" s="10" t="s">
        <v>18</v>
      </c>
      <c r="H473" s="10" t="s">
        <v>9</v>
      </c>
      <c r="I473" s="10" t="s">
        <v>1060</v>
      </c>
      <c r="J473" s="10" t="s">
        <v>1061</v>
      </c>
      <c r="K473" s="8" t="s">
        <v>61</v>
      </c>
      <c r="L473" s="10" t="s">
        <v>34</v>
      </c>
      <c r="M473" s="10" t="s">
        <v>2235</v>
      </c>
      <c r="N473" s="55">
        <v>3254</v>
      </c>
      <c r="O473" s="161">
        <v>3807.18</v>
      </c>
      <c r="P473" s="55">
        <v>4091.49</v>
      </c>
      <c r="Q473" s="161">
        <v>4787.0432999999994</v>
      </c>
      <c r="R473" s="42" t="s">
        <v>2298</v>
      </c>
      <c r="S473" s="42" t="s">
        <v>357</v>
      </c>
      <c r="T473" s="8" t="s">
        <v>2916</v>
      </c>
      <c r="U473" s="6" t="s">
        <v>2258</v>
      </c>
      <c r="V473" s="8" t="s">
        <v>1404</v>
      </c>
      <c r="W473" s="10" t="s">
        <v>2259</v>
      </c>
      <c r="X473" s="4" t="s">
        <v>3405</v>
      </c>
      <c r="Y473" s="10" t="s">
        <v>2273</v>
      </c>
      <c r="Z473" s="3" t="s">
        <v>3402</v>
      </c>
      <c r="AA473" s="41" t="s">
        <v>2924</v>
      </c>
    </row>
    <row r="474" spans="2:27" ht="25.5">
      <c r="B474" s="25">
        <v>469</v>
      </c>
      <c r="C474" s="25" t="s">
        <v>1229</v>
      </c>
      <c r="D474" s="25" t="s">
        <v>3475</v>
      </c>
      <c r="E474" s="25" t="s">
        <v>3450</v>
      </c>
      <c r="F474" s="22" t="s">
        <v>1047</v>
      </c>
      <c r="G474" s="10" t="s">
        <v>18</v>
      </c>
      <c r="H474" s="10" t="s">
        <v>9</v>
      </c>
      <c r="I474" s="10" t="s">
        <v>1062</v>
      </c>
      <c r="J474" s="10" t="s">
        <v>39</v>
      </c>
      <c r="K474" s="8" t="s">
        <v>1063</v>
      </c>
      <c r="L474" s="14" t="s">
        <v>17</v>
      </c>
      <c r="M474" s="10" t="s">
        <v>2235</v>
      </c>
      <c r="N474" s="55">
        <v>1595.07</v>
      </c>
      <c r="O474" s="161">
        <v>1866.2318999999998</v>
      </c>
      <c r="P474" s="55">
        <v>1012.5</v>
      </c>
      <c r="Q474" s="161">
        <v>1184.625</v>
      </c>
      <c r="R474" s="42" t="s">
        <v>2925</v>
      </c>
      <c r="S474" s="42" t="s">
        <v>357</v>
      </c>
      <c r="T474" s="8"/>
      <c r="U474" s="6" t="s">
        <v>2258</v>
      </c>
      <c r="V474" s="8"/>
      <c r="W474" s="10"/>
      <c r="X474" s="4" t="s">
        <v>3405</v>
      </c>
      <c r="Y474" s="10"/>
      <c r="Z474" s="3" t="s">
        <v>3405</v>
      </c>
      <c r="AA474" s="41" t="s">
        <v>2926</v>
      </c>
    </row>
    <row r="475" spans="2:27">
      <c r="B475" s="25">
        <v>470</v>
      </c>
      <c r="C475" s="25" t="s">
        <v>1229</v>
      </c>
      <c r="D475" s="25" t="s">
        <v>3475</v>
      </c>
      <c r="E475" s="25" t="s">
        <v>3450</v>
      </c>
      <c r="F475" s="22" t="s">
        <v>1047</v>
      </c>
      <c r="G475" s="10" t="s">
        <v>18</v>
      </c>
      <c r="H475" s="10" t="s">
        <v>9</v>
      </c>
      <c r="I475" s="10" t="s">
        <v>1064</v>
      </c>
      <c r="J475" s="10" t="s">
        <v>1065</v>
      </c>
      <c r="K475" s="10" t="s">
        <v>27</v>
      </c>
      <c r="L475" s="10" t="s">
        <v>322</v>
      </c>
      <c r="M475" s="10" t="s">
        <v>2235</v>
      </c>
      <c r="N475" s="55">
        <v>1988.49</v>
      </c>
      <c r="O475" s="161">
        <v>2326.5333000000001</v>
      </c>
      <c r="P475" s="55">
        <v>2182.9299999999998</v>
      </c>
      <c r="Q475" s="161">
        <v>2554.0280999999995</v>
      </c>
      <c r="R475" s="42" t="s">
        <v>2927</v>
      </c>
      <c r="S475" s="10" t="s">
        <v>27</v>
      </c>
      <c r="T475" s="8" t="s">
        <v>2916</v>
      </c>
      <c r="U475" s="6" t="s">
        <v>2258</v>
      </c>
      <c r="V475" s="8" t="s">
        <v>1404</v>
      </c>
      <c r="W475" s="10" t="s">
        <v>2259</v>
      </c>
      <c r="X475" s="42">
        <v>19703</v>
      </c>
      <c r="Y475" s="10" t="s">
        <v>2917</v>
      </c>
      <c r="Z475" s="6" t="s">
        <v>3404</v>
      </c>
      <c r="AA475" s="41"/>
    </row>
    <row r="476" spans="2:27" ht="25.5">
      <c r="B476" s="25">
        <v>471</v>
      </c>
      <c r="C476" s="25" t="s">
        <v>1229</v>
      </c>
      <c r="D476" s="25" t="s">
        <v>3475</v>
      </c>
      <c r="E476" s="25" t="s">
        <v>3453</v>
      </c>
      <c r="F476" s="22" t="s">
        <v>1127</v>
      </c>
      <c r="G476" s="10" t="s">
        <v>14</v>
      </c>
      <c r="H476" s="10" t="s">
        <v>9</v>
      </c>
      <c r="I476" s="10" t="s">
        <v>1128</v>
      </c>
      <c r="J476" s="10" t="s">
        <v>1129</v>
      </c>
      <c r="K476" s="8" t="s">
        <v>12</v>
      </c>
      <c r="L476" s="10" t="s">
        <v>17</v>
      </c>
      <c r="M476" s="15" t="s">
        <v>2230</v>
      </c>
      <c r="N476" s="55">
        <v>900</v>
      </c>
      <c r="O476" s="161">
        <v>900</v>
      </c>
      <c r="P476" s="55">
        <v>1096.8699999999999</v>
      </c>
      <c r="Q476" s="161">
        <v>1096.8699999999999</v>
      </c>
      <c r="R476" s="12" t="s">
        <v>2963</v>
      </c>
      <c r="S476" s="12" t="s">
        <v>357</v>
      </c>
      <c r="T476" s="6" t="s">
        <v>2964</v>
      </c>
      <c r="U476" s="6" t="s">
        <v>2258</v>
      </c>
      <c r="V476" s="71" t="s">
        <v>1404</v>
      </c>
      <c r="W476" s="3" t="s">
        <v>2259</v>
      </c>
      <c r="X476" s="3">
        <v>1967</v>
      </c>
      <c r="Y476" s="3" t="s">
        <v>2273</v>
      </c>
      <c r="Z476" s="3" t="s">
        <v>3400</v>
      </c>
      <c r="AA476" s="6" t="s">
        <v>2965</v>
      </c>
    </row>
    <row r="477" spans="2:27" ht="25.5">
      <c r="B477" s="25">
        <v>472</v>
      </c>
      <c r="C477" s="25" t="s">
        <v>1229</v>
      </c>
      <c r="D477" s="25" t="s">
        <v>3475</v>
      </c>
      <c r="E477" s="25" t="s">
        <v>3453</v>
      </c>
      <c r="F477" s="22" t="s">
        <v>1127</v>
      </c>
      <c r="G477" s="10" t="s">
        <v>14</v>
      </c>
      <c r="H477" s="10" t="s">
        <v>9</v>
      </c>
      <c r="I477" s="10" t="s">
        <v>1130</v>
      </c>
      <c r="J477" s="10" t="s">
        <v>1131</v>
      </c>
      <c r="K477" s="8" t="s">
        <v>12</v>
      </c>
      <c r="L477" s="10" t="s">
        <v>1132</v>
      </c>
      <c r="M477" s="15" t="s">
        <v>2230</v>
      </c>
      <c r="N477" s="55">
        <v>1000</v>
      </c>
      <c r="O477" s="161">
        <v>1000</v>
      </c>
      <c r="P477" s="55">
        <v>1209.3699999999999</v>
      </c>
      <c r="Q477" s="161">
        <v>1209.3699999999999</v>
      </c>
      <c r="R477" s="12" t="s">
        <v>2266</v>
      </c>
      <c r="S477" s="12" t="s">
        <v>357</v>
      </c>
      <c r="T477" s="6" t="s">
        <v>2964</v>
      </c>
      <c r="U477" s="6" t="s">
        <v>2258</v>
      </c>
      <c r="V477" s="6" t="s">
        <v>1404</v>
      </c>
      <c r="W477" s="3" t="s">
        <v>2259</v>
      </c>
      <c r="X477" s="3">
        <v>1963</v>
      </c>
      <c r="Y477" s="3" t="s">
        <v>2273</v>
      </c>
      <c r="Z477" s="3" t="s">
        <v>3400</v>
      </c>
      <c r="AA477" s="6"/>
    </row>
    <row r="478" spans="2:27">
      <c r="B478" s="25">
        <v>473</v>
      </c>
      <c r="C478" s="25" t="s">
        <v>1229</v>
      </c>
      <c r="D478" s="25" t="s">
        <v>3475</v>
      </c>
      <c r="E478" s="25" t="s">
        <v>3453</v>
      </c>
      <c r="F478" s="22" t="s">
        <v>1127</v>
      </c>
      <c r="G478" s="10" t="s">
        <v>18</v>
      </c>
      <c r="H478" s="10" t="s">
        <v>9</v>
      </c>
      <c r="I478" s="10" t="s">
        <v>1133</v>
      </c>
      <c r="J478" s="10" t="s">
        <v>1134</v>
      </c>
      <c r="K478" s="10" t="s">
        <v>27</v>
      </c>
      <c r="L478" s="10" t="s">
        <v>13</v>
      </c>
      <c r="M478" s="14" t="s">
        <v>3387</v>
      </c>
      <c r="N478" s="55">
        <v>5082</v>
      </c>
      <c r="O478" s="161">
        <v>1280.664</v>
      </c>
      <c r="P478" s="55">
        <v>5198</v>
      </c>
      <c r="Q478" s="161">
        <v>1309.896</v>
      </c>
      <c r="R478" s="12" t="s">
        <v>2966</v>
      </c>
      <c r="S478" s="3" t="s">
        <v>27</v>
      </c>
      <c r="T478" s="6" t="s">
        <v>2964</v>
      </c>
      <c r="U478" s="6" t="s">
        <v>2258</v>
      </c>
      <c r="V478" s="6" t="s">
        <v>1404</v>
      </c>
      <c r="W478" s="3" t="s">
        <v>2259</v>
      </c>
      <c r="X478" s="3">
        <v>1976</v>
      </c>
      <c r="Y478" s="3" t="s">
        <v>2967</v>
      </c>
      <c r="Z478" s="3" t="s">
        <v>3402</v>
      </c>
      <c r="AA478" s="106"/>
    </row>
    <row r="479" spans="2:27">
      <c r="B479" s="25">
        <v>474</v>
      </c>
      <c r="C479" s="25" t="s">
        <v>1229</v>
      </c>
      <c r="D479" s="25" t="s">
        <v>3475</v>
      </c>
      <c r="E479" s="25" t="s">
        <v>3453</v>
      </c>
      <c r="F479" s="22" t="s">
        <v>1127</v>
      </c>
      <c r="G479" s="10" t="s">
        <v>14</v>
      </c>
      <c r="H479" s="10" t="s">
        <v>9</v>
      </c>
      <c r="I479" s="10" t="s">
        <v>1135</v>
      </c>
      <c r="J479" s="10" t="s">
        <v>1136</v>
      </c>
      <c r="K479" s="10" t="s">
        <v>27</v>
      </c>
      <c r="L479" s="10" t="s">
        <v>430</v>
      </c>
      <c r="M479" s="14" t="s">
        <v>3387</v>
      </c>
      <c r="N479" s="55">
        <v>4390</v>
      </c>
      <c r="O479" s="161">
        <v>1106.28</v>
      </c>
      <c r="P479" s="55">
        <v>4489</v>
      </c>
      <c r="Q479" s="161">
        <v>1131.2280000000001</v>
      </c>
      <c r="R479" s="12" t="s">
        <v>2968</v>
      </c>
      <c r="S479" s="3" t="s">
        <v>27</v>
      </c>
      <c r="T479" s="6" t="s">
        <v>2964</v>
      </c>
      <c r="U479" s="6" t="s">
        <v>2258</v>
      </c>
      <c r="V479" s="6" t="s">
        <v>1404</v>
      </c>
      <c r="W479" s="3" t="s">
        <v>2259</v>
      </c>
      <c r="X479" s="3">
        <v>1966</v>
      </c>
      <c r="Y479" s="3" t="s">
        <v>2967</v>
      </c>
      <c r="Z479" s="3" t="s">
        <v>3400</v>
      </c>
      <c r="AA479" s="106"/>
    </row>
    <row r="480" spans="2:27">
      <c r="B480" s="25">
        <v>475</v>
      </c>
      <c r="C480" s="25" t="s">
        <v>1229</v>
      </c>
      <c r="D480" s="25" t="s">
        <v>3475</v>
      </c>
      <c r="E480" s="25" t="s">
        <v>3453</v>
      </c>
      <c r="F480" s="22" t="s">
        <v>1127</v>
      </c>
      <c r="G480" s="10" t="s">
        <v>18</v>
      </c>
      <c r="H480" s="10" t="s">
        <v>9</v>
      </c>
      <c r="I480" s="10" t="s">
        <v>1137</v>
      </c>
      <c r="J480" s="10" t="s">
        <v>1138</v>
      </c>
      <c r="K480" s="10" t="s">
        <v>27</v>
      </c>
      <c r="L480" s="10" t="s">
        <v>83</v>
      </c>
      <c r="M480" s="14" t="s">
        <v>3387</v>
      </c>
      <c r="N480" s="55">
        <v>3536</v>
      </c>
      <c r="O480" s="161">
        <v>891.072</v>
      </c>
      <c r="P480" s="55">
        <v>3339</v>
      </c>
      <c r="Q480" s="161">
        <v>841.428</v>
      </c>
      <c r="R480" s="12" t="s">
        <v>2969</v>
      </c>
      <c r="S480" s="3" t="s">
        <v>27</v>
      </c>
      <c r="T480" s="6" t="s">
        <v>2964</v>
      </c>
      <c r="U480" s="6" t="s">
        <v>2258</v>
      </c>
      <c r="V480" s="6" t="s">
        <v>1404</v>
      </c>
      <c r="W480" s="3" t="s">
        <v>2259</v>
      </c>
      <c r="X480" s="3">
        <v>1983</v>
      </c>
      <c r="Y480" s="3" t="s">
        <v>2967</v>
      </c>
      <c r="Z480" s="6" t="s">
        <v>3404</v>
      </c>
      <c r="AA480" s="106"/>
    </row>
    <row r="481" spans="2:27" ht="25.5">
      <c r="B481" s="25">
        <v>476</v>
      </c>
      <c r="C481" s="25" t="s">
        <v>1229</v>
      </c>
      <c r="D481" s="25" t="s">
        <v>3475</v>
      </c>
      <c r="E481" s="25" t="s">
        <v>3453</v>
      </c>
      <c r="F481" s="22" t="s">
        <v>1127</v>
      </c>
      <c r="G481" s="10" t="s">
        <v>18</v>
      </c>
      <c r="H481" s="10" t="s">
        <v>9</v>
      </c>
      <c r="I481" s="10" t="s">
        <v>1139</v>
      </c>
      <c r="J481" s="10" t="s">
        <v>1140</v>
      </c>
      <c r="K481" s="8" t="s">
        <v>12</v>
      </c>
      <c r="L481" s="10" t="s">
        <v>34</v>
      </c>
      <c r="M481" s="14" t="s">
        <v>3387</v>
      </c>
      <c r="N481" s="55">
        <v>3691</v>
      </c>
      <c r="O481" s="161">
        <v>930.13200000000006</v>
      </c>
      <c r="P481" s="55">
        <v>3487</v>
      </c>
      <c r="Q481" s="161">
        <v>878.72400000000005</v>
      </c>
      <c r="R481" s="12" t="s">
        <v>2525</v>
      </c>
      <c r="S481" s="3" t="s">
        <v>357</v>
      </c>
      <c r="T481" s="6" t="s">
        <v>2964</v>
      </c>
      <c r="U481" s="6" t="s">
        <v>2258</v>
      </c>
      <c r="V481" s="6" t="s">
        <v>1404</v>
      </c>
      <c r="W481" s="3" t="s">
        <v>2259</v>
      </c>
      <c r="X481" s="3">
        <v>1980</v>
      </c>
      <c r="Y481" s="3" t="s">
        <v>2967</v>
      </c>
      <c r="Z481" s="3" t="s">
        <v>3402</v>
      </c>
      <c r="AA481" s="106" t="s">
        <v>2970</v>
      </c>
    </row>
    <row r="482" spans="2:27" ht="25.5">
      <c r="B482" s="25">
        <v>477</v>
      </c>
      <c r="C482" s="25" t="s">
        <v>1229</v>
      </c>
      <c r="D482" s="25" t="s">
        <v>3474</v>
      </c>
      <c r="E482" s="25" t="s">
        <v>3451</v>
      </c>
      <c r="F482" s="9" t="s">
        <v>1066</v>
      </c>
      <c r="G482" s="10" t="s">
        <v>14</v>
      </c>
      <c r="H482" s="10" t="s">
        <v>9</v>
      </c>
      <c r="I482" s="10" t="s">
        <v>1067</v>
      </c>
      <c r="J482" s="10" t="s">
        <v>1068</v>
      </c>
      <c r="K482" s="8" t="s">
        <v>716</v>
      </c>
      <c r="L482" s="14" t="s">
        <v>994</v>
      </c>
      <c r="M482" s="10" t="s">
        <v>3385</v>
      </c>
      <c r="N482" s="55">
        <v>3041</v>
      </c>
      <c r="O482" s="161">
        <v>2268.5859999999998</v>
      </c>
      <c r="P482" s="55">
        <v>0</v>
      </c>
      <c r="Q482" s="161">
        <v>0</v>
      </c>
      <c r="R482" s="12" t="s">
        <v>2928</v>
      </c>
      <c r="S482" s="12" t="s">
        <v>357</v>
      </c>
      <c r="T482" s="6" t="s">
        <v>2929</v>
      </c>
      <c r="U482" s="6" t="s">
        <v>2258</v>
      </c>
      <c r="V482" s="71" t="s">
        <v>1404</v>
      </c>
      <c r="W482" s="3" t="s">
        <v>2259</v>
      </c>
      <c r="X482" s="12">
        <v>21786</v>
      </c>
      <c r="Y482" s="3" t="s">
        <v>2273</v>
      </c>
      <c r="Z482" s="3" t="s">
        <v>3402</v>
      </c>
      <c r="AA482" s="6" t="s">
        <v>2930</v>
      </c>
    </row>
    <row r="483" spans="2:27" ht="38.25">
      <c r="B483" s="25">
        <v>478</v>
      </c>
      <c r="C483" s="25" t="s">
        <v>1229</v>
      </c>
      <c r="D483" s="25" t="s">
        <v>3474</v>
      </c>
      <c r="E483" s="25" t="s">
        <v>3451</v>
      </c>
      <c r="F483" s="45" t="s">
        <v>1066</v>
      </c>
      <c r="G483" s="10" t="s">
        <v>18</v>
      </c>
      <c r="H483" s="10" t="s">
        <v>9</v>
      </c>
      <c r="I483" s="29" t="s">
        <v>1069</v>
      </c>
      <c r="J483" s="29" t="s">
        <v>1070</v>
      </c>
      <c r="K483" s="8" t="s">
        <v>12</v>
      </c>
      <c r="L483" s="10" t="s">
        <v>34</v>
      </c>
      <c r="M483" s="10" t="s">
        <v>3385</v>
      </c>
      <c r="N483" s="60">
        <v>1961.7</v>
      </c>
      <c r="O483" s="161">
        <v>1463.4282000000001</v>
      </c>
      <c r="P483" s="60">
        <v>1916.25</v>
      </c>
      <c r="Q483" s="161">
        <v>1429.5225</v>
      </c>
      <c r="R483" s="75" t="s">
        <v>2931</v>
      </c>
      <c r="S483" s="12" t="s">
        <v>357</v>
      </c>
      <c r="T483" s="6" t="s">
        <v>2932</v>
      </c>
      <c r="U483" s="6" t="s">
        <v>2258</v>
      </c>
      <c r="V483" s="71" t="s">
        <v>1404</v>
      </c>
      <c r="W483" s="20" t="s">
        <v>2259</v>
      </c>
      <c r="X483" s="4" t="s">
        <v>3405</v>
      </c>
      <c r="Y483" s="3" t="s">
        <v>2933</v>
      </c>
      <c r="Z483" s="3" t="s">
        <v>3402</v>
      </c>
      <c r="AA483" s="6" t="s">
        <v>2934</v>
      </c>
    </row>
    <row r="484" spans="2:27" ht="25.5">
      <c r="B484" s="25">
        <v>479</v>
      </c>
      <c r="C484" s="25" t="s">
        <v>1229</v>
      </c>
      <c r="D484" s="25" t="s">
        <v>3474</v>
      </c>
      <c r="E484" s="25" t="s">
        <v>3451</v>
      </c>
      <c r="F484" s="9" t="s">
        <v>1066</v>
      </c>
      <c r="G484" s="29" t="s">
        <v>8</v>
      </c>
      <c r="H484" s="10" t="s">
        <v>9</v>
      </c>
      <c r="I484" s="29" t="s">
        <v>1071</v>
      </c>
      <c r="J484" s="29" t="s">
        <v>1072</v>
      </c>
      <c r="K484" s="8" t="s">
        <v>716</v>
      </c>
      <c r="L484" s="10" t="s">
        <v>52</v>
      </c>
      <c r="M484" s="10" t="s">
        <v>3385</v>
      </c>
      <c r="N484" s="60">
        <v>1684.8</v>
      </c>
      <c r="O484" s="161">
        <v>1256.8607999999999</v>
      </c>
      <c r="P484" s="60">
        <v>0</v>
      </c>
      <c r="Q484" s="161">
        <v>0</v>
      </c>
      <c r="R484" s="75" t="s">
        <v>2588</v>
      </c>
      <c r="S484" s="12" t="s">
        <v>357</v>
      </c>
      <c r="T484" s="6" t="s">
        <v>2935</v>
      </c>
      <c r="U484" s="6" t="s">
        <v>2258</v>
      </c>
      <c r="V484" s="71" t="s">
        <v>1404</v>
      </c>
      <c r="W484" s="20" t="s">
        <v>2259</v>
      </c>
      <c r="X484" s="75">
        <v>32413</v>
      </c>
      <c r="Y484" s="20" t="s">
        <v>2273</v>
      </c>
      <c r="Z484" s="3" t="s">
        <v>3402</v>
      </c>
      <c r="AA484" s="6" t="s">
        <v>2936</v>
      </c>
    </row>
    <row r="485" spans="2:27" ht="25.5">
      <c r="B485" s="25">
        <v>480</v>
      </c>
      <c r="C485" s="25" t="s">
        <v>1229</v>
      </c>
      <c r="D485" s="25" t="s">
        <v>3474</v>
      </c>
      <c r="E485" s="25" t="s">
        <v>3451</v>
      </c>
      <c r="F485" s="9" t="s">
        <v>1066</v>
      </c>
      <c r="G485" s="29" t="s">
        <v>8</v>
      </c>
      <c r="H485" s="10" t="s">
        <v>9</v>
      </c>
      <c r="I485" s="29" t="s">
        <v>1073</v>
      </c>
      <c r="J485" s="29" t="s">
        <v>1074</v>
      </c>
      <c r="K485" s="8" t="s">
        <v>716</v>
      </c>
      <c r="L485" s="10" t="s">
        <v>52</v>
      </c>
      <c r="M485" s="10" t="s">
        <v>3385</v>
      </c>
      <c r="N485" s="60">
        <v>1569.36</v>
      </c>
      <c r="O485" s="161">
        <v>1170.7425599999999</v>
      </c>
      <c r="P485" s="60">
        <v>0</v>
      </c>
      <c r="Q485" s="161">
        <v>0</v>
      </c>
      <c r="R485" s="75" t="s">
        <v>2601</v>
      </c>
      <c r="S485" s="12" t="s">
        <v>357</v>
      </c>
      <c r="T485" s="6" t="s">
        <v>2935</v>
      </c>
      <c r="U485" s="6" t="s">
        <v>2258</v>
      </c>
      <c r="V485" s="71" t="s">
        <v>1404</v>
      </c>
      <c r="W485" s="20" t="s">
        <v>2259</v>
      </c>
      <c r="X485" s="75">
        <v>34320</v>
      </c>
      <c r="Y485" s="20" t="s">
        <v>2933</v>
      </c>
      <c r="Z485" s="3" t="s">
        <v>3402</v>
      </c>
      <c r="AA485" s="6" t="s">
        <v>2937</v>
      </c>
    </row>
    <row r="486" spans="2:27" ht="25.5">
      <c r="B486" s="25">
        <v>481</v>
      </c>
      <c r="C486" s="25" t="s">
        <v>1229</v>
      </c>
      <c r="D486" s="25" t="s">
        <v>3473</v>
      </c>
      <c r="E486" s="25" t="s">
        <v>3452</v>
      </c>
      <c r="F486" s="9" t="s">
        <v>1075</v>
      </c>
      <c r="G486" s="14" t="s">
        <v>18</v>
      </c>
      <c r="H486" s="10" t="s">
        <v>9</v>
      </c>
      <c r="I486" s="14" t="s">
        <v>1076</v>
      </c>
      <c r="J486" s="14" t="s">
        <v>1077</v>
      </c>
      <c r="K486" s="10" t="s">
        <v>27</v>
      </c>
      <c r="L486" s="14" t="s">
        <v>13</v>
      </c>
      <c r="M486" s="15" t="s">
        <v>2230</v>
      </c>
      <c r="N486" s="55">
        <v>1293.75</v>
      </c>
      <c r="O486" s="161">
        <v>1293.75</v>
      </c>
      <c r="P486" s="55">
        <v>1780.53</v>
      </c>
      <c r="Q486" s="161">
        <v>1780.53</v>
      </c>
      <c r="R486" s="12" t="s">
        <v>2938</v>
      </c>
      <c r="S486" s="3" t="s">
        <v>27</v>
      </c>
      <c r="T486" s="6" t="s">
        <v>2939</v>
      </c>
      <c r="U486" s="6" t="s">
        <v>2258</v>
      </c>
      <c r="V486" s="6" t="s">
        <v>1404</v>
      </c>
      <c r="W486" s="69" t="s">
        <v>2259</v>
      </c>
      <c r="X486" s="3">
        <v>1999</v>
      </c>
      <c r="Y486" s="3" t="s">
        <v>2273</v>
      </c>
      <c r="Z486" s="6" t="s">
        <v>3404</v>
      </c>
      <c r="AA486" s="106"/>
    </row>
    <row r="487" spans="2:27" ht="25.5">
      <c r="B487" s="25">
        <v>482</v>
      </c>
      <c r="C487" s="25" t="s">
        <v>1229</v>
      </c>
      <c r="D487" s="25" t="s">
        <v>3473</v>
      </c>
      <c r="E487" s="25" t="s">
        <v>3452</v>
      </c>
      <c r="F487" s="9" t="s">
        <v>1075</v>
      </c>
      <c r="G487" s="14" t="s">
        <v>18</v>
      </c>
      <c r="H487" s="10" t="s">
        <v>9</v>
      </c>
      <c r="I487" s="14" t="s">
        <v>1078</v>
      </c>
      <c r="J487" s="14" t="s">
        <v>1079</v>
      </c>
      <c r="K487" s="10" t="s">
        <v>27</v>
      </c>
      <c r="L487" s="14" t="s">
        <v>13</v>
      </c>
      <c r="M487" s="15" t="s">
        <v>2230</v>
      </c>
      <c r="N487" s="55">
        <v>1897.5</v>
      </c>
      <c r="O487" s="161">
        <v>1897.5</v>
      </c>
      <c r="P487" s="55">
        <v>2611.46</v>
      </c>
      <c r="Q487" s="161">
        <v>2611.46</v>
      </c>
      <c r="R487" s="12" t="s">
        <v>2940</v>
      </c>
      <c r="S487" s="3" t="s">
        <v>27</v>
      </c>
      <c r="T487" s="6" t="s">
        <v>2939</v>
      </c>
      <c r="U487" s="6" t="s">
        <v>2258</v>
      </c>
      <c r="V487" s="6" t="s">
        <v>1404</v>
      </c>
      <c r="W487" s="69" t="s">
        <v>2259</v>
      </c>
      <c r="X487" s="3">
        <v>1957</v>
      </c>
      <c r="Y487" s="3" t="s">
        <v>2273</v>
      </c>
      <c r="Z487" s="6" t="s">
        <v>3404</v>
      </c>
      <c r="AA487" s="106"/>
    </row>
    <row r="488" spans="2:27" ht="25.5">
      <c r="B488" s="25">
        <v>483</v>
      </c>
      <c r="C488" s="25" t="s">
        <v>1229</v>
      </c>
      <c r="D488" s="25" t="s">
        <v>3473</v>
      </c>
      <c r="E488" s="25" t="s">
        <v>3452</v>
      </c>
      <c r="F488" s="9" t="s">
        <v>1075</v>
      </c>
      <c r="G488" s="14" t="s">
        <v>18</v>
      </c>
      <c r="H488" s="10" t="s">
        <v>9</v>
      </c>
      <c r="I488" s="14" t="s">
        <v>1080</v>
      </c>
      <c r="J488" s="14" t="s">
        <v>1081</v>
      </c>
      <c r="K488" s="10" t="s">
        <v>27</v>
      </c>
      <c r="L488" s="14" t="s">
        <v>172</v>
      </c>
      <c r="M488" s="15" t="s">
        <v>2230</v>
      </c>
      <c r="N488" s="55">
        <v>702</v>
      </c>
      <c r="O488" s="161">
        <v>702</v>
      </c>
      <c r="P488" s="55">
        <v>966.14</v>
      </c>
      <c r="Q488" s="161">
        <v>966.14</v>
      </c>
      <c r="R488" s="12" t="s">
        <v>2941</v>
      </c>
      <c r="S488" s="3" t="s">
        <v>27</v>
      </c>
      <c r="T488" s="6" t="s">
        <v>2939</v>
      </c>
      <c r="U488" s="6" t="s">
        <v>2258</v>
      </c>
      <c r="V488" s="6" t="s">
        <v>1404</v>
      </c>
      <c r="W488" s="69" t="s">
        <v>2259</v>
      </c>
      <c r="X488" s="3">
        <v>1960</v>
      </c>
      <c r="Y488" s="3" t="s">
        <v>2609</v>
      </c>
      <c r="Z488" s="3" t="s">
        <v>3400</v>
      </c>
      <c r="AA488" s="106"/>
    </row>
    <row r="489" spans="2:27" ht="25.5">
      <c r="B489" s="25">
        <v>484</v>
      </c>
      <c r="C489" s="25" t="s">
        <v>1229</v>
      </c>
      <c r="D489" s="25" t="s">
        <v>3473</v>
      </c>
      <c r="E489" s="25" t="s">
        <v>3452</v>
      </c>
      <c r="F489" s="9" t="s">
        <v>1075</v>
      </c>
      <c r="G489" s="14" t="s">
        <v>18</v>
      </c>
      <c r="H489" s="10" t="s">
        <v>9</v>
      </c>
      <c r="I489" s="14" t="s">
        <v>1082</v>
      </c>
      <c r="J489" s="14" t="s">
        <v>1083</v>
      </c>
      <c r="K489" s="10" t="s">
        <v>27</v>
      </c>
      <c r="L489" s="14" t="s">
        <v>34</v>
      </c>
      <c r="M489" s="15" t="s">
        <v>2230</v>
      </c>
      <c r="N489" s="55">
        <v>837.5</v>
      </c>
      <c r="O489" s="161">
        <v>837.5</v>
      </c>
      <c r="P489" s="55">
        <v>1152.6300000000001</v>
      </c>
      <c r="Q489" s="161">
        <v>1152.6300000000001</v>
      </c>
      <c r="R489" s="12" t="s">
        <v>2942</v>
      </c>
      <c r="S489" s="3" t="s">
        <v>27</v>
      </c>
      <c r="T489" s="6" t="s">
        <v>2939</v>
      </c>
      <c r="U489" s="6" t="s">
        <v>2258</v>
      </c>
      <c r="V489" s="6" t="s">
        <v>1404</v>
      </c>
      <c r="W489" s="69" t="s">
        <v>2259</v>
      </c>
      <c r="X489" s="3">
        <v>1958</v>
      </c>
      <c r="Y489" s="3" t="s">
        <v>2273</v>
      </c>
      <c r="Z489" s="6" t="s">
        <v>3404</v>
      </c>
      <c r="AA489" s="106"/>
    </row>
    <row r="490" spans="2:27" ht="25.5">
      <c r="B490" s="25">
        <v>485</v>
      </c>
      <c r="C490" s="25" t="s">
        <v>1229</v>
      </c>
      <c r="D490" s="25" t="s">
        <v>3473</v>
      </c>
      <c r="E490" s="25" t="s">
        <v>3452</v>
      </c>
      <c r="F490" s="9" t="s">
        <v>1075</v>
      </c>
      <c r="G490" s="14" t="s">
        <v>18</v>
      </c>
      <c r="H490" s="10" t="s">
        <v>9</v>
      </c>
      <c r="I490" s="14" t="s">
        <v>1084</v>
      </c>
      <c r="J490" s="14" t="s">
        <v>1085</v>
      </c>
      <c r="K490" s="10" t="s">
        <v>27</v>
      </c>
      <c r="L490" s="14" t="s">
        <v>240</v>
      </c>
      <c r="M490" s="15" t="s">
        <v>2230</v>
      </c>
      <c r="N490" s="55">
        <v>1424.25</v>
      </c>
      <c r="O490" s="161">
        <v>1424.25</v>
      </c>
      <c r="P490" s="55">
        <v>1960.15</v>
      </c>
      <c r="Q490" s="161">
        <v>1960.15</v>
      </c>
      <c r="R490" s="12" t="s">
        <v>2943</v>
      </c>
      <c r="S490" s="3" t="s">
        <v>27</v>
      </c>
      <c r="T490" s="6" t="s">
        <v>2939</v>
      </c>
      <c r="U490" s="6" t="s">
        <v>2258</v>
      </c>
      <c r="V490" s="6" t="s">
        <v>1404</v>
      </c>
      <c r="W490" s="69" t="s">
        <v>2259</v>
      </c>
      <c r="X490" s="3">
        <v>1957</v>
      </c>
      <c r="Y490" s="3" t="s">
        <v>2273</v>
      </c>
      <c r="Z490" s="6" t="s">
        <v>3404</v>
      </c>
      <c r="AA490" s="106"/>
    </row>
    <row r="491" spans="2:27" ht="25.5">
      <c r="B491" s="25">
        <v>486</v>
      </c>
      <c r="C491" s="25" t="s">
        <v>1229</v>
      </c>
      <c r="D491" s="25" t="s">
        <v>3473</v>
      </c>
      <c r="E491" s="25" t="s">
        <v>3452</v>
      </c>
      <c r="F491" s="9" t="s">
        <v>1075</v>
      </c>
      <c r="G491" s="14" t="s">
        <v>18</v>
      </c>
      <c r="H491" s="10" t="s">
        <v>9</v>
      </c>
      <c r="I491" s="14" t="s">
        <v>1086</v>
      </c>
      <c r="J491" s="14" t="s">
        <v>1087</v>
      </c>
      <c r="K491" s="10" t="s">
        <v>27</v>
      </c>
      <c r="L491" s="10" t="s">
        <v>127</v>
      </c>
      <c r="M491" s="15" t="s">
        <v>2230</v>
      </c>
      <c r="N491" s="55">
        <v>945</v>
      </c>
      <c r="O491" s="161">
        <v>945</v>
      </c>
      <c r="P491" s="55">
        <v>1288.6400000000001</v>
      </c>
      <c r="Q491" s="161">
        <v>1288.6400000000001</v>
      </c>
      <c r="R491" s="12" t="s">
        <v>2944</v>
      </c>
      <c r="S491" s="3" t="s">
        <v>27</v>
      </c>
      <c r="T491" s="6" t="s">
        <v>2939</v>
      </c>
      <c r="U491" s="6" t="s">
        <v>2258</v>
      </c>
      <c r="V491" s="6" t="s">
        <v>1404</v>
      </c>
      <c r="W491" s="69" t="s">
        <v>2259</v>
      </c>
      <c r="X491" s="3">
        <v>1969</v>
      </c>
      <c r="Y491" s="3" t="s">
        <v>2273</v>
      </c>
      <c r="Z491" s="3" t="s">
        <v>3402</v>
      </c>
      <c r="AA491" s="106"/>
    </row>
    <row r="492" spans="2:27" ht="25.5">
      <c r="B492" s="25">
        <v>487</v>
      </c>
      <c r="C492" s="25" t="s">
        <v>1229</v>
      </c>
      <c r="D492" s="25" t="s">
        <v>3473</v>
      </c>
      <c r="E492" s="25" t="s">
        <v>3452</v>
      </c>
      <c r="F492" s="9" t="s">
        <v>1075</v>
      </c>
      <c r="G492" s="14" t="s">
        <v>18</v>
      </c>
      <c r="H492" s="10" t="s">
        <v>9</v>
      </c>
      <c r="I492" s="14" t="s">
        <v>1088</v>
      </c>
      <c r="J492" s="14" t="s">
        <v>1089</v>
      </c>
      <c r="K492" s="10" t="s">
        <v>27</v>
      </c>
      <c r="L492" s="10" t="s">
        <v>83</v>
      </c>
      <c r="M492" s="15" t="s">
        <v>2230</v>
      </c>
      <c r="N492" s="55">
        <v>858</v>
      </c>
      <c r="O492" s="161">
        <v>858</v>
      </c>
      <c r="P492" s="55">
        <v>1180.83</v>
      </c>
      <c r="Q492" s="161">
        <v>1180.83</v>
      </c>
      <c r="R492" s="12" t="s">
        <v>2945</v>
      </c>
      <c r="S492" s="3" t="s">
        <v>27</v>
      </c>
      <c r="T492" s="6" t="s">
        <v>2939</v>
      </c>
      <c r="U492" s="6" t="s">
        <v>2258</v>
      </c>
      <c r="V492" s="6" t="s">
        <v>1404</v>
      </c>
      <c r="W492" s="69" t="s">
        <v>2259</v>
      </c>
      <c r="X492" s="3">
        <v>1937</v>
      </c>
      <c r="Y492" s="3" t="s">
        <v>2609</v>
      </c>
      <c r="Z492" s="6" t="s">
        <v>3404</v>
      </c>
      <c r="AA492" s="106"/>
    </row>
    <row r="493" spans="2:27" ht="25.5">
      <c r="B493" s="25">
        <v>488</v>
      </c>
      <c r="C493" s="25" t="s">
        <v>1229</v>
      </c>
      <c r="D493" s="25" t="s">
        <v>3473</v>
      </c>
      <c r="E493" s="25" t="s">
        <v>3452</v>
      </c>
      <c r="F493" s="9" t="s">
        <v>1075</v>
      </c>
      <c r="G493" s="14" t="s">
        <v>18</v>
      </c>
      <c r="H493" s="10" t="s">
        <v>9</v>
      </c>
      <c r="I493" s="14" t="s">
        <v>1090</v>
      </c>
      <c r="J493" s="14" t="s">
        <v>1091</v>
      </c>
      <c r="K493" s="10" t="s">
        <v>27</v>
      </c>
      <c r="L493" s="14" t="s">
        <v>159</v>
      </c>
      <c r="M493" s="15" t="s">
        <v>2230</v>
      </c>
      <c r="N493" s="55">
        <v>100</v>
      </c>
      <c r="O493" s="161">
        <v>100</v>
      </c>
      <c r="P493" s="55" t="s">
        <v>1092</v>
      </c>
      <c r="Q493" s="161">
        <v>106.89</v>
      </c>
      <c r="R493" s="12" t="s">
        <v>2266</v>
      </c>
      <c r="S493" s="3" t="s">
        <v>27</v>
      </c>
      <c r="T493" s="6" t="s">
        <v>2939</v>
      </c>
      <c r="U493" s="6" t="s">
        <v>2258</v>
      </c>
      <c r="V493" s="6" t="s">
        <v>1404</v>
      </c>
      <c r="W493" s="69" t="s">
        <v>2259</v>
      </c>
      <c r="X493" s="3">
        <v>1962</v>
      </c>
      <c r="Y493" s="3" t="s">
        <v>2609</v>
      </c>
      <c r="Z493" s="3" t="s">
        <v>3400</v>
      </c>
      <c r="AA493" s="106"/>
    </row>
    <row r="494" spans="2:27" ht="25.5">
      <c r="B494" s="25">
        <v>489</v>
      </c>
      <c r="C494" s="25" t="s">
        <v>1229</v>
      </c>
      <c r="D494" s="25" t="s">
        <v>3473</v>
      </c>
      <c r="E494" s="25" t="s">
        <v>3452</v>
      </c>
      <c r="F494" s="9" t="s">
        <v>1075</v>
      </c>
      <c r="G494" s="14" t="s">
        <v>14</v>
      </c>
      <c r="H494" s="10" t="s">
        <v>9</v>
      </c>
      <c r="I494" s="14" t="s">
        <v>551</v>
      </c>
      <c r="J494" s="14" t="s">
        <v>1093</v>
      </c>
      <c r="K494" s="10" t="s">
        <v>27</v>
      </c>
      <c r="L494" s="14" t="s">
        <v>161</v>
      </c>
      <c r="M494" s="15" t="s">
        <v>2230</v>
      </c>
      <c r="N494" s="55">
        <v>720</v>
      </c>
      <c r="O494" s="161">
        <v>720</v>
      </c>
      <c r="P494" s="55">
        <v>973.3</v>
      </c>
      <c r="Q494" s="161">
        <v>973.3</v>
      </c>
      <c r="R494" s="12" t="s">
        <v>2946</v>
      </c>
      <c r="S494" s="3" t="s">
        <v>27</v>
      </c>
      <c r="T494" s="6" t="s">
        <v>2939</v>
      </c>
      <c r="U494" s="6" t="s">
        <v>2258</v>
      </c>
      <c r="V494" s="6" t="s">
        <v>1404</v>
      </c>
      <c r="W494" s="69" t="s">
        <v>2259</v>
      </c>
      <c r="X494" s="3">
        <v>1967</v>
      </c>
      <c r="Y494" s="3" t="s">
        <v>2273</v>
      </c>
      <c r="Z494" s="6" t="s">
        <v>3404</v>
      </c>
      <c r="AA494" s="106"/>
    </row>
    <row r="495" spans="2:27" ht="25.5">
      <c r="B495" s="25">
        <v>490</v>
      </c>
      <c r="C495" s="25" t="s">
        <v>1229</v>
      </c>
      <c r="D495" s="25" t="s">
        <v>3473</v>
      </c>
      <c r="E495" s="25" t="s">
        <v>3452</v>
      </c>
      <c r="F495" s="9" t="s">
        <v>1075</v>
      </c>
      <c r="G495" s="14" t="s">
        <v>14</v>
      </c>
      <c r="H495" s="10" t="s">
        <v>9</v>
      </c>
      <c r="I495" s="14" t="s">
        <v>1094</v>
      </c>
      <c r="J495" s="14" t="s">
        <v>1095</v>
      </c>
      <c r="K495" s="10" t="s">
        <v>27</v>
      </c>
      <c r="L495" s="14" t="s">
        <v>1096</v>
      </c>
      <c r="M495" s="15" t="s">
        <v>2230</v>
      </c>
      <c r="N495" s="55">
        <v>500</v>
      </c>
      <c r="O495" s="161">
        <v>500</v>
      </c>
      <c r="P495" s="55">
        <v>540.72</v>
      </c>
      <c r="Q495" s="161">
        <v>540.72</v>
      </c>
      <c r="R495" s="12" t="s">
        <v>2947</v>
      </c>
      <c r="S495" s="3" t="s">
        <v>27</v>
      </c>
      <c r="T495" s="6" t="s">
        <v>2939</v>
      </c>
      <c r="U495" s="6" t="s">
        <v>2258</v>
      </c>
      <c r="V495" s="6" t="s">
        <v>1404</v>
      </c>
      <c r="W495" s="69" t="s">
        <v>2259</v>
      </c>
      <c r="X495" s="3">
        <v>1980</v>
      </c>
      <c r="Y495" s="3" t="s">
        <v>2609</v>
      </c>
      <c r="Z495" s="3" t="s">
        <v>3400</v>
      </c>
      <c r="AA495" s="106"/>
    </row>
    <row r="496" spans="2:27" ht="25.5">
      <c r="B496" s="25">
        <v>491</v>
      </c>
      <c r="C496" s="25" t="s">
        <v>1229</v>
      </c>
      <c r="D496" s="25" t="s">
        <v>3473</v>
      </c>
      <c r="E496" s="25" t="s">
        <v>3452</v>
      </c>
      <c r="F496" s="9" t="s">
        <v>1075</v>
      </c>
      <c r="G496" s="14" t="s">
        <v>18</v>
      </c>
      <c r="H496" s="10" t="s">
        <v>9</v>
      </c>
      <c r="I496" s="14" t="s">
        <v>1097</v>
      </c>
      <c r="J496" s="14" t="s">
        <v>1098</v>
      </c>
      <c r="K496" s="8" t="s">
        <v>27</v>
      </c>
      <c r="L496" s="14" t="s">
        <v>52</v>
      </c>
      <c r="M496" s="15" t="s">
        <v>2230</v>
      </c>
      <c r="N496" s="55">
        <v>250</v>
      </c>
      <c r="O496" s="161">
        <v>250</v>
      </c>
      <c r="P496" s="55" t="s">
        <v>1099</v>
      </c>
      <c r="Q496" s="161" t="s">
        <v>3394</v>
      </c>
      <c r="R496" s="12" t="s">
        <v>2948</v>
      </c>
      <c r="S496" s="3" t="s">
        <v>27</v>
      </c>
      <c r="T496" s="6" t="s">
        <v>2939</v>
      </c>
      <c r="U496" s="6" t="s">
        <v>2258</v>
      </c>
      <c r="V496" s="6" t="s">
        <v>1404</v>
      </c>
      <c r="W496" s="69" t="s">
        <v>2259</v>
      </c>
      <c r="X496" s="3">
        <v>1991</v>
      </c>
      <c r="Y496" s="3" t="s">
        <v>2609</v>
      </c>
      <c r="Z496" s="3" t="s">
        <v>3400</v>
      </c>
      <c r="AA496" s="106"/>
    </row>
    <row r="497" spans="2:27" ht="25.5">
      <c r="B497" s="25">
        <v>492</v>
      </c>
      <c r="C497" s="25" t="s">
        <v>1229</v>
      </c>
      <c r="D497" s="25" t="s">
        <v>3475</v>
      </c>
      <c r="E497" s="25" t="s">
        <v>3440</v>
      </c>
      <c r="F497" s="9" t="s">
        <v>768</v>
      </c>
      <c r="G497" s="14" t="s">
        <v>14</v>
      </c>
      <c r="H497" s="10" t="s">
        <v>9</v>
      </c>
      <c r="I497" s="14" t="s">
        <v>769</v>
      </c>
      <c r="J497" s="14" t="s">
        <v>770</v>
      </c>
      <c r="K497" s="8" t="s">
        <v>12</v>
      </c>
      <c r="L497" s="10" t="s">
        <v>771</v>
      </c>
      <c r="M497" s="10" t="s">
        <v>2235</v>
      </c>
      <c r="N497" s="55">
        <v>1150</v>
      </c>
      <c r="O497" s="161">
        <v>1345.5</v>
      </c>
      <c r="P497" s="55"/>
      <c r="Q497" s="161">
        <f>+O497</f>
        <v>1345.5</v>
      </c>
      <c r="R497" s="12" t="s">
        <v>2665</v>
      </c>
      <c r="S497" s="12" t="s">
        <v>357</v>
      </c>
      <c r="T497" s="6" t="s">
        <v>2731</v>
      </c>
      <c r="U497" s="6" t="s">
        <v>2258</v>
      </c>
      <c r="V497" s="6" t="s">
        <v>2686</v>
      </c>
      <c r="W497" s="3" t="s">
        <v>2259</v>
      </c>
      <c r="X497" s="12">
        <v>24204</v>
      </c>
      <c r="Y497" s="3" t="s">
        <v>2321</v>
      </c>
      <c r="Z497" s="3" t="s">
        <v>3400</v>
      </c>
      <c r="AA497" s="6"/>
    </row>
    <row r="498" spans="2:27" ht="25.5">
      <c r="B498" s="25">
        <v>493</v>
      </c>
      <c r="C498" s="25" t="s">
        <v>1229</v>
      </c>
      <c r="D498" s="25" t="s">
        <v>3475</v>
      </c>
      <c r="E498" s="25" t="s">
        <v>3440</v>
      </c>
      <c r="F498" s="9" t="s">
        <v>768</v>
      </c>
      <c r="G498" s="14" t="s">
        <v>18</v>
      </c>
      <c r="H498" s="10" t="s">
        <v>9</v>
      </c>
      <c r="I498" s="14" t="s">
        <v>772</v>
      </c>
      <c r="J498" s="14" t="s">
        <v>773</v>
      </c>
      <c r="K498" s="8" t="s">
        <v>774</v>
      </c>
      <c r="L498" s="14" t="s">
        <v>775</v>
      </c>
      <c r="M498" s="10" t="s">
        <v>2235</v>
      </c>
      <c r="N498" s="55">
        <v>2080</v>
      </c>
      <c r="O498" s="161">
        <v>2433.6</v>
      </c>
      <c r="P498" s="55"/>
      <c r="Q498" s="161">
        <f>+O498</f>
        <v>2433.6</v>
      </c>
      <c r="R498" s="12" t="s">
        <v>2732</v>
      </c>
      <c r="S498" s="12" t="s">
        <v>357</v>
      </c>
      <c r="T498" s="6" t="s">
        <v>2733</v>
      </c>
      <c r="U498" s="6" t="s">
        <v>2258</v>
      </c>
      <c r="V498" s="6" t="s">
        <v>2686</v>
      </c>
      <c r="W498" s="3" t="s">
        <v>2259</v>
      </c>
      <c r="X498" s="12">
        <v>34445</v>
      </c>
      <c r="Y498" s="3" t="s">
        <v>2734</v>
      </c>
      <c r="Z498" s="3" t="s">
        <v>3402</v>
      </c>
      <c r="AA498" s="106"/>
    </row>
    <row r="499" spans="2:27" ht="25.5">
      <c r="B499" s="25">
        <v>494</v>
      </c>
      <c r="C499" s="25" t="s">
        <v>1229</v>
      </c>
      <c r="D499" s="25" t="s">
        <v>3475</v>
      </c>
      <c r="E499" s="25" t="s">
        <v>3440</v>
      </c>
      <c r="F499" s="9" t="s">
        <v>768</v>
      </c>
      <c r="G499" s="10" t="s">
        <v>18</v>
      </c>
      <c r="H499" s="10" t="s">
        <v>9</v>
      </c>
      <c r="I499" s="10" t="s">
        <v>776</v>
      </c>
      <c r="J499" s="10" t="s">
        <v>777</v>
      </c>
      <c r="K499" s="8" t="s">
        <v>774</v>
      </c>
      <c r="L499" s="10" t="s">
        <v>52</v>
      </c>
      <c r="M499" s="10" t="s">
        <v>2235</v>
      </c>
      <c r="N499" s="55">
        <v>2080</v>
      </c>
      <c r="O499" s="161">
        <v>2433.6</v>
      </c>
      <c r="P499" s="55"/>
      <c r="Q499" s="161">
        <f>+O499</f>
        <v>2433.6</v>
      </c>
      <c r="R499" s="12" t="s">
        <v>2732</v>
      </c>
      <c r="S499" s="12" t="s">
        <v>357</v>
      </c>
      <c r="T499" s="6" t="s">
        <v>2733</v>
      </c>
      <c r="U499" s="6" t="s">
        <v>2258</v>
      </c>
      <c r="V499" s="6" t="s">
        <v>2686</v>
      </c>
      <c r="W499" s="3" t="s">
        <v>2259</v>
      </c>
      <c r="X499" s="12">
        <v>34519</v>
      </c>
      <c r="Y499" s="3" t="s">
        <v>2734</v>
      </c>
      <c r="Z499" s="3" t="s">
        <v>3402</v>
      </c>
      <c r="AA499" s="6"/>
    </row>
    <row r="500" spans="2:27" ht="25.5">
      <c r="B500" s="25">
        <v>495</v>
      </c>
      <c r="C500" s="25" t="s">
        <v>1229</v>
      </c>
      <c r="D500" s="25" t="s">
        <v>3475</v>
      </c>
      <c r="E500" s="25" t="s">
        <v>3440</v>
      </c>
      <c r="F500" s="9" t="s">
        <v>768</v>
      </c>
      <c r="G500" s="10" t="s">
        <v>18</v>
      </c>
      <c r="H500" s="10" t="s">
        <v>9</v>
      </c>
      <c r="I500" s="10" t="s">
        <v>778</v>
      </c>
      <c r="J500" s="10" t="s">
        <v>779</v>
      </c>
      <c r="K500" s="8" t="s">
        <v>780</v>
      </c>
      <c r="L500" s="10" t="s">
        <v>83</v>
      </c>
      <c r="M500" s="10" t="s">
        <v>2235</v>
      </c>
      <c r="N500" s="55">
        <v>2496</v>
      </c>
      <c r="O500" s="161">
        <v>2920.3199999999997</v>
      </c>
      <c r="P500" s="55"/>
      <c r="Q500" s="161">
        <f>+O500</f>
        <v>2920.3199999999997</v>
      </c>
      <c r="R500" s="12" t="s">
        <v>2735</v>
      </c>
      <c r="S500" s="12" t="s">
        <v>357</v>
      </c>
      <c r="T500" s="6" t="s">
        <v>2736</v>
      </c>
      <c r="U500" s="6" t="s">
        <v>2258</v>
      </c>
      <c r="V500" s="6" t="s">
        <v>2686</v>
      </c>
      <c r="W500" s="3" t="s">
        <v>2259</v>
      </c>
      <c r="X500" s="12">
        <v>22375</v>
      </c>
      <c r="Y500" s="3"/>
      <c r="Z500" s="3" t="s">
        <v>3402</v>
      </c>
      <c r="AA500" s="6"/>
    </row>
    <row r="501" spans="2:27" ht="25.5">
      <c r="B501" s="25">
        <v>496</v>
      </c>
      <c r="C501" s="25" t="s">
        <v>1229</v>
      </c>
      <c r="D501" s="25" t="s">
        <v>3470</v>
      </c>
      <c r="E501" s="25" t="s">
        <v>3436</v>
      </c>
      <c r="F501" s="22" t="s">
        <v>664</v>
      </c>
      <c r="G501" s="10" t="s">
        <v>8</v>
      </c>
      <c r="H501" s="10" t="s">
        <v>9</v>
      </c>
      <c r="I501" s="10" t="s">
        <v>665</v>
      </c>
      <c r="J501" s="10" t="s">
        <v>666</v>
      </c>
      <c r="K501" s="8" t="s">
        <v>667</v>
      </c>
      <c r="L501" s="10" t="s">
        <v>34</v>
      </c>
      <c r="M501" s="16" t="s">
        <v>3376</v>
      </c>
      <c r="N501" s="55">
        <v>799.38</v>
      </c>
      <c r="O501" s="161">
        <v>607.52880000000005</v>
      </c>
      <c r="P501" s="55">
        <v>728.52</v>
      </c>
      <c r="Q501" s="161">
        <v>553.67520000000002</v>
      </c>
      <c r="R501" s="12" t="s">
        <v>2644</v>
      </c>
      <c r="S501" s="12" t="s">
        <v>357</v>
      </c>
      <c r="T501" s="6" t="s">
        <v>2677</v>
      </c>
      <c r="U501" s="6" t="s">
        <v>2258</v>
      </c>
      <c r="V501" s="6" t="s">
        <v>1404</v>
      </c>
      <c r="W501" s="3" t="s">
        <v>2259</v>
      </c>
      <c r="X501" s="3">
        <v>1988</v>
      </c>
      <c r="Y501" s="3" t="s">
        <v>2678</v>
      </c>
      <c r="Z501" s="3" t="s">
        <v>3402</v>
      </c>
      <c r="AA501" s="6"/>
    </row>
    <row r="502" spans="2:27" ht="25.5">
      <c r="B502" s="25">
        <v>497</v>
      </c>
      <c r="C502" s="25" t="s">
        <v>1229</v>
      </c>
      <c r="D502" s="25" t="s">
        <v>3470</v>
      </c>
      <c r="E502" s="25" t="s">
        <v>3436</v>
      </c>
      <c r="F502" s="22" t="s">
        <v>664</v>
      </c>
      <c r="G502" s="10" t="s">
        <v>18</v>
      </c>
      <c r="H502" s="10" t="s">
        <v>9</v>
      </c>
      <c r="I502" s="10" t="s">
        <v>668</v>
      </c>
      <c r="J502" s="10" t="s">
        <v>669</v>
      </c>
      <c r="K502" s="8" t="s">
        <v>667</v>
      </c>
      <c r="L502" s="10" t="s">
        <v>670</v>
      </c>
      <c r="M502" s="16" t="s">
        <v>3376</v>
      </c>
      <c r="N502" s="55">
        <v>939.76</v>
      </c>
      <c r="O502" s="161">
        <v>714.21759999999995</v>
      </c>
      <c r="P502" s="55">
        <v>978.92</v>
      </c>
      <c r="Q502" s="161">
        <v>743.97919999999999</v>
      </c>
      <c r="R502" s="12" t="s">
        <v>2679</v>
      </c>
      <c r="S502" s="12" t="s">
        <v>357</v>
      </c>
      <c r="T502" s="6" t="s">
        <v>2677</v>
      </c>
      <c r="U502" s="6" t="s">
        <v>2258</v>
      </c>
      <c r="V502" s="6" t="s">
        <v>1404</v>
      </c>
      <c r="W502" s="3" t="s">
        <v>2259</v>
      </c>
      <c r="X502" s="3">
        <v>1972</v>
      </c>
      <c r="Y502" s="3" t="s">
        <v>2678</v>
      </c>
      <c r="Z502" s="3" t="s">
        <v>3402</v>
      </c>
      <c r="AA502" s="106" t="s">
        <v>2680</v>
      </c>
    </row>
    <row r="503" spans="2:27" ht="25.5">
      <c r="B503" s="25">
        <v>498</v>
      </c>
      <c r="C503" s="25" t="s">
        <v>1229</v>
      </c>
      <c r="D503" s="25" t="s">
        <v>3470</v>
      </c>
      <c r="E503" s="25" t="s">
        <v>3436</v>
      </c>
      <c r="F503" s="22" t="s">
        <v>664</v>
      </c>
      <c r="G503" s="10" t="s">
        <v>18</v>
      </c>
      <c r="H503" s="10" t="s">
        <v>9</v>
      </c>
      <c r="I503" s="10" t="s">
        <v>671</v>
      </c>
      <c r="J503" s="10" t="s">
        <v>672</v>
      </c>
      <c r="K503" s="8" t="s">
        <v>667</v>
      </c>
      <c r="L503" s="10" t="s">
        <v>673</v>
      </c>
      <c r="M503" s="16" t="s">
        <v>3376</v>
      </c>
      <c r="N503" s="55">
        <v>1178.6300000000001</v>
      </c>
      <c r="O503" s="161">
        <v>895.75880000000006</v>
      </c>
      <c r="P503" s="55">
        <v>1276.8499999999999</v>
      </c>
      <c r="Q503" s="161">
        <v>970.40599999999995</v>
      </c>
      <c r="R503" s="12" t="s">
        <v>2681</v>
      </c>
      <c r="S503" s="12" t="s">
        <v>357</v>
      </c>
      <c r="T503" s="6" t="s">
        <v>2677</v>
      </c>
      <c r="U503" s="6" t="s">
        <v>2258</v>
      </c>
      <c r="V503" s="6" t="s">
        <v>1404</v>
      </c>
      <c r="W503" s="3" t="s">
        <v>2259</v>
      </c>
      <c r="X503" s="3">
        <v>1959</v>
      </c>
      <c r="Y503" s="3" t="s">
        <v>2678</v>
      </c>
      <c r="Z503" s="3" t="s">
        <v>3402</v>
      </c>
      <c r="AA503" s="106"/>
    </row>
    <row r="504" spans="2:27" ht="25.5">
      <c r="B504" s="25">
        <v>499</v>
      </c>
      <c r="C504" s="25" t="s">
        <v>1229</v>
      </c>
      <c r="D504" s="25" t="s">
        <v>3470</v>
      </c>
      <c r="E504" s="25" t="s">
        <v>3436</v>
      </c>
      <c r="F504" s="22" t="s">
        <v>664</v>
      </c>
      <c r="G504" s="10" t="s">
        <v>18</v>
      </c>
      <c r="H504" s="10" t="s">
        <v>9</v>
      </c>
      <c r="I504" s="10" t="s">
        <v>674</v>
      </c>
      <c r="J504" s="10" t="s">
        <v>675</v>
      </c>
      <c r="K504" s="8" t="s">
        <v>667</v>
      </c>
      <c r="L504" s="10" t="s">
        <v>83</v>
      </c>
      <c r="M504" s="16" t="s">
        <v>3376</v>
      </c>
      <c r="N504" s="55">
        <v>683.81</v>
      </c>
      <c r="O504" s="161">
        <v>519.69560000000001</v>
      </c>
      <c r="P504" s="55">
        <v>712.3</v>
      </c>
      <c r="Q504" s="161">
        <v>541.34799999999996</v>
      </c>
      <c r="R504" s="12" t="s">
        <v>2682</v>
      </c>
      <c r="S504" s="12" t="s">
        <v>357</v>
      </c>
      <c r="T504" s="6" t="s">
        <v>2677</v>
      </c>
      <c r="U504" s="6" t="s">
        <v>2258</v>
      </c>
      <c r="V504" s="6" t="s">
        <v>1404</v>
      </c>
      <c r="W504" s="3" t="s">
        <v>2259</v>
      </c>
      <c r="X504" s="3">
        <v>1974</v>
      </c>
      <c r="Y504" s="3" t="s">
        <v>2678</v>
      </c>
      <c r="Z504" s="3" t="s">
        <v>3400</v>
      </c>
      <c r="AA504" s="6"/>
    </row>
    <row r="505" spans="2:27" ht="25.5">
      <c r="B505" s="25">
        <v>500</v>
      </c>
      <c r="C505" s="25" t="s">
        <v>1229</v>
      </c>
      <c r="D505" s="25" t="s">
        <v>3470</v>
      </c>
      <c r="E505" s="25" t="s">
        <v>3436</v>
      </c>
      <c r="F505" s="22" t="s">
        <v>664</v>
      </c>
      <c r="G505" s="14" t="s">
        <v>18</v>
      </c>
      <c r="H505" s="10" t="s">
        <v>9</v>
      </c>
      <c r="I505" s="14" t="s">
        <v>676</v>
      </c>
      <c r="J505" s="14" t="s">
        <v>677</v>
      </c>
      <c r="K505" s="8" t="s">
        <v>667</v>
      </c>
      <c r="L505" s="10" t="s">
        <v>34</v>
      </c>
      <c r="M505" s="16" t="s">
        <v>3376</v>
      </c>
      <c r="N505" s="55">
        <v>1056.6099999999999</v>
      </c>
      <c r="O505" s="161">
        <v>803.02359999999999</v>
      </c>
      <c r="P505" s="55">
        <v>1144.06</v>
      </c>
      <c r="Q505" s="161">
        <v>869.48559999999998</v>
      </c>
      <c r="R505" s="12" t="s">
        <v>2683</v>
      </c>
      <c r="S505" s="12" t="s">
        <v>357</v>
      </c>
      <c r="T505" s="6" t="s">
        <v>2677</v>
      </c>
      <c r="U505" s="6" t="s">
        <v>2258</v>
      </c>
      <c r="V505" s="6" t="s">
        <v>1404</v>
      </c>
      <c r="W505" s="3" t="s">
        <v>2259</v>
      </c>
      <c r="X505" s="3">
        <v>1965</v>
      </c>
      <c r="Y505" s="3" t="s">
        <v>2678</v>
      </c>
      <c r="Z505" s="6" t="s">
        <v>3404</v>
      </c>
      <c r="AA505" s="106"/>
    </row>
    <row r="506" spans="2:27" ht="25.5">
      <c r="B506" s="25">
        <v>501</v>
      </c>
      <c r="C506" s="25" t="s">
        <v>1229</v>
      </c>
      <c r="D506" s="25" t="s">
        <v>3470</v>
      </c>
      <c r="E506" s="25" t="s">
        <v>3436</v>
      </c>
      <c r="F506" s="22" t="s">
        <v>664</v>
      </c>
      <c r="G506" s="10" t="s">
        <v>18</v>
      </c>
      <c r="H506" s="10" t="s">
        <v>9</v>
      </c>
      <c r="I506" s="10" t="s">
        <v>678</v>
      </c>
      <c r="J506" s="10" t="s">
        <v>679</v>
      </c>
      <c r="K506" s="8" t="s">
        <v>667</v>
      </c>
      <c r="L506" s="10" t="s">
        <v>680</v>
      </c>
      <c r="M506" s="16" t="s">
        <v>3376</v>
      </c>
      <c r="N506" s="55">
        <v>582.35</v>
      </c>
      <c r="O506" s="161">
        <v>442.58600000000001</v>
      </c>
      <c r="P506" s="55">
        <v>630.87</v>
      </c>
      <c r="Q506" s="161">
        <v>479.46120000000002</v>
      </c>
      <c r="R506" s="12" t="s">
        <v>2347</v>
      </c>
      <c r="S506" s="12" t="s">
        <v>357</v>
      </c>
      <c r="T506" s="6" t="s">
        <v>2677</v>
      </c>
      <c r="U506" s="6" t="s">
        <v>2258</v>
      </c>
      <c r="V506" s="6" t="s">
        <v>1404</v>
      </c>
      <c r="W506" s="3" t="s">
        <v>2616</v>
      </c>
      <c r="X506" s="3">
        <v>1965</v>
      </c>
      <c r="Y506" s="3" t="s">
        <v>2678</v>
      </c>
      <c r="Z506" s="3" t="s">
        <v>3400</v>
      </c>
      <c r="AA506" s="6"/>
    </row>
    <row r="507" spans="2:27" ht="25.5">
      <c r="B507" s="25">
        <v>502</v>
      </c>
      <c r="C507" s="25" t="s">
        <v>1229</v>
      </c>
      <c r="D507" s="25" t="s">
        <v>3470</v>
      </c>
      <c r="E507" s="25" t="s">
        <v>3436</v>
      </c>
      <c r="F507" s="22" t="s">
        <v>664</v>
      </c>
      <c r="G507" s="10" t="s">
        <v>18</v>
      </c>
      <c r="H507" s="10" t="s">
        <v>9</v>
      </c>
      <c r="I507" s="25" t="s">
        <v>681</v>
      </c>
      <c r="J507" s="25" t="s">
        <v>682</v>
      </c>
      <c r="K507" s="8" t="s">
        <v>667</v>
      </c>
      <c r="L507" s="25" t="s">
        <v>240</v>
      </c>
      <c r="M507" s="16" t="s">
        <v>3376</v>
      </c>
      <c r="N507" s="58">
        <v>500</v>
      </c>
      <c r="O507" s="161">
        <v>380</v>
      </c>
      <c r="P507" s="58">
        <v>458</v>
      </c>
      <c r="Q507" s="161">
        <v>348.08</v>
      </c>
      <c r="R507" s="21" t="s">
        <v>2684</v>
      </c>
      <c r="S507" s="21" t="s">
        <v>357</v>
      </c>
      <c r="T507" s="6" t="s">
        <v>2677</v>
      </c>
      <c r="U507" s="6" t="s">
        <v>2258</v>
      </c>
      <c r="V507" s="21" t="s">
        <v>1404</v>
      </c>
      <c r="W507" s="21" t="s">
        <v>2259</v>
      </c>
      <c r="X507" s="4" t="s">
        <v>3405</v>
      </c>
      <c r="Y507" s="21" t="s">
        <v>2678</v>
      </c>
      <c r="Z507" s="3" t="s">
        <v>3402</v>
      </c>
      <c r="AA507" s="21" t="s">
        <v>2305</v>
      </c>
    </row>
    <row r="508" spans="2:27" ht="25.5">
      <c r="B508" s="25">
        <v>503</v>
      </c>
      <c r="C508" s="25" t="s">
        <v>1229</v>
      </c>
      <c r="D508" s="25" t="s">
        <v>3475</v>
      </c>
      <c r="E508" s="25" t="s">
        <v>3407</v>
      </c>
      <c r="F508" s="9" t="s">
        <v>24</v>
      </c>
      <c r="G508" s="10" t="s">
        <v>18</v>
      </c>
      <c r="H508" s="10" t="s">
        <v>9</v>
      </c>
      <c r="I508" s="10" t="s">
        <v>25</v>
      </c>
      <c r="J508" s="10" t="s">
        <v>26</v>
      </c>
      <c r="K508" s="10" t="s">
        <v>27</v>
      </c>
      <c r="L508" s="10" t="s">
        <v>28</v>
      </c>
      <c r="M508" s="10" t="s">
        <v>2228</v>
      </c>
      <c r="N508" s="55">
        <v>29000</v>
      </c>
      <c r="O508" s="161">
        <v>3306</v>
      </c>
      <c r="P508" s="55">
        <v>35246.6</v>
      </c>
      <c r="Q508" s="161">
        <v>4018.1124</v>
      </c>
      <c r="R508" s="12" t="s">
        <v>2269</v>
      </c>
      <c r="S508" s="3" t="s">
        <v>27</v>
      </c>
      <c r="T508" s="6" t="s">
        <v>2270</v>
      </c>
      <c r="U508" s="6" t="s">
        <v>2258</v>
      </c>
      <c r="V508" s="6" t="s">
        <v>1404</v>
      </c>
      <c r="W508" s="69" t="s">
        <v>2259</v>
      </c>
      <c r="X508" s="117">
        <v>1969</v>
      </c>
      <c r="Y508" s="6" t="s">
        <v>2271</v>
      </c>
      <c r="Z508" s="6" t="s">
        <v>3404</v>
      </c>
      <c r="AA508" s="106"/>
    </row>
    <row r="509" spans="2:27" ht="25.5">
      <c r="B509" s="25">
        <v>504</v>
      </c>
      <c r="C509" s="25" t="s">
        <v>1229</v>
      </c>
      <c r="D509" s="25" t="s">
        <v>3475</v>
      </c>
      <c r="E509" s="25" t="s">
        <v>3407</v>
      </c>
      <c r="F509" s="9" t="s">
        <v>24</v>
      </c>
      <c r="G509" s="10" t="s">
        <v>8</v>
      </c>
      <c r="H509" s="10" t="s">
        <v>9</v>
      </c>
      <c r="I509" s="10" t="s">
        <v>29</v>
      </c>
      <c r="J509" s="10" t="s">
        <v>30</v>
      </c>
      <c r="K509" s="10" t="s">
        <v>27</v>
      </c>
      <c r="L509" s="10" t="s">
        <v>31</v>
      </c>
      <c r="M509" s="10" t="s">
        <v>2228</v>
      </c>
      <c r="N509" s="55">
        <v>24000</v>
      </c>
      <c r="O509" s="161">
        <v>2736</v>
      </c>
      <c r="P509" s="55">
        <v>31200</v>
      </c>
      <c r="Q509" s="161">
        <v>3556.8</v>
      </c>
      <c r="R509" s="12" t="s">
        <v>2272</v>
      </c>
      <c r="S509" s="3" t="s">
        <v>27</v>
      </c>
      <c r="T509" s="6" t="s">
        <v>2270</v>
      </c>
      <c r="U509" s="6" t="s">
        <v>2258</v>
      </c>
      <c r="V509" s="6" t="s">
        <v>1404</v>
      </c>
      <c r="W509" s="69" t="s">
        <v>2259</v>
      </c>
      <c r="X509" s="117">
        <v>1961</v>
      </c>
      <c r="Y509" s="6" t="s">
        <v>2273</v>
      </c>
      <c r="Z509" s="6" t="s">
        <v>3404</v>
      </c>
      <c r="AA509" s="106" t="s">
        <v>2274</v>
      </c>
    </row>
    <row r="510" spans="2:27" ht="25.5">
      <c r="B510" s="25">
        <v>505</v>
      </c>
      <c r="C510" s="25" t="s">
        <v>1229</v>
      </c>
      <c r="D510" s="25" t="s">
        <v>3475</v>
      </c>
      <c r="E510" s="25" t="s">
        <v>3407</v>
      </c>
      <c r="F510" s="9" t="s">
        <v>24</v>
      </c>
      <c r="G510" s="10" t="s">
        <v>18</v>
      </c>
      <c r="H510" s="10" t="s">
        <v>9</v>
      </c>
      <c r="I510" s="10" t="s">
        <v>32</v>
      </c>
      <c r="J510" s="10" t="s">
        <v>33</v>
      </c>
      <c r="K510" s="10" t="s">
        <v>27</v>
      </c>
      <c r="L510" s="10" t="s">
        <v>34</v>
      </c>
      <c r="M510" s="10" t="s">
        <v>2228</v>
      </c>
      <c r="N510" s="55">
        <v>22000</v>
      </c>
      <c r="O510" s="161">
        <v>2508</v>
      </c>
      <c r="P510" s="55">
        <v>26789.4</v>
      </c>
      <c r="Q510" s="161">
        <v>3053.9916000000003</v>
      </c>
      <c r="R510" s="12" t="s">
        <v>2275</v>
      </c>
      <c r="S510" s="3" t="s">
        <v>27</v>
      </c>
      <c r="T510" s="6" t="s">
        <v>2270</v>
      </c>
      <c r="U510" s="6" t="s">
        <v>2258</v>
      </c>
      <c r="V510" s="6" t="s">
        <v>1404</v>
      </c>
      <c r="W510" s="3" t="s">
        <v>2259</v>
      </c>
      <c r="X510" s="13">
        <v>1989</v>
      </c>
      <c r="Y510" s="3" t="s">
        <v>2271</v>
      </c>
      <c r="Z510" s="3" t="s">
        <v>3402</v>
      </c>
      <c r="AA510" s="106" t="s">
        <v>2276</v>
      </c>
    </row>
    <row r="511" spans="2:27" ht="25.5">
      <c r="B511" s="25">
        <v>506</v>
      </c>
      <c r="C511" s="25" t="s">
        <v>1229</v>
      </c>
      <c r="D511" s="25" t="s">
        <v>3475</v>
      </c>
      <c r="E511" s="25" t="s">
        <v>3407</v>
      </c>
      <c r="F511" s="9" t="s">
        <v>24</v>
      </c>
      <c r="G511" s="10" t="s">
        <v>8</v>
      </c>
      <c r="H511" s="10" t="s">
        <v>9</v>
      </c>
      <c r="I511" s="10" t="s">
        <v>35</v>
      </c>
      <c r="J511" s="10" t="s">
        <v>36</v>
      </c>
      <c r="K511" s="10" t="s">
        <v>27</v>
      </c>
      <c r="L511" s="10" t="s">
        <v>37</v>
      </c>
      <c r="M511" s="10" t="s">
        <v>2228</v>
      </c>
      <c r="N511" s="55">
        <v>24000</v>
      </c>
      <c r="O511" s="161">
        <v>2736</v>
      </c>
      <c r="P511" s="55">
        <v>29224.799999999999</v>
      </c>
      <c r="Q511" s="161">
        <v>3331.6271999999999</v>
      </c>
      <c r="R511" s="12" t="s">
        <v>2277</v>
      </c>
      <c r="S511" s="3" t="s">
        <v>27</v>
      </c>
      <c r="T511" s="6" t="s">
        <v>2270</v>
      </c>
      <c r="U511" s="6" t="s">
        <v>2258</v>
      </c>
      <c r="V511" s="6" t="s">
        <v>1404</v>
      </c>
      <c r="W511" s="3" t="s">
        <v>2259</v>
      </c>
      <c r="X511" s="13">
        <v>1980</v>
      </c>
      <c r="Y511" s="3" t="s">
        <v>2278</v>
      </c>
      <c r="Z511" s="3" t="s">
        <v>3402</v>
      </c>
      <c r="AA511" s="106"/>
    </row>
    <row r="512" spans="2:27" ht="25.5">
      <c r="B512" s="25">
        <v>507</v>
      </c>
      <c r="C512" s="25" t="s">
        <v>1229</v>
      </c>
      <c r="D512" s="25" t="s">
        <v>3475</v>
      </c>
      <c r="E512" s="25" t="s">
        <v>3407</v>
      </c>
      <c r="F512" s="9" t="s">
        <v>24</v>
      </c>
      <c r="G512" s="10" t="s">
        <v>14</v>
      </c>
      <c r="H512" s="10" t="s">
        <v>9</v>
      </c>
      <c r="I512" s="10" t="s">
        <v>38</v>
      </c>
      <c r="J512" s="10" t="s">
        <v>39</v>
      </c>
      <c r="K512" s="8" t="s">
        <v>27</v>
      </c>
      <c r="L512" s="10" t="s">
        <v>40</v>
      </c>
      <c r="M512" s="10" t="s">
        <v>2228</v>
      </c>
      <c r="N512" s="55">
        <v>11550</v>
      </c>
      <c r="O512" s="161">
        <v>1316.7</v>
      </c>
      <c r="P512" s="55">
        <v>14034.87</v>
      </c>
      <c r="Q512" s="161">
        <v>1599.9751800000001</v>
      </c>
      <c r="R512" s="12" t="s">
        <v>2279</v>
      </c>
      <c r="S512" s="12" t="s">
        <v>357</v>
      </c>
      <c r="T512" s="6" t="s">
        <v>2270</v>
      </c>
      <c r="U512" s="6" t="s">
        <v>2258</v>
      </c>
      <c r="V512" s="6" t="s">
        <v>1404</v>
      </c>
      <c r="W512" s="3" t="s">
        <v>2259</v>
      </c>
      <c r="X512" s="13">
        <v>1980</v>
      </c>
      <c r="Y512" s="3" t="s">
        <v>2273</v>
      </c>
      <c r="Z512" s="3" t="s">
        <v>3400</v>
      </c>
      <c r="AA512" s="106"/>
    </row>
    <row r="513" spans="2:27" ht="25.5">
      <c r="B513" s="25">
        <v>508</v>
      </c>
      <c r="C513" s="25" t="s">
        <v>3464</v>
      </c>
      <c r="D513" s="25" t="s">
        <v>3475</v>
      </c>
      <c r="E513" s="25" t="s">
        <v>2425</v>
      </c>
      <c r="F513" s="22" t="s">
        <v>295</v>
      </c>
      <c r="G513" s="14" t="s">
        <v>18</v>
      </c>
      <c r="H513" s="10" t="s">
        <v>9</v>
      </c>
      <c r="I513" s="14" t="s">
        <v>296</v>
      </c>
      <c r="J513" s="14" t="s">
        <v>297</v>
      </c>
      <c r="K513" s="8" t="s">
        <v>12</v>
      </c>
      <c r="L513" s="10" t="s">
        <v>298</v>
      </c>
      <c r="M513" s="15" t="s">
        <v>2230</v>
      </c>
      <c r="N513" s="55">
        <v>4243.3999999999996</v>
      </c>
      <c r="O513" s="161">
        <v>4243.3999999999996</v>
      </c>
      <c r="P513" s="55">
        <v>4243.3999999999996</v>
      </c>
      <c r="Q513" s="161">
        <v>4243.3999999999996</v>
      </c>
      <c r="R513" s="12" t="s">
        <v>2419</v>
      </c>
      <c r="S513" s="12" t="s">
        <v>357</v>
      </c>
      <c r="T513" s="6" t="s">
        <v>2420</v>
      </c>
      <c r="U513" s="6" t="s">
        <v>2258</v>
      </c>
      <c r="V513" s="6" t="s">
        <v>1404</v>
      </c>
      <c r="W513" s="3" t="s">
        <v>2259</v>
      </c>
      <c r="X513" s="12">
        <v>22129</v>
      </c>
      <c r="Y513" s="3" t="s">
        <v>2273</v>
      </c>
      <c r="Z513" s="3" t="s">
        <v>3402</v>
      </c>
      <c r="AA513" s="106"/>
    </row>
    <row r="514" spans="2:27" ht="25.5">
      <c r="B514" s="25">
        <v>509</v>
      </c>
      <c r="C514" s="25" t="s">
        <v>3464</v>
      </c>
      <c r="D514" s="25" t="s">
        <v>3475</v>
      </c>
      <c r="E514" s="25" t="s">
        <v>2425</v>
      </c>
      <c r="F514" s="22" t="s">
        <v>295</v>
      </c>
      <c r="G514" s="10" t="s">
        <v>14</v>
      </c>
      <c r="H514" s="10" t="s">
        <v>9</v>
      </c>
      <c r="I514" s="10" t="s">
        <v>299</v>
      </c>
      <c r="J514" s="10" t="s">
        <v>300</v>
      </c>
      <c r="K514" s="8" t="s">
        <v>12</v>
      </c>
      <c r="L514" s="10" t="s">
        <v>161</v>
      </c>
      <c r="M514" s="14" t="s">
        <v>2240</v>
      </c>
      <c r="N514" s="55">
        <v>2649.65</v>
      </c>
      <c r="O514" s="161">
        <v>2668.1975499999999</v>
      </c>
      <c r="P514" s="55">
        <v>2649.65</v>
      </c>
      <c r="Q514" s="161">
        <v>2668.1975499999999</v>
      </c>
      <c r="R514" s="12" t="s">
        <v>2421</v>
      </c>
      <c r="S514" s="12" t="s">
        <v>357</v>
      </c>
      <c r="T514" s="6" t="s">
        <v>2420</v>
      </c>
      <c r="U514" s="6" t="s">
        <v>2258</v>
      </c>
      <c r="V514" s="6" t="s">
        <v>1404</v>
      </c>
      <c r="W514" s="3" t="s">
        <v>2259</v>
      </c>
      <c r="X514" s="12">
        <v>32255</v>
      </c>
      <c r="Y514" s="3" t="s">
        <v>2273</v>
      </c>
      <c r="Z514" s="6" t="s">
        <v>3404</v>
      </c>
      <c r="AA514" s="6"/>
    </row>
    <row r="515" spans="2:27" ht="25.5">
      <c r="B515" s="25">
        <v>510</v>
      </c>
      <c r="C515" s="25" t="s">
        <v>3464</v>
      </c>
      <c r="D515" s="25" t="s">
        <v>3475</v>
      </c>
      <c r="E515" s="25" t="s">
        <v>2425</v>
      </c>
      <c r="F515" s="22" t="s">
        <v>295</v>
      </c>
      <c r="G515" s="10" t="s">
        <v>14</v>
      </c>
      <c r="H515" s="10" t="s">
        <v>9</v>
      </c>
      <c r="I515" s="10" t="s">
        <v>301</v>
      </c>
      <c r="J515" s="10" t="s">
        <v>302</v>
      </c>
      <c r="K515" s="8" t="s">
        <v>12</v>
      </c>
      <c r="L515" s="14" t="s">
        <v>17</v>
      </c>
      <c r="M515" s="14" t="s">
        <v>2240</v>
      </c>
      <c r="N515" s="55">
        <v>2649.65</v>
      </c>
      <c r="O515" s="161">
        <v>2668.1975499999999</v>
      </c>
      <c r="P515" s="55">
        <v>2649.65</v>
      </c>
      <c r="Q515" s="161">
        <v>2668.1975499999999</v>
      </c>
      <c r="R515" s="12" t="s">
        <v>2422</v>
      </c>
      <c r="S515" s="12" t="s">
        <v>357</v>
      </c>
      <c r="T515" s="6" t="s">
        <v>2420</v>
      </c>
      <c r="U515" s="6" t="s">
        <v>2258</v>
      </c>
      <c r="V515" s="71" t="s">
        <v>1404</v>
      </c>
      <c r="W515" s="3" t="s">
        <v>2259</v>
      </c>
      <c r="X515" s="12">
        <v>19022</v>
      </c>
      <c r="Y515" s="3" t="s">
        <v>2273</v>
      </c>
      <c r="Z515" s="3" t="s">
        <v>3400</v>
      </c>
      <c r="AA515" s="6" t="s">
        <v>2423</v>
      </c>
    </row>
    <row r="516" spans="2:27" ht="25.5">
      <c r="B516" s="25">
        <v>511</v>
      </c>
      <c r="C516" s="25" t="s">
        <v>3464</v>
      </c>
      <c r="D516" s="25" t="s">
        <v>3475</v>
      </c>
      <c r="E516" s="25" t="s">
        <v>2425</v>
      </c>
      <c r="F516" s="22" t="s">
        <v>295</v>
      </c>
      <c r="G516" s="14" t="s">
        <v>18</v>
      </c>
      <c r="H516" s="10" t="s">
        <v>9</v>
      </c>
      <c r="I516" s="14" t="s">
        <v>204</v>
      </c>
      <c r="J516" s="14" t="s">
        <v>303</v>
      </c>
      <c r="K516" s="8" t="s">
        <v>12</v>
      </c>
      <c r="L516" s="14" t="s">
        <v>304</v>
      </c>
      <c r="M516" s="14" t="s">
        <v>2240</v>
      </c>
      <c r="N516" s="55">
        <v>5575</v>
      </c>
      <c r="O516" s="161">
        <v>5614.0249999999996</v>
      </c>
      <c r="P516" s="55">
        <v>5470</v>
      </c>
      <c r="Q516" s="161">
        <v>5508.2899999999991</v>
      </c>
      <c r="R516" s="12" t="s">
        <v>2424</v>
      </c>
      <c r="S516" s="12" t="s">
        <v>357</v>
      </c>
      <c r="T516" s="6" t="s">
        <v>2420</v>
      </c>
      <c r="U516" s="6" t="s">
        <v>2258</v>
      </c>
      <c r="V516" s="6" t="s">
        <v>1404</v>
      </c>
      <c r="W516" s="3" t="s">
        <v>2259</v>
      </c>
      <c r="X516" s="12">
        <v>26101</v>
      </c>
      <c r="Y516" s="3" t="s">
        <v>2425</v>
      </c>
      <c r="Z516" s="3" t="s">
        <v>3402</v>
      </c>
      <c r="AA516" s="106"/>
    </row>
    <row r="517" spans="2:27" ht="25.5">
      <c r="B517" s="25">
        <v>512</v>
      </c>
      <c r="C517" s="25" t="s">
        <v>3464</v>
      </c>
      <c r="D517" s="25" t="s">
        <v>3475</v>
      </c>
      <c r="E517" s="25" t="s">
        <v>2425</v>
      </c>
      <c r="F517" s="22" t="s">
        <v>295</v>
      </c>
      <c r="G517" s="14" t="s">
        <v>14</v>
      </c>
      <c r="H517" s="10" t="s">
        <v>9</v>
      </c>
      <c r="I517" s="25" t="s">
        <v>305</v>
      </c>
      <c r="J517" s="25" t="s">
        <v>306</v>
      </c>
      <c r="K517" s="8" t="s">
        <v>12</v>
      </c>
      <c r="L517" s="25" t="s">
        <v>56</v>
      </c>
      <c r="M517" s="14" t="s">
        <v>2240</v>
      </c>
      <c r="N517" s="55">
        <v>2649.65</v>
      </c>
      <c r="O517" s="161">
        <v>2668.1975499999999</v>
      </c>
      <c r="P517" s="55">
        <v>2649.65</v>
      </c>
      <c r="Q517" s="161">
        <v>2668.1975499999999</v>
      </c>
      <c r="R517" s="12" t="s">
        <v>2422</v>
      </c>
      <c r="S517" s="12" t="s">
        <v>357</v>
      </c>
      <c r="T517" s="6" t="s">
        <v>2420</v>
      </c>
      <c r="U517" s="6" t="s">
        <v>2258</v>
      </c>
      <c r="V517" s="71" t="s">
        <v>1404</v>
      </c>
      <c r="W517" s="3" t="s">
        <v>2259</v>
      </c>
      <c r="X517" s="74">
        <v>16894</v>
      </c>
      <c r="Y517" s="18" t="s">
        <v>2273</v>
      </c>
      <c r="Z517" s="6" t="s">
        <v>3404</v>
      </c>
      <c r="AA517" s="1" t="s">
        <v>2426</v>
      </c>
    </row>
    <row r="518" spans="2:27" ht="38.25">
      <c r="B518" s="25">
        <v>513</v>
      </c>
      <c r="C518" s="25" t="s">
        <v>1229</v>
      </c>
      <c r="D518" s="25" t="s">
        <v>3471</v>
      </c>
      <c r="E518" s="25" t="s">
        <v>3441</v>
      </c>
      <c r="F518" s="9" t="s">
        <v>810</v>
      </c>
      <c r="G518" s="14" t="s">
        <v>18</v>
      </c>
      <c r="H518" s="10" t="s">
        <v>9</v>
      </c>
      <c r="I518" s="14" t="s">
        <v>811</v>
      </c>
      <c r="J518" s="14" t="s">
        <v>812</v>
      </c>
      <c r="K518" s="10" t="s">
        <v>27</v>
      </c>
      <c r="L518" s="14" t="s">
        <v>490</v>
      </c>
      <c r="M518" s="16" t="s">
        <v>3378</v>
      </c>
      <c r="N518" s="55">
        <v>4190.32</v>
      </c>
      <c r="O518" s="161">
        <v>553.12224000000003</v>
      </c>
      <c r="P518" s="55"/>
      <c r="Q518" s="161">
        <v>0</v>
      </c>
      <c r="R518" s="42">
        <v>43191</v>
      </c>
      <c r="S518" s="10" t="s">
        <v>27</v>
      </c>
      <c r="T518" s="8" t="s">
        <v>2757</v>
      </c>
      <c r="U518" s="6" t="s">
        <v>2258</v>
      </c>
      <c r="V518" s="8" t="s">
        <v>1404</v>
      </c>
      <c r="W518" s="14" t="s">
        <v>2259</v>
      </c>
      <c r="X518" s="42">
        <v>31621</v>
      </c>
      <c r="Y518" s="10" t="s">
        <v>2758</v>
      </c>
      <c r="Z518" s="3" t="s">
        <v>3401</v>
      </c>
      <c r="AA518" s="106" t="s">
        <v>2759</v>
      </c>
    </row>
    <row r="519" spans="2:27" ht="25.5">
      <c r="B519" s="25">
        <v>514</v>
      </c>
      <c r="C519" s="25" t="s">
        <v>1229</v>
      </c>
      <c r="D519" s="25" t="s">
        <v>3471</v>
      </c>
      <c r="E519" s="25" t="s">
        <v>3441</v>
      </c>
      <c r="F519" s="9" t="s">
        <v>810</v>
      </c>
      <c r="G519" s="14" t="s">
        <v>18</v>
      </c>
      <c r="H519" s="10" t="s">
        <v>9</v>
      </c>
      <c r="I519" s="14" t="s">
        <v>813</v>
      </c>
      <c r="J519" s="14" t="s">
        <v>814</v>
      </c>
      <c r="K519" s="10" t="s">
        <v>27</v>
      </c>
      <c r="L519" s="10" t="s">
        <v>83</v>
      </c>
      <c r="M519" s="16" t="s">
        <v>3378</v>
      </c>
      <c r="N519" s="55">
        <v>3133.79</v>
      </c>
      <c r="O519" s="161">
        <v>413.66028</v>
      </c>
      <c r="P519" s="55">
        <v>3922.12</v>
      </c>
      <c r="Q519" s="161">
        <v>517.71983999999998</v>
      </c>
      <c r="R519" s="12" t="s">
        <v>2760</v>
      </c>
      <c r="S519" s="3" t="s">
        <v>27</v>
      </c>
      <c r="T519" s="6" t="s">
        <v>2761</v>
      </c>
      <c r="U519" s="6" t="s">
        <v>2258</v>
      </c>
      <c r="V519" s="6" t="s">
        <v>1404</v>
      </c>
      <c r="W519" s="7" t="s">
        <v>2259</v>
      </c>
      <c r="X519" s="12">
        <v>20466</v>
      </c>
      <c r="Y519" s="3" t="s">
        <v>2762</v>
      </c>
      <c r="Z519" s="3" t="s">
        <v>3403</v>
      </c>
      <c r="AA519" s="106"/>
    </row>
    <row r="520" spans="2:27" ht="51">
      <c r="B520" s="25">
        <v>515</v>
      </c>
      <c r="C520" s="25" t="s">
        <v>1229</v>
      </c>
      <c r="D520" s="25" t="s">
        <v>3471</v>
      </c>
      <c r="E520" s="25" t="s">
        <v>3441</v>
      </c>
      <c r="F520" s="9" t="s">
        <v>810</v>
      </c>
      <c r="G520" s="14" t="s">
        <v>8</v>
      </c>
      <c r="H520" s="10" t="s">
        <v>9</v>
      </c>
      <c r="I520" s="14" t="s">
        <v>815</v>
      </c>
      <c r="J520" s="14" t="s">
        <v>816</v>
      </c>
      <c r="K520" s="10" t="s">
        <v>27</v>
      </c>
      <c r="L520" s="14" t="s">
        <v>817</v>
      </c>
      <c r="M520" s="16" t="s">
        <v>3378</v>
      </c>
      <c r="N520" s="55">
        <v>3772.08</v>
      </c>
      <c r="O520" s="161">
        <v>497.91455999999999</v>
      </c>
      <c r="P520" s="55">
        <v>3772.08</v>
      </c>
      <c r="Q520" s="161">
        <v>497.91455999999999</v>
      </c>
      <c r="R520" s="12" t="s">
        <v>2763</v>
      </c>
      <c r="S520" s="3" t="s">
        <v>27</v>
      </c>
      <c r="T520" s="6" t="s">
        <v>2761</v>
      </c>
      <c r="U520" s="6" t="s">
        <v>2258</v>
      </c>
      <c r="V520" s="6" t="s">
        <v>1404</v>
      </c>
      <c r="W520" s="7" t="s">
        <v>2259</v>
      </c>
      <c r="X520" s="12">
        <v>33428</v>
      </c>
      <c r="Y520" s="3" t="s">
        <v>2762</v>
      </c>
      <c r="Z520" s="3" t="s">
        <v>3400</v>
      </c>
      <c r="AA520" s="106" t="s">
        <v>2764</v>
      </c>
    </row>
    <row r="521" spans="2:27" ht="25.5">
      <c r="B521" s="25">
        <v>516</v>
      </c>
      <c r="C521" s="25" t="s">
        <v>1229</v>
      </c>
      <c r="D521" s="25" t="s">
        <v>3471</v>
      </c>
      <c r="E521" s="25" t="s">
        <v>3441</v>
      </c>
      <c r="F521" s="9" t="s">
        <v>810</v>
      </c>
      <c r="G521" s="14" t="s">
        <v>14</v>
      </c>
      <c r="H521" s="10" t="s">
        <v>9</v>
      </c>
      <c r="I521" s="14" t="s">
        <v>818</v>
      </c>
      <c r="J521" s="14" t="s">
        <v>819</v>
      </c>
      <c r="K521" s="10" t="s">
        <v>27</v>
      </c>
      <c r="L521" s="14" t="s">
        <v>820</v>
      </c>
      <c r="M521" s="16" t="s">
        <v>3378</v>
      </c>
      <c r="N521" s="55">
        <v>3242.95</v>
      </c>
      <c r="O521" s="161">
        <v>428.06939999999997</v>
      </c>
      <c r="P521" s="55">
        <v>4061.13</v>
      </c>
      <c r="Q521" s="161">
        <v>536.06916000000001</v>
      </c>
      <c r="R521" s="12" t="s">
        <v>2765</v>
      </c>
      <c r="S521" s="3" t="s">
        <v>27</v>
      </c>
      <c r="T521" s="6" t="s">
        <v>2761</v>
      </c>
      <c r="U521" s="6" t="s">
        <v>2258</v>
      </c>
      <c r="V521" s="6" t="s">
        <v>1404</v>
      </c>
      <c r="W521" s="7" t="s">
        <v>2259</v>
      </c>
      <c r="X521" s="12">
        <v>33091</v>
      </c>
      <c r="Y521" s="3" t="s">
        <v>2762</v>
      </c>
      <c r="Z521" s="6" t="s">
        <v>3404</v>
      </c>
      <c r="AA521" s="106"/>
    </row>
    <row r="522" spans="2:27" ht="38.25">
      <c r="B522" s="25">
        <v>517</v>
      </c>
      <c r="C522" s="25" t="s">
        <v>1229</v>
      </c>
      <c r="D522" s="25" t="s">
        <v>3471</v>
      </c>
      <c r="E522" s="25" t="s">
        <v>3441</v>
      </c>
      <c r="F522" s="9" t="s">
        <v>810</v>
      </c>
      <c r="G522" s="14" t="s">
        <v>18</v>
      </c>
      <c r="H522" s="10" t="s">
        <v>9</v>
      </c>
      <c r="I522" s="14" t="s">
        <v>821</v>
      </c>
      <c r="J522" s="14" t="s">
        <v>822</v>
      </c>
      <c r="K522" s="8" t="s">
        <v>27</v>
      </c>
      <c r="L522" s="14" t="s">
        <v>823</v>
      </c>
      <c r="M522" s="16" t="s">
        <v>3378</v>
      </c>
      <c r="N522" s="55">
        <v>5592.07</v>
      </c>
      <c r="O522" s="161">
        <v>738.15323999999998</v>
      </c>
      <c r="P522" s="55">
        <v>5592.07</v>
      </c>
      <c r="Q522" s="161">
        <v>738.15323999999998</v>
      </c>
      <c r="R522" s="12" t="s">
        <v>2347</v>
      </c>
      <c r="S522" s="6" t="s">
        <v>27</v>
      </c>
      <c r="T522" s="6" t="s">
        <v>2761</v>
      </c>
      <c r="U522" s="6" t="s">
        <v>2258</v>
      </c>
      <c r="V522" s="6" t="s">
        <v>1404</v>
      </c>
      <c r="W522" s="7" t="s">
        <v>2259</v>
      </c>
      <c r="X522" s="12">
        <v>28724</v>
      </c>
      <c r="Y522" s="3" t="s">
        <v>2758</v>
      </c>
      <c r="Z522" s="6" t="s">
        <v>3404</v>
      </c>
      <c r="AA522" s="106" t="s">
        <v>2766</v>
      </c>
    </row>
    <row r="523" spans="2:27" ht="25.5">
      <c r="B523" s="25">
        <v>518</v>
      </c>
      <c r="C523" s="25" t="s">
        <v>1229</v>
      </c>
      <c r="D523" s="25" t="s">
        <v>3471</v>
      </c>
      <c r="E523" s="25" t="s">
        <v>3441</v>
      </c>
      <c r="F523" s="9" t="s">
        <v>810</v>
      </c>
      <c r="G523" s="14" t="s">
        <v>18</v>
      </c>
      <c r="H523" s="10" t="s">
        <v>9</v>
      </c>
      <c r="I523" s="14" t="s">
        <v>824</v>
      </c>
      <c r="J523" s="10" t="s">
        <v>825</v>
      </c>
      <c r="K523" s="10" t="s">
        <v>27</v>
      </c>
      <c r="L523" s="14" t="s">
        <v>826</v>
      </c>
      <c r="M523" s="16" t="s">
        <v>3378</v>
      </c>
      <c r="N523" s="55">
        <v>4016.43</v>
      </c>
      <c r="O523" s="161">
        <v>530.16876000000002</v>
      </c>
      <c r="P523" s="55">
        <v>4016.43</v>
      </c>
      <c r="Q523" s="161">
        <v>530.16876000000002</v>
      </c>
      <c r="R523" s="12" t="s">
        <v>2767</v>
      </c>
      <c r="S523" s="3" t="s">
        <v>27</v>
      </c>
      <c r="T523" s="6" t="s">
        <v>2761</v>
      </c>
      <c r="U523" s="6" t="s">
        <v>2258</v>
      </c>
      <c r="V523" s="71" t="s">
        <v>1404</v>
      </c>
      <c r="W523" s="18" t="s">
        <v>2259</v>
      </c>
      <c r="X523" s="12">
        <v>34739</v>
      </c>
      <c r="Y523" s="3" t="s">
        <v>2758</v>
      </c>
      <c r="Z523" s="3" t="s">
        <v>3402</v>
      </c>
      <c r="AA523" s="106" t="s">
        <v>2768</v>
      </c>
    </row>
    <row r="524" spans="2:27" ht="38.25">
      <c r="B524" s="25">
        <v>519</v>
      </c>
      <c r="C524" s="25" t="s">
        <v>1229</v>
      </c>
      <c r="D524" s="25" t="s">
        <v>3471</v>
      </c>
      <c r="E524" s="25" t="s">
        <v>3441</v>
      </c>
      <c r="F524" s="9" t="s">
        <v>810</v>
      </c>
      <c r="G524" s="10" t="s">
        <v>14</v>
      </c>
      <c r="H524" s="10" t="s">
        <v>9</v>
      </c>
      <c r="I524" s="10" t="s">
        <v>827</v>
      </c>
      <c r="J524" s="10" t="s">
        <v>828</v>
      </c>
      <c r="K524" s="10" t="s">
        <v>27</v>
      </c>
      <c r="L524" s="14" t="s">
        <v>430</v>
      </c>
      <c r="M524" s="16" t="s">
        <v>3378</v>
      </c>
      <c r="N524" s="55">
        <v>2742.37</v>
      </c>
      <c r="O524" s="161">
        <v>361.99284</v>
      </c>
      <c r="P524" s="55">
        <v>3488.11</v>
      </c>
      <c r="Q524" s="161">
        <v>460.43052000000006</v>
      </c>
      <c r="R524" s="12" t="s">
        <v>2769</v>
      </c>
      <c r="S524" s="3" t="s">
        <v>27</v>
      </c>
      <c r="T524" s="6" t="s">
        <v>2761</v>
      </c>
      <c r="U524" s="6" t="s">
        <v>2258</v>
      </c>
      <c r="V524" s="6" t="s">
        <v>1404</v>
      </c>
      <c r="W524" s="7" t="s">
        <v>2259</v>
      </c>
      <c r="X524" s="12">
        <v>29384</v>
      </c>
      <c r="Y524" s="3" t="s">
        <v>2758</v>
      </c>
      <c r="Z524" s="3" t="s">
        <v>3403</v>
      </c>
      <c r="AA524" s="106" t="s">
        <v>2770</v>
      </c>
    </row>
    <row r="525" spans="2:27">
      <c r="B525" s="25">
        <v>520</v>
      </c>
      <c r="C525" s="25" t="s">
        <v>1229</v>
      </c>
      <c r="D525" s="25" t="s">
        <v>3474</v>
      </c>
      <c r="E525" s="25" t="s">
        <v>3410</v>
      </c>
      <c r="F525" s="22" t="s">
        <v>92</v>
      </c>
      <c r="G525" s="10" t="s">
        <v>18</v>
      </c>
      <c r="H525" s="10" t="s">
        <v>9</v>
      </c>
      <c r="I525" s="10" t="s">
        <v>93</v>
      </c>
      <c r="J525" s="10" t="s">
        <v>94</v>
      </c>
      <c r="K525" s="8" t="s">
        <v>95</v>
      </c>
      <c r="L525" s="10" t="s">
        <v>83</v>
      </c>
      <c r="M525" s="10" t="s">
        <v>2232</v>
      </c>
      <c r="N525" s="55">
        <v>24790000</v>
      </c>
      <c r="O525" s="161">
        <v>991.60000000000014</v>
      </c>
      <c r="P525" s="58">
        <v>32849866.25</v>
      </c>
      <c r="Q525" s="161">
        <v>1313.9946500000001</v>
      </c>
      <c r="R525" s="12" t="s">
        <v>2302</v>
      </c>
      <c r="S525" s="96"/>
      <c r="T525" s="6" t="s">
        <v>2303</v>
      </c>
      <c r="U525" s="6" t="s">
        <v>2258</v>
      </c>
      <c r="V525" s="6" t="s">
        <v>1404</v>
      </c>
      <c r="W525" s="3" t="s">
        <v>2259</v>
      </c>
      <c r="X525" s="12">
        <v>26154</v>
      </c>
      <c r="Y525" s="3" t="s">
        <v>2304</v>
      </c>
      <c r="Z525" s="3" t="s">
        <v>3400</v>
      </c>
      <c r="AA525" s="6" t="s">
        <v>2305</v>
      </c>
    </row>
    <row r="526" spans="2:27" ht="25.5">
      <c r="B526" s="25">
        <v>521</v>
      </c>
      <c r="C526" s="25" t="s">
        <v>1229</v>
      </c>
      <c r="D526" s="25" t="s">
        <v>3474</v>
      </c>
      <c r="E526" s="25" t="s">
        <v>3410</v>
      </c>
      <c r="F526" s="22" t="s">
        <v>92</v>
      </c>
      <c r="G526" s="10" t="s">
        <v>18</v>
      </c>
      <c r="H526" s="10" t="s">
        <v>9</v>
      </c>
      <c r="I526" s="10" t="s">
        <v>96</v>
      </c>
      <c r="J526" s="10" t="s">
        <v>97</v>
      </c>
      <c r="K526" s="8" t="s">
        <v>95</v>
      </c>
      <c r="L526" s="8" t="s">
        <v>98</v>
      </c>
      <c r="M526" s="10" t="s">
        <v>2232</v>
      </c>
      <c r="N526" s="55">
        <v>42551667</v>
      </c>
      <c r="O526" s="161">
        <v>1702.0666800000001</v>
      </c>
      <c r="P526" s="58">
        <v>52650960.93</v>
      </c>
      <c r="Q526" s="161">
        <v>2106.0384372000003</v>
      </c>
      <c r="R526" s="12" t="s">
        <v>2306</v>
      </c>
      <c r="S526" s="96"/>
      <c r="T526" s="6" t="s">
        <v>2307</v>
      </c>
      <c r="U526" s="6" t="s">
        <v>2258</v>
      </c>
      <c r="V526" s="6" t="s">
        <v>1404</v>
      </c>
      <c r="W526" s="3" t="s">
        <v>2259</v>
      </c>
      <c r="X526" s="12">
        <v>32120</v>
      </c>
      <c r="Y526" s="3" t="s">
        <v>2304</v>
      </c>
      <c r="Z526" s="3" t="s">
        <v>3402</v>
      </c>
      <c r="AA526" s="6" t="s">
        <v>2308</v>
      </c>
    </row>
    <row r="527" spans="2:27" ht="25.5">
      <c r="B527" s="25">
        <v>522</v>
      </c>
      <c r="C527" s="25" t="s">
        <v>1229</v>
      </c>
      <c r="D527" s="25" t="s">
        <v>3474</v>
      </c>
      <c r="E527" s="25" t="s">
        <v>3410</v>
      </c>
      <c r="F527" s="22" t="s">
        <v>92</v>
      </c>
      <c r="G527" s="10" t="s">
        <v>18</v>
      </c>
      <c r="H527" s="10" t="s">
        <v>9</v>
      </c>
      <c r="I527" s="10" t="s">
        <v>99</v>
      </c>
      <c r="J527" s="10" t="s">
        <v>100</v>
      </c>
      <c r="K527" s="8" t="s">
        <v>95</v>
      </c>
      <c r="L527" s="10" t="s">
        <v>101</v>
      </c>
      <c r="M527" s="10" t="s">
        <v>2232</v>
      </c>
      <c r="N527" s="55">
        <v>36749167</v>
      </c>
      <c r="O527" s="161">
        <v>1469.9666800000002</v>
      </c>
      <c r="P527" s="58">
        <v>46173436.789999999</v>
      </c>
      <c r="Q527" s="161">
        <v>1846.9374716000002</v>
      </c>
      <c r="R527" s="12" t="s">
        <v>2306</v>
      </c>
      <c r="S527" s="96"/>
      <c r="T527" s="6" t="s">
        <v>2307</v>
      </c>
      <c r="U527" s="6" t="s">
        <v>2258</v>
      </c>
      <c r="V527" s="6" t="s">
        <v>1404</v>
      </c>
      <c r="W527" s="3" t="s">
        <v>2259</v>
      </c>
      <c r="X527" s="12">
        <v>32176</v>
      </c>
      <c r="Y527" s="3" t="s">
        <v>2304</v>
      </c>
      <c r="Z527" s="3" t="s">
        <v>3402</v>
      </c>
      <c r="AA527" s="6" t="s">
        <v>2308</v>
      </c>
    </row>
    <row r="528" spans="2:27" ht="51">
      <c r="B528" s="25">
        <v>523</v>
      </c>
      <c r="C528" s="25" t="s">
        <v>1229</v>
      </c>
      <c r="D528" s="25" t="s">
        <v>3474</v>
      </c>
      <c r="E528" s="25" t="s">
        <v>3410</v>
      </c>
      <c r="F528" s="22" t="s">
        <v>92</v>
      </c>
      <c r="G528" s="10" t="s">
        <v>18</v>
      </c>
      <c r="H528" s="10" t="s">
        <v>9</v>
      </c>
      <c r="I528" s="10" t="s">
        <v>102</v>
      </c>
      <c r="J528" s="10" t="s">
        <v>103</v>
      </c>
      <c r="K528" s="8" t="s">
        <v>104</v>
      </c>
      <c r="L528" s="8" t="s">
        <v>105</v>
      </c>
      <c r="M528" s="10" t="s">
        <v>2232</v>
      </c>
      <c r="N528" s="55">
        <v>36749167</v>
      </c>
      <c r="O528" s="161">
        <v>1469.9666800000002</v>
      </c>
      <c r="P528" s="58">
        <v>9425919.7599999998</v>
      </c>
      <c r="Q528" s="161">
        <v>377.03679040000003</v>
      </c>
      <c r="R528" s="12" t="s">
        <v>2309</v>
      </c>
      <c r="S528" s="96"/>
      <c r="T528" s="6" t="s">
        <v>2307</v>
      </c>
      <c r="U528" s="6" t="s">
        <v>2258</v>
      </c>
      <c r="V528" s="6" t="s">
        <v>1404</v>
      </c>
      <c r="W528" s="3" t="s">
        <v>2259</v>
      </c>
      <c r="X528" s="12">
        <v>28729</v>
      </c>
      <c r="Y528" s="3" t="s">
        <v>2304</v>
      </c>
      <c r="Z528" s="3" t="s">
        <v>3405</v>
      </c>
      <c r="AA528" s="6" t="s">
        <v>2310</v>
      </c>
    </row>
    <row r="529" spans="2:27" ht="38.25">
      <c r="B529" s="25">
        <v>524</v>
      </c>
      <c r="C529" s="25" t="s">
        <v>1229</v>
      </c>
      <c r="D529" s="25" t="s">
        <v>3474</v>
      </c>
      <c r="E529" s="25" t="s">
        <v>3410</v>
      </c>
      <c r="F529" s="22" t="s">
        <v>92</v>
      </c>
      <c r="G529" s="10" t="s">
        <v>18</v>
      </c>
      <c r="H529" s="9" t="s">
        <v>9</v>
      </c>
      <c r="I529" s="10" t="s">
        <v>93</v>
      </c>
      <c r="J529" s="10" t="s">
        <v>106</v>
      </c>
      <c r="K529" s="8" t="s">
        <v>107</v>
      </c>
      <c r="L529" s="10" t="s">
        <v>108</v>
      </c>
      <c r="M529" s="10" t="s">
        <v>2232</v>
      </c>
      <c r="N529" s="55">
        <v>22000000</v>
      </c>
      <c r="O529" s="161">
        <v>880.00000000000011</v>
      </c>
      <c r="P529" s="55"/>
      <c r="Q529" s="161">
        <v>0</v>
      </c>
      <c r="R529" s="12" t="s">
        <v>2311</v>
      </c>
      <c r="S529" s="96"/>
      <c r="T529" s="6" t="s">
        <v>2307</v>
      </c>
      <c r="U529" s="6" t="s">
        <v>2258</v>
      </c>
      <c r="V529" s="6" t="s">
        <v>1404</v>
      </c>
      <c r="W529" s="3" t="s">
        <v>2259</v>
      </c>
      <c r="X529" s="12">
        <v>33961</v>
      </c>
      <c r="Y529" s="3" t="s">
        <v>2304</v>
      </c>
      <c r="Z529" s="3" t="s">
        <v>3402</v>
      </c>
      <c r="AA529" s="6" t="s">
        <v>2305</v>
      </c>
    </row>
    <row r="530" spans="2:27" ht="25.5">
      <c r="B530" s="25">
        <v>525</v>
      </c>
      <c r="C530" s="25" t="s">
        <v>1229</v>
      </c>
      <c r="D530" s="25" t="s">
        <v>3474</v>
      </c>
      <c r="E530" s="25" t="s">
        <v>3410</v>
      </c>
      <c r="F530" s="22" t="s">
        <v>92</v>
      </c>
      <c r="G530" s="10" t="s">
        <v>14</v>
      </c>
      <c r="H530" s="9" t="s">
        <v>9</v>
      </c>
      <c r="I530" s="10" t="s">
        <v>109</v>
      </c>
      <c r="J530" s="10" t="s">
        <v>110</v>
      </c>
      <c r="K530" s="8" t="s">
        <v>111</v>
      </c>
      <c r="L530" s="10" t="s">
        <v>17</v>
      </c>
      <c r="M530" s="10" t="s">
        <v>2232</v>
      </c>
      <c r="N530" s="55">
        <v>22530177</v>
      </c>
      <c r="O530" s="161">
        <v>901.20708000000002</v>
      </c>
      <c r="P530" s="55"/>
      <c r="Q530" s="161">
        <v>0</v>
      </c>
      <c r="R530" s="12" t="s">
        <v>2312</v>
      </c>
      <c r="S530" s="96"/>
      <c r="T530" s="6" t="s">
        <v>2313</v>
      </c>
      <c r="U530" s="6" t="s">
        <v>2258</v>
      </c>
      <c r="V530" s="6" t="s">
        <v>1404</v>
      </c>
      <c r="W530" s="3" t="s">
        <v>2259</v>
      </c>
      <c r="X530" s="4" t="s">
        <v>3405</v>
      </c>
      <c r="Y530" s="3" t="s">
        <v>2304</v>
      </c>
      <c r="Z530" s="3" t="s">
        <v>3400</v>
      </c>
      <c r="AA530" s="6" t="s">
        <v>2305</v>
      </c>
    </row>
    <row r="531" spans="2:27" ht="25.5">
      <c r="B531" s="25">
        <v>526</v>
      </c>
      <c r="C531" s="25" t="s">
        <v>1229</v>
      </c>
      <c r="D531" s="25" t="s">
        <v>3474</v>
      </c>
      <c r="E531" s="25" t="s">
        <v>3410</v>
      </c>
      <c r="F531" s="22" t="s">
        <v>92</v>
      </c>
      <c r="G531" s="10" t="s">
        <v>8</v>
      </c>
      <c r="H531" s="10" t="s">
        <v>9</v>
      </c>
      <c r="I531" s="10" t="s">
        <v>93</v>
      </c>
      <c r="J531" s="10" t="s">
        <v>112</v>
      </c>
      <c r="K531" s="8" t="s">
        <v>95</v>
      </c>
      <c r="L531" s="10" t="s">
        <v>113</v>
      </c>
      <c r="M531" s="10" t="s">
        <v>2232</v>
      </c>
      <c r="N531" s="55">
        <v>30067500</v>
      </c>
      <c r="O531" s="161">
        <v>1202.7</v>
      </c>
      <c r="P531" s="58">
        <v>38778085.100000001</v>
      </c>
      <c r="Q531" s="161">
        <v>1551.1234040000002</v>
      </c>
      <c r="R531" s="12" t="s">
        <v>2314</v>
      </c>
      <c r="S531" s="96"/>
      <c r="T531" s="6" t="s">
        <v>2307</v>
      </c>
      <c r="U531" s="6" t="s">
        <v>2258</v>
      </c>
      <c r="V531" s="6" t="s">
        <v>1404</v>
      </c>
      <c r="W531" s="3" t="s">
        <v>2259</v>
      </c>
      <c r="X531" s="12">
        <v>29013</v>
      </c>
      <c r="Y531" s="3" t="s">
        <v>2304</v>
      </c>
      <c r="Z531" s="3" t="s">
        <v>3405</v>
      </c>
      <c r="AA531" s="106" t="s">
        <v>2315</v>
      </c>
    </row>
    <row r="532" spans="2:27">
      <c r="B532" s="25">
        <v>527</v>
      </c>
      <c r="C532" s="25" t="s">
        <v>1229</v>
      </c>
      <c r="D532" s="25" t="s">
        <v>3475</v>
      </c>
      <c r="E532" s="25" t="s">
        <v>3421</v>
      </c>
      <c r="F532" s="22" t="s">
        <v>336</v>
      </c>
      <c r="G532" s="14" t="s">
        <v>18</v>
      </c>
      <c r="H532" s="10" t="s">
        <v>9</v>
      </c>
      <c r="I532" s="14" t="s">
        <v>337</v>
      </c>
      <c r="J532" s="14" t="s">
        <v>338</v>
      </c>
      <c r="K532" s="10" t="s">
        <v>27</v>
      </c>
      <c r="L532" s="14" t="s">
        <v>13</v>
      </c>
      <c r="M532" s="10" t="s">
        <v>2235</v>
      </c>
      <c r="N532" s="55">
        <v>2972</v>
      </c>
      <c r="O532" s="161">
        <v>3477.24</v>
      </c>
      <c r="P532" s="55">
        <v>3468.08</v>
      </c>
      <c r="Q532" s="161">
        <v>4057.6535999999996</v>
      </c>
      <c r="R532" s="12" t="s">
        <v>2452</v>
      </c>
      <c r="S532" s="3" t="s">
        <v>27</v>
      </c>
      <c r="T532" s="6" t="s">
        <v>2453</v>
      </c>
      <c r="U532" s="6" t="s">
        <v>2258</v>
      </c>
      <c r="V532" s="6" t="s">
        <v>1404</v>
      </c>
      <c r="W532" s="3" t="s">
        <v>2263</v>
      </c>
      <c r="X532" s="3">
        <v>1963</v>
      </c>
      <c r="Y532" s="3" t="s">
        <v>2273</v>
      </c>
      <c r="Z532" s="6" t="s">
        <v>3404</v>
      </c>
      <c r="AA532" s="106"/>
    </row>
    <row r="533" spans="2:27" ht="25.5">
      <c r="B533" s="25">
        <v>528</v>
      </c>
      <c r="C533" s="25" t="s">
        <v>1229</v>
      </c>
      <c r="D533" s="25" t="s">
        <v>3475</v>
      </c>
      <c r="E533" s="25" t="s">
        <v>3421</v>
      </c>
      <c r="F533" s="22" t="s">
        <v>336</v>
      </c>
      <c r="G533" s="14" t="s">
        <v>8</v>
      </c>
      <c r="H533" s="10" t="s">
        <v>9</v>
      </c>
      <c r="I533" s="14" t="s">
        <v>339</v>
      </c>
      <c r="J533" s="14" t="s">
        <v>340</v>
      </c>
      <c r="K533" s="8" t="s">
        <v>262</v>
      </c>
      <c r="L533" s="14" t="s">
        <v>13</v>
      </c>
      <c r="M533" s="10" t="s">
        <v>2235</v>
      </c>
      <c r="N533" s="55">
        <v>2547</v>
      </c>
      <c r="O533" s="161">
        <v>2979.99</v>
      </c>
      <c r="P533" s="55">
        <v>2923.16</v>
      </c>
      <c r="Q533" s="161">
        <v>3420.0971999999997</v>
      </c>
      <c r="R533" s="12" t="s">
        <v>2454</v>
      </c>
      <c r="S533" s="3" t="s">
        <v>27</v>
      </c>
      <c r="T533" s="6" t="s">
        <v>2453</v>
      </c>
      <c r="U533" s="6" t="s">
        <v>2258</v>
      </c>
      <c r="V533" s="6" t="s">
        <v>1404</v>
      </c>
      <c r="W533" s="3" t="s">
        <v>2259</v>
      </c>
      <c r="X533" s="3">
        <v>1959</v>
      </c>
      <c r="Y533" s="3" t="s">
        <v>2455</v>
      </c>
      <c r="Z533" s="3" t="s">
        <v>3402</v>
      </c>
      <c r="AA533" s="106" t="s">
        <v>2456</v>
      </c>
    </row>
    <row r="534" spans="2:27" ht="76.5">
      <c r="B534" s="25">
        <v>529</v>
      </c>
      <c r="C534" s="25" t="s">
        <v>1229</v>
      </c>
      <c r="D534" s="25" t="s">
        <v>3475</v>
      </c>
      <c r="E534" s="25" t="s">
        <v>3421</v>
      </c>
      <c r="F534" s="22" t="s">
        <v>336</v>
      </c>
      <c r="G534" s="14" t="s">
        <v>18</v>
      </c>
      <c r="H534" s="10" t="s">
        <v>9</v>
      </c>
      <c r="I534" s="14" t="s">
        <v>341</v>
      </c>
      <c r="J534" s="14" t="s">
        <v>342</v>
      </c>
      <c r="K534" s="8" t="s">
        <v>79</v>
      </c>
      <c r="L534" s="14" t="s">
        <v>83</v>
      </c>
      <c r="M534" s="10" t="s">
        <v>2235</v>
      </c>
      <c r="N534" s="55">
        <v>1955.2</v>
      </c>
      <c r="O534" s="161">
        <v>2287.5839999999998</v>
      </c>
      <c r="P534" s="55">
        <v>2047.04</v>
      </c>
      <c r="Q534" s="161">
        <v>2395.0367999999999</v>
      </c>
      <c r="R534" s="12" t="s">
        <v>2454</v>
      </c>
      <c r="S534" s="3" t="s">
        <v>357</v>
      </c>
      <c r="T534" s="6" t="s">
        <v>2453</v>
      </c>
      <c r="U534" s="6" t="s">
        <v>2258</v>
      </c>
      <c r="V534" s="6" t="s">
        <v>1404</v>
      </c>
      <c r="W534" s="3" t="s">
        <v>2263</v>
      </c>
      <c r="X534" s="4" t="s">
        <v>3405</v>
      </c>
      <c r="Y534" s="3"/>
      <c r="Z534" s="3" t="s">
        <v>3405</v>
      </c>
      <c r="AA534" s="106" t="s">
        <v>2457</v>
      </c>
    </row>
    <row r="535" spans="2:27" ht="25.5">
      <c r="B535" s="25">
        <v>530</v>
      </c>
      <c r="C535" s="25" t="s">
        <v>1229</v>
      </c>
      <c r="D535" s="25" t="s">
        <v>3475</v>
      </c>
      <c r="E535" s="25" t="s">
        <v>3421</v>
      </c>
      <c r="F535" s="22" t="s">
        <v>336</v>
      </c>
      <c r="G535" s="14" t="s">
        <v>14</v>
      </c>
      <c r="H535" s="10" t="s">
        <v>9</v>
      </c>
      <c r="I535" s="14" t="s">
        <v>343</v>
      </c>
      <c r="J535" s="14" t="s">
        <v>344</v>
      </c>
      <c r="K535" s="8" t="s">
        <v>79</v>
      </c>
      <c r="L535" s="14" t="s">
        <v>119</v>
      </c>
      <c r="M535" s="10" t="s">
        <v>2235</v>
      </c>
      <c r="N535" s="55">
        <v>1500</v>
      </c>
      <c r="O535" s="161">
        <v>1755</v>
      </c>
      <c r="P535" s="55">
        <v>1766.67</v>
      </c>
      <c r="Q535" s="161">
        <v>2067.0039000000002</v>
      </c>
      <c r="R535" s="12" t="s">
        <v>2311</v>
      </c>
      <c r="S535" s="12" t="s">
        <v>357</v>
      </c>
      <c r="T535" s="6" t="s">
        <v>2453</v>
      </c>
      <c r="U535" s="6" t="s">
        <v>2258</v>
      </c>
      <c r="V535" s="6" t="s">
        <v>1404</v>
      </c>
      <c r="W535" s="3" t="s">
        <v>2259</v>
      </c>
      <c r="X535" s="4" t="s">
        <v>3405</v>
      </c>
      <c r="Y535" s="3" t="s">
        <v>2273</v>
      </c>
      <c r="Z535" s="6" t="s">
        <v>3404</v>
      </c>
      <c r="AA535" s="106" t="s">
        <v>2458</v>
      </c>
    </row>
    <row r="536" spans="2:27" ht="25.5">
      <c r="B536" s="25">
        <v>531</v>
      </c>
      <c r="C536" s="25" t="s">
        <v>1229</v>
      </c>
      <c r="D536" s="25" t="s">
        <v>3475</v>
      </c>
      <c r="E536" s="25" t="s">
        <v>3421</v>
      </c>
      <c r="F536" s="22" t="s">
        <v>336</v>
      </c>
      <c r="G536" s="14" t="s">
        <v>14</v>
      </c>
      <c r="H536" s="10" t="s">
        <v>9</v>
      </c>
      <c r="I536" s="14" t="s">
        <v>345</v>
      </c>
      <c r="J536" s="14" t="s">
        <v>346</v>
      </c>
      <c r="K536" s="8" t="s">
        <v>79</v>
      </c>
      <c r="L536" s="14" t="s">
        <v>56</v>
      </c>
      <c r="M536" s="10" t="s">
        <v>2235</v>
      </c>
      <c r="N536" s="55">
        <v>1500</v>
      </c>
      <c r="O536" s="161">
        <v>1755</v>
      </c>
      <c r="P536" s="55">
        <v>1766.67</v>
      </c>
      <c r="Q536" s="161">
        <v>2067.0039000000002</v>
      </c>
      <c r="R536" s="12" t="s">
        <v>2311</v>
      </c>
      <c r="S536" s="12" t="s">
        <v>357</v>
      </c>
      <c r="T536" s="6" t="s">
        <v>2453</v>
      </c>
      <c r="U536" s="6" t="s">
        <v>2258</v>
      </c>
      <c r="V536" s="6" t="s">
        <v>1404</v>
      </c>
      <c r="W536" s="3" t="s">
        <v>2259</v>
      </c>
      <c r="X536" s="4" t="s">
        <v>3405</v>
      </c>
      <c r="Y536" s="3" t="s">
        <v>2273</v>
      </c>
      <c r="Z536" s="6" t="s">
        <v>3404</v>
      </c>
      <c r="AA536" s="106" t="s">
        <v>2459</v>
      </c>
    </row>
    <row r="537" spans="2:27">
      <c r="B537" s="25">
        <v>532</v>
      </c>
      <c r="C537" s="25" t="s">
        <v>1229</v>
      </c>
      <c r="D537" s="25" t="s">
        <v>3474</v>
      </c>
      <c r="E537" s="25" t="s">
        <v>2564</v>
      </c>
      <c r="F537" s="9" t="s">
        <v>497</v>
      </c>
      <c r="G537" s="14" t="s">
        <v>18</v>
      </c>
      <c r="H537" s="10" t="s">
        <v>9</v>
      </c>
      <c r="I537" s="10" t="s">
        <v>498</v>
      </c>
      <c r="J537" s="14" t="s">
        <v>498</v>
      </c>
      <c r="K537" s="8" t="s">
        <v>79</v>
      </c>
      <c r="L537" s="10" t="s">
        <v>83</v>
      </c>
      <c r="M537" s="10" t="s">
        <v>3393</v>
      </c>
      <c r="N537" s="55">
        <v>5100000</v>
      </c>
      <c r="O537" s="161">
        <v>356.99999999999994</v>
      </c>
      <c r="P537" s="55">
        <v>6268240</v>
      </c>
      <c r="Q537" s="161">
        <v>438.77679999999998</v>
      </c>
      <c r="R537" s="12" t="s">
        <v>2562</v>
      </c>
      <c r="S537" s="12" t="s">
        <v>357</v>
      </c>
      <c r="T537" s="6" t="s">
        <v>2563</v>
      </c>
      <c r="U537" s="6" t="s">
        <v>2258</v>
      </c>
      <c r="V537" s="6" t="s">
        <v>1404</v>
      </c>
      <c r="W537" s="3" t="s">
        <v>2259</v>
      </c>
      <c r="X537" s="3">
        <v>1966</v>
      </c>
      <c r="Y537" s="3" t="s">
        <v>2564</v>
      </c>
      <c r="Z537" s="3" t="s">
        <v>3400</v>
      </c>
      <c r="AA537" s="6"/>
    </row>
    <row r="538" spans="2:27" ht="38.25">
      <c r="B538" s="25">
        <v>533</v>
      </c>
      <c r="C538" s="25" t="s">
        <v>1229</v>
      </c>
      <c r="D538" s="25" t="s">
        <v>3474</v>
      </c>
      <c r="E538" s="25" t="s">
        <v>2564</v>
      </c>
      <c r="F538" s="9" t="s">
        <v>497</v>
      </c>
      <c r="G538" s="14" t="s">
        <v>8</v>
      </c>
      <c r="H538" s="10" t="s">
        <v>9</v>
      </c>
      <c r="I538" s="10" t="s">
        <v>499</v>
      </c>
      <c r="J538" s="14" t="s">
        <v>500</v>
      </c>
      <c r="K538" s="8" t="s">
        <v>501</v>
      </c>
      <c r="L538" s="14" t="s">
        <v>502</v>
      </c>
      <c r="M538" s="10" t="s">
        <v>3393</v>
      </c>
      <c r="N538" s="55">
        <v>8000000</v>
      </c>
      <c r="O538" s="161">
        <v>560</v>
      </c>
      <c r="P538" s="55"/>
      <c r="Q538" s="161">
        <v>0</v>
      </c>
      <c r="R538" s="42" t="s">
        <v>2312</v>
      </c>
      <c r="S538" s="42" t="s">
        <v>357</v>
      </c>
      <c r="T538" s="8" t="s">
        <v>2565</v>
      </c>
      <c r="U538" s="6" t="s">
        <v>2258</v>
      </c>
      <c r="V538" s="8" t="s">
        <v>1404</v>
      </c>
      <c r="W538" s="10" t="s">
        <v>2259</v>
      </c>
      <c r="X538" s="10">
        <v>1978</v>
      </c>
      <c r="Y538" s="10" t="s">
        <v>2564</v>
      </c>
      <c r="Z538" s="3" t="s">
        <v>3402</v>
      </c>
      <c r="AA538" s="41" t="s">
        <v>2566</v>
      </c>
    </row>
    <row r="539" spans="2:27" ht="38.25">
      <c r="B539" s="25">
        <v>534</v>
      </c>
      <c r="C539" s="25" t="s">
        <v>1229</v>
      </c>
      <c r="D539" s="25" t="s">
        <v>3474</v>
      </c>
      <c r="E539" s="25" t="s">
        <v>2564</v>
      </c>
      <c r="F539" s="9" t="s">
        <v>497</v>
      </c>
      <c r="G539" s="10" t="s">
        <v>14</v>
      </c>
      <c r="H539" s="10" t="s">
        <v>9</v>
      </c>
      <c r="I539" s="10" t="s">
        <v>503</v>
      </c>
      <c r="J539" s="10" t="s">
        <v>504</v>
      </c>
      <c r="K539" s="8" t="s">
        <v>79</v>
      </c>
      <c r="L539" s="10" t="s">
        <v>505</v>
      </c>
      <c r="M539" s="10" t="s">
        <v>3393</v>
      </c>
      <c r="N539" s="55">
        <v>3648035.82</v>
      </c>
      <c r="O539" s="161">
        <v>255.36250739999997</v>
      </c>
      <c r="P539" s="55">
        <v>4416725.82</v>
      </c>
      <c r="Q539" s="161">
        <v>309.1708074</v>
      </c>
      <c r="R539" s="12" t="s">
        <v>2567</v>
      </c>
      <c r="S539" s="12" t="s">
        <v>357</v>
      </c>
      <c r="T539" s="6" t="s">
        <v>2563</v>
      </c>
      <c r="U539" s="6" t="s">
        <v>2258</v>
      </c>
      <c r="V539" s="6" t="s">
        <v>1404</v>
      </c>
      <c r="W539" s="3" t="s">
        <v>2259</v>
      </c>
      <c r="X539" s="3">
        <v>1974</v>
      </c>
      <c r="Y539" s="3" t="s">
        <v>2273</v>
      </c>
      <c r="Z539" s="3" t="s">
        <v>3400</v>
      </c>
      <c r="AA539" s="6"/>
    </row>
    <row r="540" spans="2:27">
      <c r="B540" s="25">
        <v>535</v>
      </c>
      <c r="C540" s="25" t="s">
        <v>1229</v>
      </c>
      <c r="D540" s="25" t="s">
        <v>3474</v>
      </c>
      <c r="E540" s="25" t="s">
        <v>2564</v>
      </c>
      <c r="F540" s="9" t="s">
        <v>497</v>
      </c>
      <c r="G540" s="10" t="s">
        <v>14</v>
      </c>
      <c r="H540" s="10" t="s">
        <v>9</v>
      </c>
      <c r="I540" s="10" t="s">
        <v>506</v>
      </c>
      <c r="J540" s="10" t="s">
        <v>507</v>
      </c>
      <c r="K540" s="8" t="s">
        <v>79</v>
      </c>
      <c r="L540" s="10" t="s">
        <v>119</v>
      </c>
      <c r="M540" s="10" t="s">
        <v>3393</v>
      </c>
      <c r="N540" s="55">
        <v>5100000</v>
      </c>
      <c r="O540" s="161">
        <v>356.99999999999994</v>
      </c>
      <c r="P540" s="55">
        <v>6268240</v>
      </c>
      <c r="Q540" s="161">
        <v>438.77679999999998</v>
      </c>
      <c r="R540" s="12" t="s">
        <v>2568</v>
      </c>
      <c r="S540" s="12" t="s">
        <v>357</v>
      </c>
      <c r="T540" s="6" t="s">
        <v>2563</v>
      </c>
      <c r="U540" s="6" t="s">
        <v>2258</v>
      </c>
      <c r="V540" s="6" t="s">
        <v>1404</v>
      </c>
      <c r="W540" s="3" t="s">
        <v>2259</v>
      </c>
      <c r="X540" s="3">
        <v>1968</v>
      </c>
      <c r="Y540" s="3" t="s">
        <v>2273</v>
      </c>
      <c r="Z540" s="3" t="s">
        <v>3400</v>
      </c>
      <c r="AA540" s="6"/>
    </row>
    <row r="541" spans="2:27" ht="25.5">
      <c r="B541" s="25">
        <v>536</v>
      </c>
      <c r="C541" s="25" t="s">
        <v>1229</v>
      </c>
      <c r="D541" s="25" t="s">
        <v>3474</v>
      </c>
      <c r="E541" s="25" t="s">
        <v>2564</v>
      </c>
      <c r="F541" s="9" t="s">
        <v>497</v>
      </c>
      <c r="G541" s="14" t="s">
        <v>18</v>
      </c>
      <c r="H541" s="10" t="s">
        <v>9</v>
      </c>
      <c r="I541" s="10" t="s">
        <v>508</v>
      </c>
      <c r="J541" s="14" t="s">
        <v>509</v>
      </c>
      <c r="K541" s="8" t="s">
        <v>79</v>
      </c>
      <c r="L541" s="14" t="s">
        <v>34</v>
      </c>
      <c r="M541" s="10" t="s">
        <v>3393</v>
      </c>
      <c r="N541" s="55">
        <v>8000000</v>
      </c>
      <c r="O541" s="161">
        <v>560</v>
      </c>
      <c r="P541" s="55">
        <v>9832535</v>
      </c>
      <c r="Q541" s="161">
        <v>688.27744999999993</v>
      </c>
      <c r="R541" s="12" t="s">
        <v>2399</v>
      </c>
      <c r="S541" s="12" t="s">
        <v>357</v>
      </c>
      <c r="T541" s="6" t="s">
        <v>2563</v>
      </c>
      <c r="U541" s="6" t="s">
        <v>2258</v>
      </c>
      <c r="V541" s="6"/>
      <c r="W541" s="3"/>
      <c r="X541" s="4" t="s">
        <v>3405</v>
      </c>
      <c r="Y541" s="3" t="s">
        <v>2564</v>
      </c>
      <c r="Z541" s="3" t="s">
        <v>3402</v>
      </c>
      <c r="AA541" s="106" t="s">
        <v>2569</v>
      </c>
    </row>
    <row r="542" spans="2:27" ht="25.5">
      <c r="B542" s="25">
        <v>537</v>
      </c>
      <c r="C542" s="25" t="s">
        <v>1229</v>
      </c>
      <c r="D542" s="25" t="s">
        <v>3474</v>
      </c>
      <c r="E542" s="25" t="s">
        <v>2564</v>
      </c>
      <c r="F542" s="9" t="s">
        <v>497</v>
      </c>
      <c r="G542" s="10" t="s">
        <v>14</v>
      </c>
      <c r="H542" s="10" t="s">
        <v>9</v>
      </c>
      <c r="I542" s="10" t="s">
        <v>510</v>
      </c>
      <c r="J542" s="10" t="s">
        <v>511</v>
      </c>
      <c r="K542" s="8" t="s">
        <v>79</v>
      </c>
      <c r="L542" s="10" t="s">
        <v>505</v>
      </c>
      <c r="M542" s="10" t="s">
        <v>3393</v>
      </c>
      <c r="N542" s="55">
        <v>4348035</v>
      </c>
      <c r="O542" s="161">
        <v>304.36244999999997</v>
      </c>
      <c r="P542" s="55">
        <v>5417401</v>
      </c>
      <c r="Q542" s="161">
        <v>379.21806999999995</v>
      </c>
      <c r="R542" s="12" t="s">
        <v>2570</v>
      </c>
      <c r="S542" s="12" t="s">
        <v>357</v>
      </c>
      <c r="T542" s="6" t="s">
        <v>2563</v>
      </c>
      <c r="U542" s="6" t="s">
        <v>2258</v>
      </c>
      <c r="V542" s="6" t="s">
        <v>1404</v>
      </c>
      <c r="W542" s="3" t="s">
        <v>2259</v>
      </c>
      <c r="X542" s="3">
        <v>1974</v>
      </c>
      <c r="Y542" s="3" t="s">
        <v>2273</v>
      </c>
      <c r="Z542" s="3" t="s">
        <v>3400</v>
      </c>
      <c r="AA542" s="6"/>
    </row>
    <row r="543" spans="2:27" ht="25.5">
      <c r="B543" s="25">
        <v>538</v>
      </c>
      <c r="C543" s="25" t="s">
        <v>1229</v>
      </c>
      <c r="D543" s="25" t="s">
        <v>3474</v>
      </c>
      <c r="E543" s="25" t="s">
        <v>2564</v>
      </c>
      <c r="F543" s="9" t="s">
        <v>497</v>
      </c>
      <c r="G543" s="10" t="s">
        <v>14</v>
      </c>
      <c r="H543" s="10" t="s">
        <v>9</v>
      </c>
      <c r="I543" s="10" t="s">
        <v>512</v>
      </c>
      <c r="J543" s="10" t="s">
        <v>512</v>
      </c>
      <c r="K543" s="8" t="s">
        <v>79</v>
      </c>
      <c r="L543" s="10" t="s">
        <v>505</v>
      </c>
      <c r="M543" s="10" t="s">
        <v>3393</v>
      </c>
      <c r="N543" s="55">
        <v>3648035.82</v>
      </c>
      <c r="O543" s="161">
        <v>255.36250739999997</v>
      </c>
      <c r="P543" s="55">
        <v>4416725.82</v>
      </c>
      <c r="Q543" s="161">
        <v>309.1708074</v>
      </c>
      <c r="R543" s="12" t="s">
        <v>2571</v>
      </c>
      <c r="S543" s="12" t="s">
        <v>357</v>
      </c>
      <c r="T543" s="6" t="s">
        <v>2563</v>
      </c>
      <c r="U543" s="6" t="s">
        <v>2258</v>
      </c>
      <c r="V543" s="6" t="s">
        <v>1404</v>
      </c>
      <c r="W543" s="3" t="s">
        <v>2259</v>
      </c>
      <c r="X543" s="3">
        <v>1970</v>
      </c>
      <c r="Y543" s="3" t="s">
        <v>2273</v>
      </c>
      <c r="Z543" s="3" t="s">
        <v>3400</v>
      </c>
      <c r="AA543" s="6"/>
    </row>
    <row r="544" spans="2:27" ht="25.5">
      <c r="B544" s="25">
        <v>539</v>
      </c>
      <c r="C544" s="25" t="s">
        <v>1229</v>
      </c>
      <c r="D544" s="25" t="s">
        <v>3474</v>
      </c>
      <c r="E544" s="25" t="s">
        <v>2564</v>
      </c>
      <c r="F544" s="9" t="s">
        <v>497</v>
      </c>
      <c r="G544" s="10" t="s">
        <v>14</v>
      </c>
      <c r="H544" s="10" t="s">
        <v>9</v>
      </c>
      <c r="I544" s="10" t="s">
        <v>513</v>
      </c>
      <c r="J544" s="10" t="s">
        <v>513</v>
      </c>
      <c r="K544" s="8" t="s">
        <v>79</v>
      </c>
      <c r="L544" s="10" t="s">
        <v>233</v>
      </c>
      <c r="M544" s="10" t="s">
        <v>3393</v>
      </c>
      <c r="N544" s="55">
        <v>5100000</v>
      </c>
      <c r="O544" s="161">
        <v>356.99999999999994</v>
      </c>
      <c r="P544" s="55">
        <v>6268240</v>
      </c>
      <c r="Q544" s="161">
        <v>438.77679999999998</v>
      </c>
      <c r="R544" s="12" t="s">
        <v>2568</v>
      </c>
      <c r="S544" s="12" t="s">
        <v>357</v>
      </c>
      <c r="T544" s="6" t="s">
        <v>2563</v>
      </c>
      <c r="U544" s="6" t="s">
        <v>2258</v>
      </c>
      <c r="V544" s="6" t="s">
        <v>1404</v>
      </c>
      <c r="W544" s="3" t="s">
        <v>2259</v>
      </c>
      <c r="X544" s="3">
        <v>1960</v>
      </c>
      <c r="Y544" s="3" t="s">
        <v>2273</v>
      </c>
      <c r="Z544" s="3" t="s">
        <v>3403</v>
      </c>
      <c r="AA544" s="6"/>
    </row>
    <row r="545" spans="2:27" ht="25.5">
      <c r="B545" s="25">
        <v>540</v>
      </c>
      <c r="C545" s="25" t="s">
        <v>1229</v>
      </c>
      <c r="D545" s="25" t="s">
        <v>3474</v>
      </c>
      <c r="E545" s="25" t="s">
        <v>2564</v>
      </c>
      <c r="F545" s="9" t="s">
        <v>497</v>
      </c>
      <c r="G545" s="10" t="s">
        <v>18</v>
      </c>
      <c r="H545" s="10" t="s">
        <v>9</v>
      </c>
      <c r="I545" s="10" t="s">
        <v>514</v>
      </c>
      <c r="J545" s="10" t="s">
        <v>515</v>
      </c>
      <c r="K545" s="8" t="s">
        <v>79</v>
      </c>
      <c r="L545" s="14" t="s">
        <v>516</v>
      </c>
      <c r="M545" s="10" t="s">
        <v>3393</v>
      </c>
      <c r="N545" s="55">
        <v>5850000</v>
      </c>
      <c r="O545" s="161">
        <v>409.49999999999994</v>
      </c>
      <c r="P545" s="55">
        <v>7014540</v>
      </c>
      <c r="Q545" s="161">
        <v>491.01779999999997</v>
      </c>
      <c r="R545" s="12" t="s">
        <v>2572</v>
      </c>
      <c r="S545" s="12" t="s">
        <v>357</v>
      </c>
      <c r="T545" s="6" t="s">
        <v>2563</v>
      </c>
      <c r="U545" s="6" t="s">
        <v>2258</v>
      </c>
      <c r="V545" s="6" t="s">
        <v>1404</v>
      </c>
      <c r="W545" s="3" t="s">
        <v>2259</v>
      </c>
      <c r="X545" s="3">
        <v>1948</v>
      </c>
      <c r="Y545" s="3" t="s">
        <v>2564</v>
      </c>
      <c r="Z545" s="3" t="s">
        <v>3402</v>
      </c>
      <c r="AA545" s="6"/>
    </row>
    <row r="546" spans="2:27">
      <c r="B546" s="25">
        <v>541</v>
      </c>
      <c r="C546" s="25" t="s">
        <v>1229</v>
      </c>
      <c r="D546" s="25" t="s">
        <v>3474</v>
      </c>
      <c r="E546" s="25" t="s">
        <v>2415</v>
      </c>
      <c r="F546" s="22" t="s">
        <v>286</v>
      </c>
      <c r="G546" s="10" t="s">
        <v>18</v>
      </c>
      <c r="H546" s="10" t="s">
        <v>9</v>
      </c>
      <c r="I546" s="10" t="s">
        <v>287</v>
      </c>
      <c r="J546" s="10" t="s">
        <v>288</v>
      </c>
      <c r="K546" s="8" t="s">
        <v>289</v>
      </c>
      <c r="L546" s="14" t="s">
        <v>13</v>
      </c>
      <c r="M546" s="14" t="s">
        <v>2239</v>
      </c>
      <c r="N546" s="55">
        <v>6000</v>
      </c>
      <c r="O546" s="161">
        <v>1500</v>
      </c>
      <c r="P546" s="55">
        <v>6720</v>
      </c>
      <c r="Q546" s="161">
        <v>1680</v>
      </c>
      <c r="R546" s="12" t="s">
        <v>2413</v>
      </c>
      <c r="S546" s="12" t="s">
        <v>357</v>
      </c>
      <c r="T546" s="6" t="s">
        <v>2414</v>
      </c>
      <c r="U546" s="6" t="s">
        <v>2258</v>
      </c>
      <c r="V546" s="6" t="s">
        <v>1404</v>
      </c>
      <c r="W546" s="3" t="s">
        <v>2259</v>
      </c>
      <c r="X546" s="3">
        <v>1962</v>
      </c>
      <c r="Y546" s="3" t="s">
        <v>2415</v>
      </c>
      <c r="Z546" s="3" t="s">
        <v>3400</v>
      </c>
      <c r="AA546" s="106"/>
    </row>
    <row r="547" spans="2:27" ht="25.5">
      <c r="B547" s="25">
        <v>542</v>
      </c>
      <c r="C547" s="25" t="s">
        <v>1229</v>
      </c>
      <c r="D547" s="25" t="s">
        <v>3474</v>
      </c>
      <c r="E547" s="25" t="s">
        <v>2415</v>
      </c>
      <c r="F547" s="22" t="s">
        <v>286</v>
      </c>
      <c r="G547" s="10" t="s">
        <v>18</v>
      </c>
      <c r="H547" s="10" t="s">
        <v>9</v>
      </c>
      <c r="I547" s="10" t="s">
        <v>290</v>
      </c>
      <c r="J547" s="10" t="s">
        <v>291</v>
      </c>
      <c r="K547" s="8" t="s">
        <v>289</v>
      </c>
      <c r="L547" s="14" t="s">
        <v>292</v>
      </c>
      <c r="M547" s="14" t="s">
        <v>2239</v>
      </c>
      <c r="N547" s="55">
        <v>5000</v>
      </c>
      <c r="O547" s="161">
        <v>1250</v>
      </c>
      <c r="P547" s="55">
        <v>5650</v>
      </c>
      <c r="Q547" s="161">
        <v>1412.5</v>
      </c>
      <c r="R547" s="12" t="s">
        <v>2416</v>
      </c>
      <c r="S547" s="12" t="s">
        <v>357</v>
      </c>
      <c r="T547" s="6" t="s">
        <v>2414</v>
      </c>
      <c r="U547" s="6" t="s">
        <v>2258</v>
      </c>
      <c r="V547" s="6" t="s">
        <v>1404</v>
      </c>
      <c r="W547" s="3" t="s">
        <v>2259</v>
      </c>
      <c r="X547" s="4" t="s">
        <v>3405</v>
      </c>
      <c r="Y547" s="3" t="s">
        <v>2415</v>
      </c>
      <c r="Z547" s="3" t="s">
        <v>3405</v>
      </c>
      <c r="AA547" s="6" t="s">
        <v>2417</v>
      </c>
    </row>
    <row r="548" spans="2:27">
      <c r="B548" s="25">
        <v>543</v>
      </c>
      <c r="C548" s="25" t="s">
        <v>1229</v>
      </c>
      <c r="D548" s="25" t="s">
        <v>3474</v>
      </c>
      <c r="E548" s="25" t="s">
        <v>2415</v>
      </c>
      <c r="F548" s="22" t="s">
        <v>286</v>
      </c>
      <c r="G548" s="10" t="s">
        <v>14</v>
      </c>
      <c r="H548" s="10" t="s">
        <v>9</v>
      </c>
      <c r="I548" s="10" t="s">
        <v>293</v>
      </c>
      <c r="J548" s="10" t="s">
        <v>294</v>
      </c>
      <c r="K548" s="8" t="s">
        <v>289</v>
      </c>
      <c r="L548" s="14" t="s">
        <v>119</v>
      </c>
      <c r="M548" s="14" t="s">
        <v>2239</v>
      </c>
      <c r="N548" s="55">
        <v>2000</v>
      </c>
      <c r="O548" s="161">
        <v>500</v>
      </c>
      <c r="P548" s="55">
        <v>1700</v>
      </c>
      <c r="Q548" s="161">
        <v>425</v>
      </c>
      <c r="R548" s="12" t="s">
        <v>2418</v>
      </c>
      <c r="S548" s="12" t="s">
        <v>357</v>
      </c>
      <c r="T548" s="6" t="s">
        <v>2414</v>
      </c>
      <c r="U548" s="6" t="s">
        <v>2258</v>
      </c>
      <c r="V548" s="6" t="s">
        <v>1404</v>
      </c>
      <c r="W548" s="7" t="s">
        <v>2259</v>
      </c>
      <c r="X548" s="12">
        <v>25508</v>
      </c>
      <c r="Y548" s="3" t="s">
        <v>2273</v>
      </c>
      <c r="Z548" s="3" t="s">
        <v>3403</v>
      </c>
      <c r="AA548" s="106"/>
    </row>
    <row r="549" spans="2:27" ht="25.5">
      <c r="B549" s="25">
        <v>544</v>
      </c>
      <c r="C549" s="25" t="s">
        <v>1229</v>
      </c>
      <c r="D549" s="25" t="s">
        <v>3470</v>
      </c>
      <c r="E549" s="25" t="s">
        <v>3431</v>
      </c>
      <c r="F549" s="22" t="s">
        <v>553</v>
      </c>
      <c r="G549" s="14" t="s">
        <v>18</v>
      </c>
      <c r="H549" s="10" t="s">
        <v>9</v>
      </c>
      <c r="I549" s="14" t="s">
        <v>554</v>
      </c>
      <c r="J549" s="14" t="s">
        <v>555</v>
      </c>
      <c r="K549" s="10" t="s">
        <v>27</v>
      </c>
      <c r="L549" s="14" t="s">
        <v>13</v>
      </c>
      <c r="M549" s="14" t="s">
        <v>2245</v>
      </c>
      <c r="N549" s="55">
        <v>750</v>
      </c>
      <c r="O549" s="161">
        <v>2467.5</v>
      </c>
      <c r="P549" s="55">
        <v>812.5</v>
      </c>
      <c r="Q549" s="161">
        <v>2673.125</v>
      </c>
      <c r="R549" s="12" t="s">
        <v>2607</v>
      </c>
      <c r="S549" s="3" t="s">
        <v>27</v>
      </c>
      <c r="T549" s="6" t="s">
        <v>2608</v>
      </c>
      <c r="U549" s="6" t="s">
        <v>2258</v>
      </c>
      <c r="V549" s="6" t="s">
        <v>1404</v>
      </c>
      <c r="W549" s="3" t="s">
        <v>2259</v>
      </c>
      <c r="X549" s="12">
        <v>28321</v>
      </c>
      <c r="Y549" s="3" t="s">
        <v>2609</v>
      </c>
      <c r="Z549" s="3" t="s">
        <v>3402</v>
      </c>
      <c r="AA549" s="106" t="s">
        <v>2610</v>
      </c>
    </row>
    <row r="550" spans="2:27">
      <c r="B550" s="25">
        <v>545</v>
      </c>
      <c r="C550" s="25" t="s">
        <v>1229</v>
      </c>
      <c r="D550" s="25" t="s">
        <v>3470</v>
      </c>
      <c r="E550" s="25" t="s">
        <v>3431</v>
      </c>
      <c r="F550" s="22" t="s">
        <v>553</v>
      </c>
      <c r="G550" s="14" t="s">
        <v>18</v>
      </c>
      <c r="H550" s="10" t="s">
        <v>9</v>
      </c>
      <c r="I550" s="14" t="s">
        <v>556</v>
      </c>
      <c r="J550" s="14" t="s">
        <v>557</v>
      </c>
      <c r="K550" s="10" t="s">
        <v>27</v>
      </c>
      <c r="L550" s="10" t="s">
        <v>83</v>
      </c>
      <c r="M550" s="14" t="s">
        <v>2245</v>
      </c>
      <c r="N550" s="55">
        <v>310</v>
      </c>
      <c r="O550" s="161">
        <v>1019.9</v>
      </c>
      <c r="P550" s="55">
        <v>335.83</v>
      </c>
      <c r="Q550" s="161">
        <v>1104.8806999999999</v>
      </c>
      <c r="R550" s="12" t="s">
        <v>2611</v>
      </c>
      <c r="S550" s="3" t="s">
        <v>27</v>
      </c>
      <c r="T550" s="6" t="s">
        <v>2612</v>
      </c>
      <c r="U550" s="6" t="s">
        <v>2258</v>
      </c>
      <c r="V550" s="6" t="s">
        <v>1404</v>
      </c>
      <c r="W550" s="3" t="s">
        <v>2259</v>
      </c>
      <c r="X550" s="12">
        <v>30817</v>
      </c>
      <c r="Y550" s="3" t="s">
        <v>2365</v>
      </c>
      <c r="Z550" s="3" t="s">
        <v>3400</v>
      </c>
      <c r="AA550" s="6" t="s">
        <v>2613</v>
      </c>
    </row>
    <row r="551" spans="2:27" ht="38.25">
      <c r="B551" s="25">
        <v>546</v>
      </c>
      <c r="C551" s="25" t="s">
        <v>1229</v>
      </c>
      <c r="D551" s="25" t="s">
        <v>3470</v>
      </c>
      <c r="E551" s="25" t="s">
        <v>3431</v>
      </c>
      <c r="F551" s="22" t="s">
        <v>553</v>
      </c>
      <c r="G551" s="14" t="s">
        <v>18</v>
      </c>
      <c r="H551" s="10" t="s">
        <v>9</v>
      </c>
      <c r="I551" s="14" t="s">
        <v>558</v>
      </c>
      <c r="J551" s="14" t="s">
        <v>559</v>
      </c>
      <c r="K551" s="10" t="s">
        <v>27</v>
      </c>
      <c r="L551" s="14" t="s">
        <v>52</v>
      </c>
      <c r="M551" s="14" t="s">
        <v>2245</v>
      </c>
      <c r="N551" s="55">
        <v>80</v>
      </c>
      <c r="O551" s="161">
        <v>263.2</v>
      </c>
      <c r="P551" s="55">
        <v>93.33</v>
      </c>
      <c r="Q551" s="161">
        <v>307.0557</v>
      </c>
      <c r="R551" s="12" t="s">
        <v>2614</v>
      </c>
      <c r="S551" s="3" t="s">
        <v>27</v>
      </c>
      <c r="T551" s="6" t="s">
        <v>2615</v>
      </c>
      <c r="U551" s="6" t="s">
        <v>2258</v>
      </c>
      <c r="V551" s="6" t="s">
        <v>1404</v>
      </c>
      <c r="W551" s="3" t="s">
        <v>2616</v>
      </c>
      <c r="X551" s="12">
        <v>29512</v>
      </c>
      <c r="Y551" s="3" t="s">
        <v>2365</v>
      </c>
      <c r="Z551" s="3" t="s">
        <v>3400</v>
      </c>
      <c r="AA551" s="6" t="s">
        <v>2617</v>
      </c>
    </row>
    <row r="552" spans="2:27" ht="51">
      <c r="B552" s="25">
        <v>547</v>
      </c>
      <c r="C552" s="25" t="s">
        <v>1229</v>
      </c>
      <c r="D552" s="25" t="s">
        <v>3470</v>
      </c>
      <c r="E552" s="25" t="s">
        <v>3431</v>
      </c>
      <c r="F552" s="22" t="s">
        <v>553</v>
      </c>
      <c r="G552" s="14" t="s">
        <v>8</v>
      </c>
      <c r="H552" s="10" t="s">
        <v>9</v>
      </c>
      <c r="I552" s="14" t="s">
        <v>560</v>
      </c>
      <c r="J552" s="14" t="s">
        <v>561</v>
      </c>
      <c r="K552" s="10" t="s">
        <v>27</v>
      </c>
      <c r="L552" s="14" t="s">
        <v>562</v>
      </c>
      <c r="M552" s="14" t="s">
        <v>2245</v>
      </c>
      <c r="N552" s="55">
        <v>500</v>
      </c>
      <c r="O552" s="161">
        <v>1645</v>
      </c>
      <c r="P552" s="55">
        <v>541.66999999999996</v>
      </c>
      <c r="Q552" s="161">
        <v>1782.0943</v>
      </c>
      <c r="R552" s="12" t="s">
        <v>2618</v>
      </c>
      <c r="S552" s="3" t="s">
        <v>27</v>
      </c>
      <c r="T552" s="6" t="s">
        <v>2619</v>
      </c>
      <c r="U552" s="6" t="s">
        <v>2258</v>
      </c>
      <c r="V552" s="71" t="s">
        <v>1404</v>
      </c>
      <c r="W552" s="3" t="s">
        <v>2259</v>
      </c>
      <c r="X552" s="12">
        <v>29393</v>
      </c>
      <c r="Y552" s="3" t="s">
        <v>2620</v>
      </c>
      <c r="Z552" s="3" t="s">
        <v>3401</v>
      </c>
      <c r="AA552" s="106" t="s">
        <v>2621</v>
      </c>
    </row>
    <row r="553" spans="2:27" ht="25.5">
      <c r="B553" s="25">
        <v>548</v>
      </c>
      <c r="C553" s="25" t="s">
        <v>1229</v>
      </c>
      <c r="D553" s="25" t="s">
        <v>3470</v>
      </c>
      <c r="E553" s="25" t="s">
        <v>3431</v>
      </c>
      <c r="F553" s="22" t="s">
        <v>553</v>
      </c>
      <c r="G553" s="14" t="s">
        <v>18</v>
      </c>
      <c r="H553" s="10" t="s">
        <v>9</v>
      </c>
      <c r="I553" s="14" t="s">
        <v>563</v>
      </c>
      <c r="J553" s="14" t="s">
        <v>564</v>
      </c>
      <c r="K553" s="10" t="s">
        <v>27</v>
      </c>
      <c r="L553" s="14" t="s">
        <v>52</v>
      </c>
      <c r="M553" s="14" t="s">
        <v>2245</v>
      </c>
      <c r="N553" s="55">
        <v>550</v>
      </c>
      <c r="O553" s="161">
        <v>1809.5</v>
      </c>
      <c r="P553" s="52">
        <v>595.83000000000004</v>
      </c>
      <c r="Q553" s="161">
        <v>1960.2807000000003</v>
      </c>
      <c r="R553" s="12" t="s">
        <v>2622</v>
      </c>
      <c r="S553" s="3" t="s">
        <v>27</v>
      </c>
      <c r="T553" s="6" t="s">
        <v>2608</v>
      </c>
      <c r="U553" s="6" t="s">
        <v>2258</v>
      </c>
      <c r="V553" s="6" t="s">
        <v>1404</v>
      </c>
      <c r="W553" s="3" t="s">
        <v>2259</v>
      </c>
      <c r="X553" s="12">
        <v>33025</v>
      </c>
      <c r="Y553" s="3" t="s">
        <v>2623</v>
      </c>
      <c r="Z553" s="3" t="s">
        <v>3401</v>
      </c>
      <c r="AA553" s="6"/>
    </row>
    <row r="554" spans="2:27" ht="25.5">
      <c r="B554" s="25">
        <v>549</v>
      </c>
      <c r="C554" s="25" t="s">
        <v>1229</v>
      </c>
      <c r="D554" s="25" t="s">
        <v>3473</v>
      </c>
      <c r="E554" s="25" t="s">
        <v>3439</v>
      </c>
      <c r="F554" s="9" t="s">
        <v>743</v>
      </c>
      <c r="G554" s="14" t="s">
        <v>18</v>
      </c>
      <c r="H554" s="10" t="s">
        <v>9</v>
      </c>
      <c r="I554" s="14" t="s">
        <v>744</v>
      </c>
      <c r="J554" s="14" t="s">
        <v>745</v>
      </c>
      <c r="K554" s="10" t="s">
        <v>27</v>
      </c>
      <c r="L554" s="10" t="s">
        <v>217</v>
      </c>
      <c r="M554" s="16" t="s">
        <v>2230</v>
      </c>
      <c r="N554" s="55">
        <v>450</v>
      </c>
      <c r="O554" s="161">
        <v>450</v>
      </c>
      <c r="P554" s="55">
        <v>646.41999999999996</v>
      </c>
      <c r="Q554" s="161">
        <v>646.41999999999996</v>
      </c>
      <c r="R554" s="42" t="s">
        <v>2721</v>
      </c>
      <c r="S554" s="10" t="s">
        <v>27</v>
      </c>
      <c r="T554" s="8" t="s">
        <v>2722</v>
      </c>
      <c r="U554" s="6" t="s">
        <v>2258</v>
      </c>
      <c r="V554" s="8" t="s">
        <v>1404</v>
      </c>
      <c r="W554" s="67" t="s">
        <v>2259</v>
      </c>
      <c r="X554" s="42">
        <v>26570</v>
      </c>
      <c r="Y554" s="10" t="s">
        <v>2723</v>
      </c>
      <c r="Z554" s="3" t="s">
        <v>3402</v>
      </c>
      <c r="AA554" s="8" t="s">
        <v>2261</v>
      </c>
    </row>
    <row r="555" spans="2:27" ht="25.5">
      <c r="B555" s="25">
        <v>550</v>
      </c>
      <c r="C555" s="25" t="s">
        <v>1229</v>
      </c>
      <c r="D555" s="25" t="s">
        <v>3473</v>
      </c>
      <c r="E555" s="25" t="s">
        <v>3439</v>
      </c>
      <c r="F555" s="9" t="s">
        <v>743</v>
      </c>
      <c r="G555" s="14" t="s">
        <v>18</v>
      </c>
      <c r="H555" s="10" t="s">
        <v>9</v>
      </c>
      <c r="I555" s="14" t="s">
        <v>746</v>
      </c>
      <c r="J555" s="14" t="s">
        <v>747</v>
      </c>
      <c r="K555" s="10" t="s">
        <v>27</v>
      </c>
      <c r="L555" s="14" t="s">
        <v>298</v>
      </c>
      <c r="M555" s="16" t="s">
        <v>2230</v>
      </c>
      <c r="N555" s="55">
        <v>230</v>
      </c>
      <c r="O555" s="161">
        <v>230</v>
      </c>
      <c r="P555" s="55">
        <v>408.81</v>
      </c>
      <c r="Q555" s="161">
        <v>408.81</v>
      </c>
      <c r="R555" s="42" t="s">
        <v>2724</v>
      </c>
      <c r="S555" s="10" t="s">
        <v>27</v>
      </c>
      <c r="T555" s="8" t="s">
        <v>2722</v>
      </c>
      <c r="U555" s="6" t="s">
        <v>2258</v>
      </c>
      <c r="V555" s="8" t="s">
        <v>1404</v>
      </c>
      <c r="W555" s="67" t="s">
        <v>2259</v>
      </c>
      <c r="X555" s="42">
        <v>31447</v>
      </c>
      <c r="Y555" s="10" t="s">
        <v>2723</v>
      </c>
      <c r="Z555" s="6" t="s">
        <v>3404</v>
      </c>
      <c r="AA555" s="8" t="s">
        <v>2261</v>
      </c>
    </row>
    <row r="556" spans="2:27" ht="25.5">
      <c r="B556" s="25">
        <v>551</v>
      </c>
      <c r="C556" s="25" t="s">
        <v>1229</v>
      </c>
      <c r="D556" s="25" t="s">
        <v>3473</v>
      </c>
      <c r="E556" s="25" t="s">
        <v>3439</v>
      </c>
      <c r="F556" s="9" t="s">
        <v>743</v>
      </c>
      <c r="G556" s="14" t="s">
        <v>18</v>
      </c>
      <c r="H556" s="10" t="s">
        <v>9</v>
      </c>
      <c r="I556" s="14" t="s">
        <v>748</v>
      </c>
      <c r="J556" s="14" t="s">
        <v>749</v>
      </c>
      <c r="K556" s="10" t="s">
        <v>27</v>
      </c>
      <c r="L556" s="14" t="s">
        <v>705</v>
      </c>
      <c r="M556" s="16" t="s">
        <v>2230</v>
      </c>
      <c r="N556" s="55">
        <v>350</v>
      </c>
      <c r="O556" s="161">
        <v>350</v>
      </c>
      <c r="P556" s="55">
        <v>546.41999999999996</v>
      </c>
      <c r="Q556" s="161">
        <v>546.41999999999996</v>
      </c>
      <c r="R556" s="42" t="s">
        <v>2725</v>
      </c>
      <c r="S556" s="10" t="s">
        <v>27</v>
      </c>
      <c r="T556" s="8" t="s">
        <v>2722</v>
      </c>
      <c r="U556" s="6" t="s">
        <v>2258</v>
      </c>
      <c r="V556" s="8" t="s">
        <v>1404</v>
      </c>
      <c r="W556" s="67" t="s">
        <v>2259</v>
      </c>
      <c r="X556" s="42">
        <v>24555</v>
      </c>
      <c r="Y556" s="10" t="s">
        <v>2723</v>
      </c>
      <c r="Z556" s="3" t="s">
        <v>3402</v>
      </c>
      <c r="AA556" s="8" t="s">
        <v>2261</v>
      </c>
    </row>
    <row r="557" spans="2:27" ht="38.25">
      <c r="B557" s="25">
        <v>552</v>
      </c>
      <c r="C557" s="25" t="s">
        <v>1229</v>
      </c>
      <c r="D557" s="25" t="s">
        <v>3473</v>
      </c>
      <c r="E557" s="25" t="s">
        <v>3439</v>
      </c>
      <c r="F557" s="9" t="s">
        <v>743</v>
      </c>
      <c r="G557" s="14" t="s">
        <v>8</v>
      </c>
      <c r="H557" s="10" t="s">
        <v>9</v>
      </c>
      <c r="I557" s="14" t="s">
        <v>750</v>
      </c>
      <c r="J557" s="14" t="s">
        <v>751</v>
      </c>
      <c r="K557" s="10" t="s">
        <v>27</v>
      </c>
      <c r="L557" s="14" t="s">
        <v>752</v>
      </c>
      <c r="M557" s="16" t="s">
        <v>2230</v>
      </c>
      <c r="N557" s="55">
        <v>450</v>
      </c>
      <c r="O557" s="161">
        <v>450</v>
      </c>
      <c r="P557" s="55">
        <v>646.41999999999996</v>
      </c>
      <c r="Q557" s="161">
        <v>646.41999999999996</v>
      </c>
      <c r="R557" s="42" t="s">
        <v>2726</v>
      </c>
      <c r="S557" s="10" t="s">
        <v>27</v>
      </c>
      <c r="T557" s="8" t="s">
        <v>2722</v>
      </c>
      <c r="U557" s="6" t="s">
        <v>2258</v>
      </c>
      <c r="V557" s="8" t="s">
        <v>1404</v>
      </c>
      <c r="W557" s="67" t="s">
        <v>2259</v>
      </c>
      <c r="X557" s="42">
        <v>18705</v>
      </c>
      <c r="Y557" s="10" t="s">
        <v>2723</v>
      </c>
      <c r="Z557" s="3" t="s">
        <v>3402</v>
      </c>
      <c r="AA557" s="8" t="s">
        <v>2261</v>
      </c>
    </row>
    <row r="558" spans="2:27" ht="25.5">
      <c r="B558" s="25">
        <v>553</v>
      </c>
      <c r="C558" s="25" t="s">
        <v>1229</v>
      </c>
      <c r="D558" s="25" t="s">
        <v>3473</v>
      </c>
      <c r="E558" s="25" t="s">
        <v>3439</v>
      </c>
      <c r="F558" s="9" t="s">
        <v>743</v>
      </c>
      <c r="G558" s="14" t="s">
        <v>18</v>
      </c>
      <c r="H558" s="10" t="s">
        <v>9</v>
      </c>
      <c r="I558" s="14" t="s">
        <v>753</v>
      </c>
      <c r="J558" s="14" t="s">
        <v>754</v>
      </c>
      <c r="K558" s="10" t="s">
        <v>27</v>
      </c>
      <c r="L558" s="10" t="s">
        <v>240</v>
      </c>
      <c r="M558" s="16" t="s">
        <v>2230</v>
      </c>
      <c r="N558" s="55">
        <v>320</v>
      </c>
      <c r="O558" s="161">
        <v>320</v>
      </c>
      <c r="P558" s="55">
        <v>516.41999999999996</v>
      </c>
      <c r="Q558" s="161">
        <v>516.41999999999996</v>
      </c>
      <c r="R558" s="42" t="s">
        <v>2515</v>
      </c>
      <c r="S558" s="10" t="s">
        <v>27</v>
      </c>
      <c r="T558" s="8" t="s">
        <v>2722</v>
      </c>
      <c r="U558" s="6" t="s">
        <v>2258</v>
      </c>
      <c r="V558" s="8" t="s">
        <v>1404</v>
      </c>
      <c r="W558" s="67" t="s">
        <v>2259</v>
      </c>
      <c r="X558" s="42">
        <v>1989</v>
      </c>
      <c r="Y558" s="10" t="s">
        <v>2723</v>
      </c>
      <c r="Z558" s="6" t="s">
        <v>3404</v>
      </c>
      <c r="AA558" s="8" t="s">
        <v>2261</v>
      </c>
    </row>
    <row r="559" spans="2:27" ht="25.5">
      <c r="B559" s="25">
        <v>554</v>
      </c>
      <c r="C559" s="25" t="s">
        <v>1229</v>
      </c>
      <c r="D559" s="25" t="s">
        <v>3473</v>
      </c>
      <c r="E559" s="25" t="s">
        <v>3439</v>
      </c>
      <c r="F559" s="9" t="s">
        <v>743</v>
      </c>
      <c r="G559" s="14" t="s">
        <v>18</v>
      </c>
      <c r="H559" s="10" t="s">
        <v>9</v>
      </c>
      <c r="I559" s="14" t="s">
        <v>755</v>
      </c>
      <c r="J559" s="14" t="s">
        <v>756</v>
      </c>
      <c r="K559" s="10" t="s">
        <v>27</v>
      </c>
      <c r="L559" s="14" t="s">
        <v>757</v>
      </c>
      <c r="M559" s="16" t="s">
        <v>2230</v>
      </c>
      <c r="N559" s="55">
        <v>360</v>
      </c>
      <c r="O559" s="161">
        <v>360</v>
      </c>
      <c r="P559" s="55">
        <v>556.41999999999996</v>
      </c>
      <c r="Q559" s="161">
        <v>556.41999999999996</v>
      </c>
      <c r="R559" s="42" t="s">
        <v>2727</v>
      </c>
      <c r="S559" s="10" t="s">
        <v>27</v>
      </c>
      <c r="T559" s="8" t="s">
        <v>2722</v>
      </c>
      <c r="U559" s="6" t="s">
        <v>2258</v>
      </c>
      <c r="V559" s="8" t="s">
        <v>1404</v>
      </c>
      <c r="W559" s="67" t="s">
        <v>2259</v>
      </c>
      <c r="X559" s="42">
        <v>31504</v>
      </c>
      <c r="Y559" s="10" t="s">
        <v>2723</v>
      </c>
      <c r="Z559" s="6" t="s">
        <v>3404</v>
      </c>
      <c r="AA559" s="8" t="s">
        <v>2261</v>
      </c>
    </row>
    <row r="560" spans="2:27" ht="25.5">
      <c r="B560" s="25">
        <v>555</v>
      </c>
      <c r="C560" s="25" t="s">
        <v>1229</v>
      </c>
      <c r="D560" s="25" t="s">
        <v>3473</v>
      </c>
      <c r="E560" s="25" t="s">
        <v>3439</v>
      </c>
      <c r="F560" s="9" t="s">
        <v>743</v>
      </c>
      <c r="G560" s="14" t="s">
        <v>18</v>
      </c>
      <c r="H560" s="10" t="s">
        <v>9</v>
      </c>
      <c r="I560" s="14" t="s">
        <v>758</v>
      </c>
      <c r="J560" s="14" t="s">
        <v>759</v>
      </c>
      <c r="K560" s="10" t="s">
        <v>27</v>
      </c>
      <c r="L560" s="14" t="s">
        <v>760</v>
      </c>
      <c r="M560" s="16" t="s">
        <v>2230</v>
      </c>
      <c r="N560" s="55">
        <v>280</v>
      </c>
      <c r="O560" s="161">
        <v>280</v>
      </c>
      <c r="P560" s="55">
        <v>447.72</v>
      </c>
      <c r="Q560" s="161">
        <v>447.72</v>
      </c>
      <c r="R560" s="42">
        <v>42664</v>
      </c>
      <c r="S560" s="10" t="s">
        <v>27</v>
      </c>
      <c r="T560" s="8" t="s">
        <v>2722</v>
      </c>
      <c r="U560" s="6" t="s">
        <v>2258</v>
      </c>
      <c r="V560" s="8" t="s">
        <v>1404</v>
      </c>
      <c r="W560" s="67" t="s">
        <v>2259</v>
      </c>
      <c r="X560" s="42">
        <v>26370</v>
      </c>
      <c r="Y560" s="10" t="s">
        <v>2723</v>
      </c>
      <c r="Z560" s="6" t="s">
        <v>3404</v>
      </c>
      <c r="AA560" s="8" t="s">
        <v>2261</v>
      </c>
    </row>
    <row r="561" spans="2:27" ht="25.5">
      <c r="B561" s="25">
        <v>556</v>
      </c>
      <c r="C561" s="25" t="s">
        <v>1229</v>
      </c>
      <c r="D561" s="25" t="s">
        <v>3473</v>
      </c>
      <c r="E561" s="25" t="s">
        <v>3439</v>
      </c>
      <c r="F561" s="9" t="s">
        <v>743</v>
      </c>
      <c r="G561" s="14" t="s">
        <v>18</v>
      </c>
      <c r="H561" s="10" t="s">
        <v>9</v>
      </c>
      <c r="I561" s="14" t="s">
        <v>761</v>
      </c>
      <c r="J561" s="14" t="s">
        <v>762</v>
      </c>
      <c r="K561" s="10" t="s">
        <v>27</v>
      </c>
      <c r="L561" s="14" t="s">
        <v>763</v>
      </c>
      <c r="M561" s="16" t="s">
        <v>2230</v>
      </c>
      <c r="N561" s="55">
        <v>180</v>
      </c>
      <c r="O561" s="161">
        <v>180</v>
      </c>
      <c r="P561" s="55">
        <v>347.72</v>
      </c>
      <c r="Q561" s="161">
        <v>347.72</v>
      </c>
      <c r="R561" s="12" t="s">
        <v>2403</v>
      </c>
      <c r="S561" s="3" t="s">
        <v>27</v>
      </c>
      <c r="T561" s="6" t="s">
        <v>2728</v>
      </c>
      <c r="U561" s="6" t="s">
        <v>2258</v>
      </c>
      <c r="V561" s="71" t="s">
        <v>1404</v>
      </c>
      <c r="W561" s="69" t="s">
        <v>2259</v>
      </c>
      <c r="X561" s="12">
        <v>35330</v>
      </c>
      <c r="Y561" s="3" t="s">
        <v>2723</v>
      </c>
      <c r="Z561" s="6" t="s">
        <v>3404</v>
      </c>
      <c r="AA561" s="6" t="s">
        <v>2261</v>
      </c>
    </row>
    <row r="562" spans="2:27" ht="25.5">
      <c r="B562" s="25">
        <v>557</v>
      </c>
      <c r="C562" s="25" t="s">
        <v>1229</v>
      </c>
      <c r="D562" s="25" t="s">
        <v>3473</v>
      </c>
      <c r="E562" s="25" t="s">
        <v>3439</v>
      </c>
      <c r="F562" s="9" t="s">
        <v>743</v>
      </c>
      <c r="G562" s="14" t="s">
        <v>14</v>
      </c>
      <c r="H562" s="10" t="s">
        <v>9</v>
      </c>
      <c r="I562" s="14" t="s">
        <v>764</v>
      </c>
      <c r="J562" s="14" t="s">
        <v>765</v>
      </c>
      <c r="K562" s="10" t="s">
        <v>27</v>
      </c>
      <c r="L562" s="14" t="s">
        <v>430</v>
      </c>
      <c r="M562" s="16" t="s">
        <v>2230</v>
      </c>
      <c r="N562" s="55">
        <v>600</v>
      </c>
      <c r="O562" s="161">
        <v>600</v>
      </c>
      <c r="P562" s="55">
        <v>600</v>
      </c>
      <c r="Q562" s="161">
        <v>600</v>
      </c>
      <c r="R562" s="42" t="s">
        <v>2729</v>
      </c>
      <c r="S562" s="10" t="s">
        <v>27</v>
      </c>
      <c r="T562" s="8" t="s">
        <v>2722</v>
      </c>
      <c r="U562" s="6" t="s">
        <v>2258</v>
      </c>
      <c r="V562" s="8" t="s">
        <v>1404</v>
      </c>
      <c r="W562" s="67" t="s">
        <v>2259</v>
      </c>
      <c r="X562" s="4" t="s">
        <v>3405</v>
      </c>
      <c r="Y562" s="10" t="s">
        <v>2273</v>
      </c>
      <c r="Z562" s="3" t="s">
        <v>3405</v>
      </c>
      <c r="AA562" s="8" t="s">
        <v>2261</v>
      </c>
    </row>
    <row r="563" spans="2:27" ht="25.5">
      <c r="B563" s="25">
        <v>558</v>
      </c>
      <c r="C563" s="25" t="s">
        <v>1229</v>
      </c>
      <c r="D563" s="25" t="s">
        <v>3473</v>
      </c>
      <c r="E563" s="25" t="s">
        <v>3439</v>
      </c>
      <c r="F563" s="9" t="s">
        <v>743</v>
      </c>
      <c r="G563" s="14" t="s">
        <v>14</v>
      </c>
      <c r="H563" s="10" t="s">
        <v>9</v>
      </c>
      <c r="I563" s="14" t="s">
        <v>766</v>
      </c>
      <c r="J563" s="14" t="s">
        <v>767</v>
      </c>
      <c r="K563" s="10" t="s">
        <v>27</v>
      </c>
      <c r="L563" s="14" t="s">
        <v>119</v>
      </c>
      <c r="M563" s="16" t="s">
        <v>2230</v>
      </c>
      <c r="N563" s="55">
        <v>280</v>
      </c>
      <c r="O563" s="161">
        <v>280</v>
      </c>
      <c r="P563" s="55">
        <v>462.33000000000004</v>
      </c>
      <c r="Q563" s="161">
        <v>462.33000000000004</v>
      </c>
      <c r="R563" s="42" t="s">
        <v>2730</v>
      </c>
      <c r="S563" s="10" t="s">
        <v>27</v>
      </c>
      <c r="T563" s="8" t="s">
        <v>2722</v>
      </c>
      <c r="U563" s="6" t="s">
        <v>2258</v>
      </c>
      <c r="V563" s="8" t="s">
        <v>1404</v>
      </c>
      <c r="W563" s="67" t="s">
        <v>2259</v>
      </c>
      <c r="X563" s="42">
        <v>32778</v>
      </c>
      <c r="Y563" s="10" t="s">
        <v>2723</v>
      </c>
      <c r="Z563" s="3" t="s">
        <v>3400</v>
      </c>
      <c r="AA563" s="8" t="s">
        <v>2261</v>
      </c>
    </row>
    <row r="564" spans="2:27" ht="38.25">
      <c r="B564" s="25">
        <v>559</v>
      </c>
      <c r="C564" s="25" t="s">
        <v>1229</v>
      </c>
      <c r="D564" s="25" t="s">
        <v>3475</v>
      </c>
      <c r="E564" s="25" t="s">
        <v>3461</v>
      </c>
      <c r="F564" s="22" t="s">
        <v>1141</v>
      </c>
      <c r="G564" s="10" t="s">
        <v>18</v>
      </c>
      <c r="H564" s="10" t="s">
        <v>9</v>
      </c>
      <c r="I564" s="10" t="s">
        <v>1142</v>
      </c>
      <c r="J564" s="10" t="s">
        <v>1143</v>
      </c>
      <c r="K564" s="10" t="s">
        <v>12</v>
      </c>
      <c r="L564" s="14" t="s">
        <v>86</v>
      </c>
      <c r="M564" s="10" t="s">
        <v>2235</v>
      </c>
      <c r="N564" s="55">
        <v>2450</v>
      </c>
      <c r="O564" s="161">
        <v>2866.5</v>
      </c>
      <c r="P564" s="55"/>
      <c r="Q564" s="161">
        <v>0</v>
      </c>
      <c r="R564" s="12" t="s">
        <v>2971</v>
      </c>
      <c r="S564" s="3" t="s">
        <v>357</v>
      </c>
      <c r="T564" s="6" t="s">
        <v>2972</v>
      </c>
      <c r="U564" s="6" t="s">
        <v>2258</v>
      </c>
      <c r="V564" s="6" t="s">
        <v>1404</v>
      </c>
      <c r="W564" s="3" t="s">
        <v>2259</v>
      </c>
      <c r="X564" s="4" t="s">
        <v>3405</v>
      </c>
      <c r="Y564" s="3" t="s">
        <v>2273</v>
      </c>
      <c r="Z564" s="6" t="s">
        <v>3404</v>
      </c>
      <c r="AA564" s="6" t="s">
        <v>2973</v>
      </c>
    </row>
    <row r="565" spans="2:27">
      <c r="B565" s="25">
        <v>560</v>
      </c>
      <c r="C565" s="25" t="s">
        <v>1229</v>
      </c>
      <c r="D565" s="25" t="s">
        <v>3475</v>
      </c>
      <c r="E565" s="25" t="s">
        <v>3461</v>
      </c>
      <c r="F565" s="22" t="s">
        <v>1141</v>
      </c>
      <c r="G565" s="10" t="s">
        <v>14</v>
      </c>
      <c r="H565" s="10" t="s">
        <v>9</v>
      </c>
      <c r="I565" s="10" t="s">
        <v>1144</v>
      </c>
      <c r="J565" s="10" t="s">
        <v>1145</v>
      </c>
      <c r="K565" s="10" t="s">
        <v>27</v>
      </c>
      <c r="L565" s="14" t="s">
        <v>56</v>
      </c>
      <c r="M565" s="10" t="s">
        <v>2235</v>
      </c>
      <c r="N565" s="55">
        <v>1750.15</v>
      </c>
      <c r="O565" s="161">
        <v>2047.6755000000001</v>
      </c>
      <c r="P565" s="55">
        <v>1762.28</v>
      </c>
      <c r="Q565" s="161">
        <v>2061.8676</v>
      </c>
      <c r="R565" s="12" t="s">
        <v>2974</v>
      </c>
      <c r="S565" s="3" t="s">
        <v>27</v>
      </c>
      <c r="T565" s="6" t="s">
        <v>2972</v>
      </c>
      <c r="U565" s="6" t="s">
        <v>2258</v>
      </c>
      <c r="V565" s="6" t="s">
        <v>1404</v>
      </c>
      <c r="W565" s="3" t="s">
        <v>2259</v>
      </c>
      <c r="X565" s="3">
        <v>1982</v>
      </c>
      <c r="Y565" s="3" t="s">
        <v>2273</v>
      </c>
      <c r="Z565" s="6" t="s">
        <v>3404</v>
      </c>
      <c r="AA565" s="106"/>
    </row>
    <row r="566" spans="2:27" ht="25.5">
      <c r="B566" s="25">
        <v>561</v>
      </c>
      <c r="C566" s="25" t="s">
        <v>1229</v>
      </c>
      <c r="D566" s="25" t="s">
        <v>3475</v>
      </c>
      <c r="E566" s="25" t="s">
        <v>3461</v>
      </c>
      <c r="F566" s="22" t="s">
        <v>1141</v>
      </c>
      <c r="G566" s="10" t="s">
        <v>18</v>
      </c>
      <c r="H566" s="10" t="s">
        <v>9</v>
      </c>
      <c r="I566" s="10" t="s">
        <v>1146</v>
      </c>
      <c r="J566" s="10" t="s">
        <v>1147</v>
      </c>
      <c r="K566" s="10" t="s">
        <v>12</v>
      </c>
      <c r="L566" s="14" t="s">
        <v>277</v>
      </c>
      <c r="M566" s="10" t="s">
        <v>2235</v>
      </c>
      <c r="N566" s="55">
        <v>2300</v>
      </c>
      <c r="O566" s="161">
        <v>2691</v>
      </c>
      <c r="P566" s="55">
        <v>2912.95</v>
      </c>
      <c r="Q566" s="161">
        <v>3408.1514999999995</v>
      </c>
      <c r="R566" s="12" t="s">
        <v>2975</v>
      </c>
      <c r="S566" s="3" t="s">
        <v>27</v>
      </c>
      <c r="T566" s="6" t="s">
        <v>2972</v>
      </c>
      <c r="U566" s="6" t="s">
        <v>2258</v>
      </c>
      <c r="V566" s="6" t="s">
        <v>1404</v>
      </c>
      <c r="W566" s="3" t="s">
        <v>2259</v>
      </c>
      <c r="X566" s="3">
        <v>1972</v>
      </c>
      <c r="Y566" s="3" t="s">
        <v>2438</v>
      </c>
      <c r="Z566" s="3" t="s">
        <v>3400</v>
      </c>
      <c r="AA566" s="106"/>
    </row>
    <row r="567" spans="2:27" ht="25.5">
      <c r="B567" s="25">
        <v>562</v>
      </c>
      <c r="C567" s="25" t="s">
        <v>1229</v>
      </c>
      <c r="D567" s="25" t="s">
        <v>3475</v>
      </c>
      <c r="E567" s="25" t="s">
        <v>3461</v>
      </c>
      <c r="F567" s="22" t="s">
        <v>1141</v>
      </c>
      <c r="G567" s="10" t="s">
        <v>18</v>
      </c>
      <c r="H567" s="10" t="s">
        <v>9</v>
      </c>
      <c r="I567" s="10" t="s">
        <v>1148</v>
      </c>
      <c r="J567" s="10" t="s">
        <v>1149</v>
      </c>
      <c r="K567" s="10" t="s">
        <v>487</v>
      </c>
      <c r="L567" s="10" t="s">
        <v>34</v>
      </c>
      <c r="M567" s="10" t="s">
        <v>2235</v>
      </c>
      <c r="N567" s="55">
        <v>2200</v>
      </c>
      <c r="O567" s="161">
        <v>2574</v>
      </c>
      <c r="P567" s="55">
        <v>2788.3</v>
      </c>
      <c r="Q567" s="161">
        <v>3262.3110000000001</v>
      </c>
      <c r="R567" s="12" t="s">
        <v>2554</v>
      </c>
      <c r="S567" s="12" t="s">
        <v>357</v>
      </c>
      <c r="T567" s="6" t="s">
        <v>2976</v>
      </c>
      <c r="U567" s="6" t="s">
        <v>2258</v>
      </c>
      <c r="V567" s="6" t="s">
        <v>1404</v>
      </c>
      <c r="W567" s="3" t="s">
        <v>2259</v>
      </c>
      <c r="X567" s="4" t="s">
        <v>3405</v>
      </c>
      <c r="Y567" s="3"/>
      <c r="Z567" s="3" t="s">
        <v>3405</v>
      </c>
      <c r="AA567" s="106" t="s">
        <v>2977</v>
      </c>
    </row>
    <row r="568" spans="2:27" ht="38.25">
      <c r="B568" s="25">
        <v>563</v>
      </c>
      <c r="C568" s="25" t="s">
        <v>1229</v>
      </c>
      <c r="D568" s="25" t="s">
        <v>3475</v>
      </c>
      <c r="E568" s="25" t="s">
        <v>3461</v>
      </c>
      <c r="F568" s="22" t="s">
        <v>1141</v>
      </c>
      <c r="G568" s="10" t="s">
        <v>14</v>
      </c>
      <c r="H568" s="10" t="s">
        <v>9</v>
      </c>
      <c r="I568" s="10" t="s">
        <v>1150</v>
      </c>
      <c r="J568" s="10" t="s">
        <v>1151</v>
      </c>
      <c r="K568" s="10" t="s">
        <v>27</v>
      </c>
      <c r="L568" s="10" t="s">
        <v>161</v>
      </c>
      <c r="M568" s="10" t="s">
        <v>2235</v>
      </c>
      <c r="N568" s="55">
        <v>1737.87</v>
      </c>
      <c r="O568" s="161">
        <v>2033.3078999999998</v>
      </c>
      <c r="P568" s="55">
        <v>1747.8</v>
      </c>
      <c r="Q568" s="161">
        <v>2044.9259999999999</v>
      </c>
      <c r="R568" s="12" t="s">
        <v>2978</v>
      </c>
      <c r="S568" s="3" t="s">
        <v>27</v>
      </c>
      <c r="T568" s="6" t="s">
        <v>2972</v>
      </c>
      <c r="U568" s="6" t="s">
        <v>2258</v>
      </c>
      <c r="V568" s="6" t="s">
        <v>1404</v>
      </c>
      <c r="W568" s="3" t="s">
        <v>2259</v>
      </c>
      <c r="X568" s="3">
        <v>1983</v>
      </c>
      <c r="Y568" s="3" t="s">
        <v>2273</v>
      </c>
      <c r="Z568" s="3" t="s">
        <v>3400</v>
      </c>
      <c r="AA568" s="106" t="s">
        <v>2979</v>
      </c>
    </row>
    <row r="569" spans="2:27">
      <c r="B569" s="25">
        <v>564</v>
      </c>
      <c r="C569" s="25" t="s">
        <v>1229</v>
      </c>
      <c r="D569" s="25" t="s">
        <v>3475</v>
      </c>
      <c r="E569" s="25" t="s">
        <v>3461</v>
      </c>
      <c r="F569" s="22" t="s">
        <v>1141</v>
      </c>
      <c r="G569" s="10" t="s">
        <v>14</v>
      </c>
      <c r="H569" s="10" t="s">
        <v>9</v>
      </c>
      <c r="I569" s="10" t="s">
        <v>1152</v>
      </c>
      <c r="J569" s="10" t="s">
        <v>1153</v>
      </c>
      <c r="K569" s="8" t="s">
        <v>27</v>
      </c>
      <c r="L569" s="14" t="s">
        <v>17</v>
      </c>
      <c r="M569" s="10" t="s">
        <v>2235</v>
      </c>
      <c r="N569" s="55">
        <v>1551.6</v>
      </c>
      <c r="O569" s="161">
        <v>1815.3719999999998</v>
      </c>
      <c r="P569" s="55">
        <v>1682.31</v>
      </c>
      <c r="Q569" s="161">
        <v>1968.3026999999997</v>
      </c>
      <c r="R569" s="12" t="s">
        <v>2980</v>
      </c>
      <c r="S569" s="12" t="s">
        <v>27</v>
      </c>
      <c r="T569" s="6" t="s">
        <v>2972</v>
      </c>
      <c r="U569" s="6" t="s">
        <v>2258</v>
      </c>
      <c r="V569" s="6" t="s">
        <v>1404</v>
      </c>
      <c r="W569" s="3" t="s">
        <v>2259</v>
      </c>
      <c r="X569" s="3">
        <v>1956</v>
      </c>
      <c r="Y569" s="3" t="s">
        <v>2273</v>
      </c>
      <c r="Z569" s="3" t="s">
        <v>3403</v>
      </c>
      <c r="AA569" s="6"/>
    </row>
    <row r="570" spans="2:27" ht="25.5">
      <c r="B570" s="25">
        <v>565</v>
      </c>
      <c r="C570" s="25" t="s">
        <v>1229</v>
      </c>
      <c r="D570" s="25" t="s">
        <v>3473</v>
      </c>
      <c r="E570" s="25" t="s">
        <v>3443</v>
      </c>
      <c r="F570" s="9" t="s">
        <v>862</v>
      </c>
      <c r="G570" s="14" t="s">
        <v>18</v>
      </c>
      <c r="H570" s="10" t="s">
        <v>9</v>
      </c>
      <c r="I570" s="14" t="s">
        <v>863</v>
      </c>
      <c r="J570" s="14" t="s">
        <v>864</v>
      </c>
      <c r="K570" s="10" t="s">
        <v>27</v>
      </c>
      <c r="L570" s="14" t="s">
        <v>13</v>
      </c>
      <c r="M570" s="15" t="s">
        <v>2230</v>
      </c>
      <c r="N570" s="58">
        <v>2566.5848905109488</v>
      </c>
      <c r="O570" s="161">
        <v>2566.5848905109488</v>
      </c>
      <c r="P570" s="52">
        <v>3259</v>
      </c>
      <c r="Q570" s="161">
        <v>3259</v>
      </c>
      <c r="R570" s="42" t="s">
        <v>2793</v>
      </c>
      <c r="S570" s="10" t="s">
        <v>27</v>
      </c>
      <c r="T570" s="8" t="s">
        <v>2794</v>
      </c>
      <c r="U570" s="6" t="s">
        <v>2258</v>
      </c>
      <c r="V570" s="8" t="s">
        <v>1404</v>
      </c>
      <c r="W570" s="67" t="s">
        <v>2259</v>
      </c>
      <c r="X570" s="10">
        <v>1955</v>
      </c>
      <c r="Y570" s="10" t="s">
        <v>2273</v>
      </c>
      <c r="Z570" s="6" t="s">
        <v>3404</v>
      </c>
      <c r="AA570" s="41"/>
    </row>
    <row r="571" spans="2:27" ht="25.5">
      <c r="B571" s="25">
        <v>566</v>
      </c>
      <c r="C571" s="25" t="s">
        <v>1229</v>
      </c>
      <c r="D571" s="25" t="s">
        <v>3473</v>
      </c>
      <c r="E571" s="25" t="s">
        <v>3443</v>
      </c>
      <c r="F571" s="9" t="s">
        <v>862</v>
      </c>
      <c r="G571" s="14" t="s">
        <v>18</v>
      </c>
      <c r="H571" s="10" t="s">
        <v>9</v>
      </c>
      <c r="I571" s="14" t="s">
        <v>865</v>
      </c>
      <c r="J571" s="14" t="s">
        <v>866</v>
      </c>
      <c r="K571" s="10" t="s">
        <v>27</v>
      </c>
      <c r="L571" s="14" t="s">
        <v>867</v>
      </c>
      <c r="M571" s="15" t="s">
        <v>2230</v>
      </c>
      <c r="N571" s="58">
        <v>701.08416058394164</v>
      </c>
      <c r="O571" s="161">
        <v>701.08416058394164</v>
      </c>
      <c r="P571" s="55">
        <v>891</v>
      </c>
      <c r="Q571" s="161">
        <v>891</v>
      </c>
      <c r="R571" s="42" t="s">
        <v>2795</v>
      </c>
      <c r="S571" s="10" t="s">
        <v>27</v>
      </c>
      <c r="T571" s="8" t="s">
        <v>2794</v>
      </c>
      <c r="U571" s="6" t="s">
        <v>2258</v>
      </c>
      <c r="V571" s="8" t="s">
        <v>1404</v>
      </c>
      <c r="W571" s="67" t="s">
        <v>2259</v>
      </c>
      <c r="X571" s="10">
        <v>1968</v>
      </c>
      <c r="Y571" s="10" t="s">
        <v>2796</v>
      </c>
      <c r="Z571" s="3" t="s">
        <v>3403</v>
      </c>
      <c r="AA571" s="8"/>
    </row>
    <row r="572" spans="2:27" ht="25.5">
      <c r="B572" s="25">
        <v>567</v>
      </c>
      <c r="C572" s="25" t="s">
        <v>1229</v>
      </c>
      <c r="D572" s="25" t="s">
        <v>3473</v>
      </c>
      <c r="E572" s="25" t="s">
        <v>3443</v>
      </c>
      <c r="F572" s="9" t="s">
        <v>862</v>
      </c>
      <c r="G572" s="14" t="s">
        <v>18</v>
      </c>
      <c r="H572" s="10" t="s">
        <v>9</v>
      </c>
      <c r="I572" s="14" t="s">
        <v>868</v>
      </c>
      <c r="J572" s="14" t="s">
        <v>869</v>
      </c>
      <c r="K572" s="10" t="s">
        <v>27</v>
      </c>
      <c r="L572" s="14" t="s">
        <v>867</v>
      </c>
      <c r="M572" s="15" t="s">
        <v>2230</v>
      </c>
      <c r="N572" s="58">
        <v>701.08416058394164</v>
      </c>
      <c r="O572" s="161">
        <v>701.08416058394164</v>
      </c>
      <c r="P572" s="55">
        <v>891</v>
      </c>
      <c r="Q572" s="161">
        <v>891</v>
      </c>
      <c r="R572" s="42" t="s">
        <v>2797</v>
      </c>
      <c r="S572" s="10" t="s">
        <v>27</v>
      </c>
      <c r="T572" s="8" t="s">
        <v>2794</v>
      </c>
      <c r="U572" s="6" t="s">
        <v>2258</v>
      </c>
      <c r="V572" s="8" t="s">
        <v>1404</v>
      </c>
      <c r="W572" s="67" t="s">
        <v>2259</v>
      </c>
      <c r="X572" s="10">
        <v>1967</v>
      </c>
      <c r="Y572" s="10" t="s">
        <v>2796</v>
      </c>
      <c r="Z572" s="3" t="s">
        <v>3400</v>
      </c>
      <c r="AA572" s="8"/>
    </row>
    <row r="573" spans="2:27" ht="25.5">
      <c r="B573" s="25">
        <v>568</v>
      </c>
      <c r="C573" s="25" t="s">
        <v>1229</v>
      </c>
      <c r="D573" s="25" t="s">
        <v>3473</v>
      </c>
      <c r="E573" s="25" t="s">
        <v>3443</v>
      </c>
      <c r="F573" s="9" t="s">
        <v>862</v>
      </c>
      <c r="G573" s="14" t="s">
        <v>18</v>
      </c>
      <c r="H573" s="10" t="s">
        <v>9</v>
      </c>
      <c r="I573" s="14" t="s">
        <v>870</v>
      </c>
      <c r="J573" s="14" t="s">
        <v>871</v>
      </c>
      <c r="K573" s="10" t="s">
        <v>27</v>
      </c>
      <c r="L573" s="10" t="s">
        <v>83</v>
      </c>
      <c r="M573" s="15" t="s">
        <v>2230</v>
      </c>
      <c r="N573" s="58">
        <v>1695.5048905109491</v>
      </c>
      <c r="O573" s="161">
        <v>1695.5048905109491</v>
      </c>
      <c r="P573" s="55">
        <v>2157</v>
      </c>
      <c r="Q573" s="161">
        <v>2157</v>
      </c>
      <c r="R573" s="42" t="s">
        <v>2798</v>
      </c>
      <c r="S573" s="10" t="s">
        <v>27</v>
      </c>
      <c r="T573" s="8" t="s">
        <v>2794</v>
      </c>
      <c r="U573" s="6" t="s">
        <v>2258</v>
      </c>
      <c r="V573" s="8" t="s">
        <v>1404</v>
      </c>
      <c r="W573" s="67" t="s">
        <v>2259</v>
      </c>
      <c r="X573" s="10">
        <v>1964</v>
      </c>
      <c r="Y573" s="10" t="s">
        <v>2796</v>
      </c>
      <c r="Z573" s="3" t="s">
        <v>3400</v>
      </c>
      <c r="AA573" s="8"/>
    </row>
    <row r="574" spans="2:27" ht="25.5">
      <c r="B574" s="25">
        <v>569</v>
      </c>
      <c r="C574" s="25" t="s">
        <v>1229</v>
      </c>
      <c r="D574" s="25" t="s">
        <v>3473</v>
      </c>
      <c r="E574" s="25" t="s">
        <v>3443</v>
      </c>
      <c r="F574" s="9" t="s">
        <v>862</v>
      </c>
      <c r="G574" s="14" t="s">
        <v>18</v>
      </c>
      <c r="H574" s="10" t="s">
        <v>9</v>
      </c>
      <c r="I574" s="14" t="s">
        <v>872</v>
      </c>
      <c r="J574" s="14" t="s">
        <v>873</v>
      </c>
      <c r="K574" s="8" t="s">
        <v>27</v>
      </c>
      <c r="L574" s="14" t="s">
        <v>572</v>
      </c>
      <c r="M574" s="15" t="s">
        <v>2230</v>
      </c>
      <c r="N574" s="58">
        <v>1603.0594890510949</v>
      </c>
      <c r="O574" s="161">
        <v>1603.0594890510949</v>
      </c>
      <c r="P574" s="55">
        <v>2026</v>
      </c>
      <c r="Q574" s="161">
        <v>2026</v>
      </c>
      <c r="R574" s="42" t="s">
        <v>2799</v>
      </c>
      <c r="S574" s="42" t="s">
        <v>27</v>
      </c>
      <c r="T574" s="8" t="s">
        <v>2794</v>
      </c>
      <c r="U574" s="6" t="s">
        <v>2258</v>
      </c>
      <c r="V574" s="8" t="s">
        <v>1404</v>
      </c>
      <c r="W574" s="67" t="s">
        <v>2263</v>
      </c>
      <c r="X574" s="10">
        <v>1969</v>
      </c>
      <c r="Y574" s="10" t="s">
        <v>2273</v>
      </c>
      <c r="Z574" s="3" t="s">
        <v>3402</v>
      </c>
      <c r="AA574" s="8" t="s">
        <v>2800</v>
      </c>
    </row>
    <row r="575" spans="2:27" ht="25.5">
      <c r="B575" s="25">
        <v>570</v>
      </c>
      <c r="C575" s="25" t="s">
        <v>1229</v>
      </c>
      <c r="D575" s="25" t="s">
        <v>3473</v>
      </c>
      <c r="E575" s="25" t="s">
        <v>3443</v>
      </c>
      <c r="F575" s="9" t="s">
        <v>862</v>
      </c>
      <c r="G575" s="14" t="s">
        <v>18</v>
      </c>
      <c r="H575" s="10" t="s">
        <v>9</v>
      </c>
      <c r="I575" s="14" t="s">
        <v>874</v>
      </c>
      <c r="J575" s="14" t="s">
        <v>875</v>
      </c>
      <c r="K575" s="8" t="s">
        <v>27</v>
      </c>
      <c r="L575" s="14" t="s">
        <v>86</v>
      </c>
      <c r="M575" s="15" t="s">
        <v>2230</v>
      </c>
      <c r="N575" s="58">
        <v>685.27948905109486</v>
      </c>
      <c r="O575" s="161">
        <v>685.27948905109486</v>
      </c>
      <c r="P575" s="55">
        <v>867</v>
      </c>
      <c r="Q575" s="161">
        <v>867</v>
      </c>
      <c r="R575" s="42" t="s">
        <v>2801</v>
      </c>
      <c r="S575" s="42" t="s">
        <v>27</v>
      </c>
      <c r="T575" s="8" t="s">
        <v>2794</v>
      </c>
      <c r="U575" s="6" t="s">
        <v>2258</v>
      </c>
      <c r="V575" s="8" t="s">
        <v>1404</v>
      </c>
      <c r="W575" s="67" t="s">
        <v>2259</v>
      </c>
      <c r="X575" s="4" t="s">
        <v>3405</v>
      </c>
      <c r="Y575" s="10"/>
      <c r="Z575" s="3" t="s">
        <v>3405</v>
      </c>
      <c r="AA575" s="8" t="s">
        <v>2802</v>
      </c>
    </row>
    <row r="576" spans="2:27" ht="25.5">
      <c r="B576" s="25">
        <v>571</v>
      </c>
      <c r="C576" s="25" t="s">
        <v>1229</v>
      </c>
      <c r="D576" s="25" t="s">
        <v>3473</v>
      </c>
      <c r="E576" s="25" t="s">
        <v>3443</v>
      </c>
      <c r="F576" s="9" t="s">
        <v>862</v>
      </c>
      <c r="G576" s="14" t="s">
        <v>14</v>
      </c>
      <c r="H576" s="10" t="s">
        <v>9</v>
      </c>
      <c r="I576" s="14" t="s">
        <v>876</v>
      </c>
      <c r="J576" s="14" t="s">
        <v>877</v>
      </c>
      <c r="K576" s="10" t="s">
        <v>27</v>
      </c>
      <c r="L576" s="10" t="s">
        <v>161</v>
      </c>
      <c r="M576" s="15" t="s">
        <v>2230</v>
      </c>
      <c r="N576" s="58">
        <v>1695.5048905109491</v>
      </c>
      <c r="O576" s="161">
        <v>1695.5048905109491</v>
      </c>
      <c r="P576" s="55">
        <v>2157</v>
      </c>
      <c r="Q576" s="161">
        <v>2157</v>
      </c>
      <c r="R576" s="42" t="s">
        <v>2803</v>
      </c>
      <c r="S576" s="10" t="s">
        <v>27</v>
      </c>
      <c r="T576" s="8" t="s">
        <v>2794</v>
      </c>
      <c r="U576" s="6" t="s">
        <v>2258</v>
      </c>
      <c r="V576" s="8" t="s">
        <v>1404</v>
      </c>
      <c r="W576" s="67" t="s">
        <v>2259</v>
      </c>
      <c r="X576" s="10">
        <v>1956</v>
      </c>
      <c r="Y576" s="10" t="s">
        <v>2796</v>
      </c>
      <c r="Z576" s="3" t="s">
        <v>3400</v>
      </c>
      <c r="AA576" s="8"/>
    </row>
    <row r="577" spans="2:27" ht="38.25">
      <c r="B577" s="25">
        <v>572</v>
      </c>
      <c r="C577" s="25" t="s">
        <v>1229</v>
      </c>
      <c r="D577" s="25" t="s">
        <v>3473</v>
      </c>
      <c r="E577" s="25" t="s">
        <v>3443</v>
      </c>
      <c r="F577" s="9" t="s">
        <v>862</v>
      </c>
      <c r="G577" s="14" t="s">
        <v>14</v>
      </c>
      <c r="H577" s="10" t="s">
        <v>9</v>
      </c>
      <c r="I577" s="14" t="s">
        <v>878</v>
      </c>
      <c r="J577" s="14" t="s">
        <v>879</v>
      </c>
      <c r="K577" s="10" t="s">
        <v>27</v>
      </c>
      <c r="L577" s="14" t="s">
        <v>708</v>
      </c>
      <c r="M577" s="15" t="s">
        <v>2230</v>
      </c>
      <c r="N577" s="58">
        <v>780.81452554744521</v>
      </c>
      <c r="O577" s="161">
        <v>780.81452554744521</v>
      </c>
      <c r="P577" s="55">
        <v>902</v>
      </c>
      <c r="Q577" s="161">
        <v>902</v>
      </c>
      <c r="R577" s="42" t="s">
        <v>2804</v>
      </c>
      <c r="S577" s="10" t="s">
        <v>27</v>
      </c>
      <c r="T577" s="8" t="s">
        <v>2794</v>
      </c>
      <c r="U577" s="6" t="s">
        <v>2258</v>
      </c>
      <c r="V577" s="8" t="s">
        <v>1404</v>
      </c>
      <c r="W577" s="67" t="s">
        <v>2259</v>
      </c>
      <c r="X577" s="10">
        <v>1974</v>
      </c>
      <c r="Y577" s="10" t="s">
        <v>2796</v>
      </c>
      <c r="Z577" s="3" t="s">
        <v>3400</v>
      </c>
      <c r="AA577" s="8"/>
    </row>
    <row r="578" spans="2:27" ht="25.5">
      <c r="B578" s="25">
        <v>573</v>
      </c>
      <c r="C578" s="25" t="s">
        <v>1229</v>
      </c>
      <c r="D578" s="25" t="s">
        <v>3473</v>
      </c>
      <c r="E578" s="25" t="s">
        <v>3443</v>
      </c>
      <c r="F578" s="9" t="s">
        <v>862</v>
      </c>
      <c r="G578" s="14" t="s">
        <v>14</v>
      </c>
      <c r="H578" s="10" t="s">
        <v>9</v>
      </c>
      <c r="I578" s="14" t="s">
        <v>880</v>
      </c>
      <c r="J578" s="14" t="s">
        <v>881</v>
      </c>
      <c r="K578" s="10" t="s">
        <v>27</v>
      </c>
      <c r="L578" s="14" t="s">
        <v>17</v>
      </c>
      <c r="M578" s="15" t="s">
        <v>2230</v>
      </c>
      <c r="N578" s="58">
        <v>1125.5597080291971</v>
      </c>
      <c r="O578" s="161">
        <v>1125.5597080291971</v>
      </c>
      <c r="P578" s="55">
        <v>1433</v>
      </c>
      <c r="Q578" s="161">
        <v>1433</v>
      </c>
      <c r="R578" s="42" t="s">
        <v>2805</v>
      </c>
      <c r="S578" s="10" t="s">
        <v>27</v>
      </c>
      <c r="T578" s="8" t="s">
        <v>2794</v>
      </c>
      <c r="U578" s="6" t="s">
        <v>2258</v>
      </c>
      <c r="V578" s="8" t="s">
        <v>1404</v>
      </c>
      <c r="W578" s="67" t="s">
        <v>2259</v>
      </c>
      <c r="X578" s="10">
        <v>1971</v>
      </c>
      <c r="Y578" s="10" t="s">
        <v>2796</v>
      </c>
      <c r="Z578" s="3" t="s">
        <v>3400</v>
      </c>
      <c r="AA578" s="8"/>
    </row>
    <row r="579" spans="2:27" ht="25.5">
      <c r="B579" s="25">
        <v>574</v>
      </c>
      <c r="C579" s="25" t="s">
        <v>1229</v>
      </c>
      <c r="D579" s="25" t="s">
        <v>3473</v>
      </c>
      <c r="E579" s="25" t="s">
        <v>3443</v>
      </c>
      <c r="F579" s="9" t="s">
        <v>862</v>
      </c>
      <c r="G579" s="14" t="s">
        <v>14</v>
      </c>
      <c r="H579" s="10" t="s">
        <v>9</v>
      </c>
      <c r="I579" s="14" t="s">
        <v>882</v>
      </c>
      <c r="J579" s="14" t="s">
        <v>883</v>
      </c>
      <c r="K579" s="8" t="s">
        <v>27</v>
      </c>
      <c r="L579" s="14" t="s">
        <v>56</v>
      </c>
      <c r="M579" s="15" t="s">
        <v>2230</v>
      </c>
      <c r="N579" s="58">
        <v>739.12948905109488</v>
      </c>
      <c r="O579" s="161">
        <v>739.12948905109488</v>
      </c>
      <c r="P579" s="55">
        <v>935</v>
      </c>
      <c r="Q579" s="161">
        <v>935</v>
      </c>
      <c r="R579" s="42" t="s">
        <v>2806</v>
      </c>
      <c r="S579" s="42" t="s">
        <v>27</v>
      </c>
      <c r="T579" s="8" t="s">
        <v>2794</v>
      </c>
      <c r="U579" s="6" t="s">
        <v>2258</v>
      </c>
      <c r="V579" s="8" t="s">
        <v>1404</v>
      </c>
      <c r="W579" s="67" t="s">
        <v>2259</v>
      </c>
      <c r="X579" s="4" t="s">
        <v>3405</v>
      </c>
      <c r="Y579" s="10"/>
      <c r="Z579" s="3" t="s">
        <v>3405</v>
      </c>
      <c r="AA579" s="41" t="s">
        <v>2807</v>
      </c>
    </row>
    <row r="580" spans="2:27" ht="25.5">
      <c r="B580" s="25">
        <v>575</v>
      </c>
      <c r="C580" s="25" t="s">
        <v>1229</v>
      </c>
      <c r="D580" s="25" t="s">
        <v>3473</v>
      </c>
      <c r="E580" s="25" t="s">
        <v>3443</v>
      </c>
      <c r="F580" s="9" t="s">
        <v>862</v>
      </c>
      <c r="G580" s="14" t="s">
        <v>18</v>
      </c>
      <c r="H580" s="10" t="s">
        <v>9</v>
      </c>
      <c r="I580" s="14" t="s">
        <v>884</v>
      </c>
      <c r="J580" s="14" t="s">
        <v>885</v>
      </c>
      <c r="K580" s="10" t="s">
        <v>27</v>
      </c>
      <c r="L580" s="14" t="s">
        <v>13</v>
      </c>
      <c r="M580" s="15" t="s">
        <v>2230</v>
      </c>
      <c r="N580" s="55">
        <v>948.42</v>
      </c>
      <c r="O580" s="161">
        <v>948.42</v>
      </c>
      <c r="P580" s="57">
        <v>1193.1400000000001</v>
      </c>
      <c r="Q580" s="161">
        <v>1193.1400000000001</v>
      </c>
      <c r="R580" s="42" t="s">
        <v>2808</v>
      </c>
      <c r="S580" s="42" t="s">
        <v>27</v>
      </c>
      <c r="T580" s="8" t="s">
        <v>2809</v>
      </c>
      <c r="U580" s="6" t="s">
        <v>2258</v>
      </c>
      <c r="V580" s="8"/>
      <c r="W580" s="67" t="s">
        <v>2259</v>
      </c>
      <c r="X580" s="10">
        <v>1983</v>
      </c>
      <c r="Y580" s="10" t="s">
        <v>2796</v>
      </c>
      <c r="Z580" s="3" t="s">
        <v>3402</v>
      </c>
      <c r="AA580" s="41" t="s">
        <v>2810</v>
      </c>
    </row>
    <row r="581" spans="2:27" ht="25.5">
      <c r="B581" s="25">
        <v>576</v>
      </c>
      <c r="C581" s="25" t="s">
        <v>1229</v>
      </c>
      <c r="D581" s="25" t="s">
        <v>3473</v>
      </c>
      <c r="E581" s="25" t="s">
        <v>3443</v>
      </c>
      <c r="F581" s="9" t="s">
        <v>862</v>
      </c>
      <c r="G581" s="14" t="s">
        <v>18</v>
      </c>
      <c r="H581" s="10" t="s">
        <v>9</v>
      </c>
      <c r="I581" s="14" t="s">
        <v>886</v>
      </c>
      <c r="J581" s="14" t="s">
        <v>887</v>
      </c>
      <c r="K581" s="10" t="s">
        <v>27</v>
      </c>
      <c r="L581" s="14" t="s">
        <v>13</v>
      </c>
      <c r="M581" s="15" t="s">
        <v>2230</v>
      </c>
      <c r="N581" s="55">
        <v>3000</v>
      </c>
      <c r="O581" s="161">
        <v>3000</v>
      </c>
      <c r="P581" s="55">
        <v>3000</v>
      </c>
      <c r="Q581" s="161">
        <v>3000</v>
      </c>
      <c r="R581" s="42" t="s">
        <v>2811</v>
      </c>
      <c r="S581" s="42" t="s">
        <v>27</v>
      </c>
      <c r="T581" s="8" t="s">
        <v>2812</v>
      </c>
      <c r="U581" s="6" t="s">
        <v>2258</v>
      </c>
      <c r="V581" s="8" t="s">
        <v>1404</v>
      </c>
      <c r="W581" s="67" t="s">
        <v>2259</v>
      </c>
      <c r="X581" s="10">
        <v>1986</v>
      </c>
      <c r="Y581" s="10" t="s">
        <v>2796</v>
      </c>
      <c r="Z581" s="3" t="s">
        <v>3402</v>
      </c>
      <c r="AA581" s="41" t="s">
        <v>2813</v>
      </c>
    </row>
    <row r="582" spans="2:27" ht="25.5">
      <c r="B582" s="25">
        <v>577</v>
      </c>
      <c r="C582" s="25" t="s">
        <v>1229</v>
      </c>
      <c r="D582" s="25" t="s">
        <v>3475</v>
      </c>
      <c r="E582" s="25" t="s">
        <v>3420</v>
      </c>
      <c r="F582" s="9" t="s">
        <v>319</v>
      </c>
      <c r="G582" s="10" t="s">
        <v>18</v>
      </c>
      <c r="H582" s="10" t="s">
        <v>9</v>
      </c>
      <c r="I582" s="10" t="s">
        <v>320</v>
      </c>
      <c r="J582" s="10" t="s">
        <v>321</v>
      </c>
      <c r="K582" s="10" t="s">
        <v>27</v>
      </c>
      <c r="L582" s="10" t="s">
        <v>322</v>
      </c>
      <c r="M582" s="10" t="s">
        <v>2235</v>
      </c>
      <c r="N582" s="55">
        <v>600</v>
      </c>
      <c r="O582" s="161">
        <v>702</v>
      </c>
      <c r="P582" s="55">
        <v>865.1</v>
      </c>
      <c r="Q582" s="161">
        <v>1012.1669999999999</v>
      </c>
      <c r="R582" s="42" t="s">
        <v>2436</v>
      </c>
      <c r="S582" s="10" t="s">
        <v>27</v>
      </c>
      <c r="T582" s="6" t="s">
        <v>2437</v>
      </c>
      <c r="U582" s="6" t="s">
        <v>2258</v>
      </c>
      <c r="V582" s="6" t="s">
        <v>1404</v>
      </c>
      <c r="W582" s="10" t="s">
        <v>2259</v>
      </c>
      <c r="X582" s="10">
        <v>1967</v>
      </c>
      <c r="Y582" s="10" t="s">
        <v>2438</v>
      </c>
      <c r="Z582" s="3" t="s">
        <v>3400</v>
      </c>
      <c r="AA582" s="6"/>
    </row>
    <row r="583" spans="2:27" ht="25.5">
      <c r="B583" s="25">
        <v>578</v>
      </c>
      <c r="C583" s="25" t="s">
        <v>1229</v>
      </c>
      <c r="D583" s="25" t="s">
        <v>3475</v>
      </c>
      <c r="E583" s="25" t="s">
        <v>3420</v>
      </c>
      <c r="F583" s="9" t="s">
        <v>319</v>
      </c>
      <c r="G583" s="10" t="s">
        <v>8</v>
      </c>
      <c r="H583" s="10" t="s">
        <v>9</v>
      </c>
      <c r="I583" s="10" t="s">
        <v>323</v>
      </c>
      <c r="J583" s="10" t="s">
        <v>324</v>
      </c>
      <c r="K583" s="10" t="s">
        <v>27</v>
      </c>
      <c r="L583" s="10" t="s">
        <v>240</v>
      </c>
      <c r="M583" s="10" t="s">
        <v>2235</v>
      </c>
      <c r="N583" s="57">
        <v>2850</v>
      </c>
      <c r="O583" s="161">
        <v>3334.5</v>
      </c>
      <c r="P583" s="55" t="s">
        <v>325</v>
      </c>
      <c r="Q583" s="161" t="s">
        <v>3394</v>
      </c>
      <c r="R583" s="42" t="s">
        <v>2439</v>
      </c>
      <c r="S583" s="10" t="s">
        <v>27</v>
      </c>
      <c r="T583" s="6" t="s">
        <v>2440</v>
      </c>
      <c r="U583" s="6" t="s">
        <v>2258</v>
      </c>
      <c r="V583" s="6" t="s">
        <v>1404</v>
      </c>
      <c r="W583" s="10" t="s">
        <v>2259</v>
      </c>
      <c r="X583" s="10">
        <v>1955</v>
      </c>
      <c r="Y583" s="10" t="s">
        <v>2273</v>
      </c>
      <c r="Z583" s="3" t="s">
        <v>3402</v>
      </c>
      <c r="AA583" s="106" t="s">
        <v>2441</v>
      </c>
    </row>
    <row r="584" spans="2:27" ht="25.5">
      <c r="B584" s="25">
        <v>579</v>
      </c>
      <c r="C584" s="25" t="s">
        <v>1229</v>
      </c>
      <c r="D584" s="25" t="s">
        <v>3475</v>
      </c>
      <c r="E584" s="25" t="s">
        <v>3420</v>
      </c>
      <c r="F584" s="9" t="s">
        <v>319</v>
      </c>
      <c r="G584" s="10" t="s">
        <v>18</v>
      </c>
      <c r="H584" s="10" t="s">
        <v>9</v>
      </c>
      <c r="I584" s="10" t="s">
        <v>326</v>
      </c>
      <c r="J584" s="10" t="s">
        <v>327</v>
      </c>
      <c r="K584" s="8" t="s">
        <v>27</v>
      </c>
      <c r="L584" s="10" t="s">
        <v>277</v>
      </c>
      <c r="M584" s="10" t="s">
        <v>2235</v>
      </c>
      <c r="N584" s="55">
        <v>1465</v>
      </c>
      <c r="O584" s="161">
        <v>1714.05</v>
      </c>
      <c r="P584" s="55">
        <v>2062.1099999999997</v>
      </c>
      <c r="Q584" s="161">
        <v>2412.6686999999993</v>
      </c>
      <c r="R584" s="42" t="s">
        <v>2442</v>
      </c>
      <c r="S584" s="12" t="s">
        <v>357</v>
      </c>
      <c r="T584" s="6" t="s">
        <v>2437</v>
      </c>
      <c r="U584" s="6" t="s">
        <v>2258</v>
      </c>
      <c r="V584" s="6" t="s">
        <v>1404</v>
      </c>
      <c r="W584" s="10" t="s">
        <v>2259</v>
      </c>
      <c r="X584" s="10">
        <v>1982</v>
      </c>
      <c r="Y584" s="10" t="s">
        <v>2443</v>
      </c>
      <c r="Z584" s="3" t="s">
        <v>3400</v>
      </c>
      <c r="AA584" s="6" t="s">
        <v>2444</v>
      </c>
    </row>
    <row r="585" spans="2:27" ht="25.5">
      <c r="B585" s="25">
        <v>580</v>
      </c>
      <c r="C585" s="25" t="s">
        <v>1229</v>
      </c>
      <c r="D585" s="25" t="s">
        <v>3475</v>
      </c>
      <c r="E585" s="25" t="s">
        <v>3420</v>
      </c>
      <c r="F585" s="9" t="s">
        <v>319</v>
      </c>
      <c r="G585" s="10" t="s">
        <v>14</v>
      </c>
      <c r="H585" s="10" t="s">
        <v>9</v>
      </c>
      <c r="I585" s="10" t="s">
        <v>328</v>
      </c>
      <c r="J585" s="10" t="s">
        <v>329</v>
      </c>
      <c r="K585" s="8" t="s">
        <v>12</v>
      </c>
      <c r="L585" s="10" t="s">
        <v>17</v>
      </c>
      <c r="M585" s="10" t="s">
        <v>2235</v>
      </c>
      <c r="N585" s="55">
        <v>1300</v>
      </c>
      <c r="O585" s="161">
        <v>1521</v>
      </c>
      <c r="P585" s="55"/>
      <c r="Q585" s="161">
        <v>0</v>
      </c>
      <c r="R585" s="12" t="s">
        <v>2445</v>
      </c>
      <c r="S585" s="3" t="s">
        <v>357</v>
      </c>
      <c r="T585" s="6" t="s">
        <v>2437</v>
      </c>
      <c r="U585" s="6" t="s">
        <v>2258</v>
      </c>
      <c r="V585" s="6" t="s">
        <v>1404</v>
      </c>
      <c r="W585" s="3" t="s">
        <v>2259</v>
      </c>
      <c r="X585" s="12">
        <v>26460</v>
      </c>
      <c r="Y585" s="3" t="s">
        <v>2438</v>
      </c>
      <c r="Z585" s="6" t="s">
        <v>3404</v>
      </c>
      <c r="AA585" s="106" t="s">
        <v>2446</v>
      </c>
    </row>
    <row r="586" spans="2:27" ht="25.5">
      <c r="B586" s="25">
        <v>581</v>
      </c>
      <c r="C586" s="25" t="s">
        <v>1229</v>
      </c>
      <c r="D586" s="25" t="s">
        <v>3475</v>
      </c>
      <c r="E586" s="25" t="s">
        <v>3420</v>
      </c>
      <c r="F586" s="9" t="s">
        <v>319</v>
      </c>
      <c r="G586" s="19" t="s">
        <v>18</v>
      </c>
      <c r="H586" s="10" t="s">
        <v>9</v>
      </c>
      <c r="I586" s="19" t="s">
        <v>330</v>
      </c>
      <c r="J586" s="19" t="s">
        <v>331</v>
      </c>
      <c r="K586" s="10" t="s">
        <v>27</v>
      </c>
      <c r="L586" s="10" t="s">
        <v>34</v>
      </c>
      <c r="M586" s="10" t="s">
        <v>2235</v>
      </c>
      <c r="N586" s="55">
        <v>1150</v>
      </c>
      <c r="O586" s="161">
        <v>1345.5</v>
      </c>
      <c r="P586" s="55">
        <v>1661.62</v>
      </c>
      <c r="Q586" s="161">
        <v>1944.0953999999997</v>
      </c>
      <c r="R586" s="12" t="s">
        <v>2447</v>
      </c>
      <c r="S586" s="10" t="s">
        <v>27</v>
      </c>
      <c r="T586" s="6" t="s">
        <v>2437</v>
      </c>
      <c r="U586" s="6" t="s">
        <v>2258</v>
      </c>
      <c r="V586" s="6" t="s">
        <v>1404</v>
      </c>
      <c r="W586" s="3" t="s">
        <v>2259</v>
      </c>
      <c r="X586" s="12">
        <v>31145</v>
      </c>
      <c r="Y586" s="3" t="s">
        <v>2438</v>
      </c>
      <c r="Z586" s="6" t="s">
        <v>3404</v>
      </c>
      <c r="AA586" s="106" t="s">
        <v>2448</v>
      </c>
    </row>
    <row r="587" spans="2:27" ht="25.5">
      <c r="B587" s="25">
        <v>582</v>
      </c>
      <c r="C587" s="25" t="s">
        <v>1229</v>
      </c>
      <c r="D587" s="25" t="s">
        <v>3475</v>
      </c>
      <c r="E587" s="25" t="s">
        <v>3420</v>
      </c>
      <c r="F587" s="9" t="s">
        <v>319</v>
      </c>
      <c r="G587" s="19" t="s">
        <v>18</v>
      </c>
      <c r="H587" s="10" t="s">
        <v>9</v>
      </c>
      <c r="I587" s="19" t="s">
        <v>332</v>
      </c>
      <c r="J587" s="19" t="s">
        <v>333</v>
      </c>
      <c r="K587" s="8" t="s">
        <v>12</v>
      </c>
      <c r="L587" s="10" t="s">
        <v>34</v>
      </c>
      <c r="M587" s="10" t="s">
        <v>2235</v>
      </c>
      <c r="N587" s="55">
        <v>900</v>
      </c>
      <c r="O587" s="161">
        <v>1053</v>
      </c>
      <c r="P587" s="55"/>
      <c r="Q587" s="161">
        <v>0</v>
      </c>
      <c r="R587" s="42" t="s">
        <v>2449</v>
      </c>
      <c r="S587" s="12" t="s">
        <v>357</v>
      </c>
      <c r="T587" s="6" t="s">
        <v>2437</v>
      </c>
      <c r="U587" s="6" t="s">
        <v>2258</v>
      </c>
      <c r="V587" s="6" t="s">
        <v>1404</v>
      </c>
      <c r="W587" s="10" t="s">
        <v>2259</v>
      </c>
      <c r="X587" s="4" t="s">
        <v>3405</v>
      </c>
      <c r="Y587" s="10" t="s">
        <v>2438</v>
      </c>
      <c r="Z587" s="3" t="s">
        <v>3402</v>
      </c>
      <c r="AA587" s="106" t="s">
        <v>2448</v>
      </c>
    </row>
    <row r="588" spans="2:27" ht="25.5">
      <c r="B588" s="25">
        <v>583</v>
      </c>
      <c r="C588" s="25" t="s">
        <v>1229</v>
      </c>
      <c r="D588" s="25" t="s">
        <v>3475</v>
      </c>
      <c r="E588" s="25" t="s">
        <v>3420</v>
      </c>
      <c r="F588" s="9" t="s">
        <v>319</v>
      </c>
      <c r="G588" s="19" t="s">
        <v>14</v>
      </c>
      <c r="H588" s="10" t="s">
        <v>9</v>
      </c>
      <c r="I588" s="14" t="s">
        <v>334</v>
      </c>
      <c r="J588" s="19" t="s">
        <v>335</v>
      </c>
      <c r="K588" s="8" t="s">
        <v>12</v>
      </c>
      <c r="L588" s="10" t="s">
        <v>56</v>
      </c>
      <c r="M588" s="10" t="s">
        <v>2235</v>
      </c>
      <c r="N588" s="55">
        <v>1500</v>
      </c>
      <c r="O588" s="161">
        <v>1755</v>
      </c>
      <c r="P588" s="55"/>
      <c r="Q588" s="161">
        <v>0</v>
      </c>
      <c r="R588" s="12" t="s">
        <v>2450</v>
      </c>
      <c r="S588" s="12" t="s">
        <v>357</v>
      </c>
      <c r="T588" s="6" t="s">
        <v>2437</v>
      </c>
      <c r="U588" s="6" t="s">
        <v>2258</v>
      </c>
      <c r="V588" s="6" t="s">
        <v>1404</v>
      </c>
      <c r="W588" s="3" t="s">
        <v>2259</v>
      </c>
      <c r="X588" s="12">
        <v>30913</v>
      </c>
      <c r="Y588" s="3" t="s">
        <v>2273</v>
      </c>
      <c r="Z588" s="6" t="s">
        <v>3404</v>
      </c>
      <c r="AA588" s="106" t="s">
        <v>2451</v>
      </c>
    </row>
    <row r="589" spans="2:27" ht="63.75">
      <c r="B589" s="25">
        <v>584</v>
      </c>
      <c r="C589" s="25" t="s">
        <v>1229</v>
      </c>
      <c r="D589" s="25" t="s">
        <v>3475</v>
      </c>
      <c r="E589" s="25" t="s">
        <v>3415</v>
      </c>
      <c r="F589" s="22" t="s">
        <v>201</v>
      </c>
      <c r="G589" s="14" t="s">
        <v>18</v>
      </c>
      <c r="H589" s="10" t="s">
        <v>9</v>
      </c>
      <c r="I589" s="14" t="s">
        <v>202</v>
      </c>
      <c r="J589" s="14" t="s">
        <v>203</v>
      </c>
      <c r="K589" s="10" t="s">
        <v>27</v>
      </c>
      <c r="L589" s="10" t="s">
        <v>83</v>
      </c>
      <c r="M589" s="14" t="s">
        <v>2236</v>
      </c>
      <c r="N589" s="55">
        <v>2500</v>
      </c>
      <c r="O589" s="161">
        <v>3325</v>
      </c>
      <c r="P589" s="55">
        <v>2813.73</v>
      </c>
      <c r="Q589" s="161">
        <v>3742.2609000000002</v>
      </c>
      <c r="R589" s="12" t="s">
        <v>2363</v>
      </c>
      <c r="S589" s="3" t="s">
        <v>27</v>
      </c>
      <c r="T589" s="6" t="s">
        <v>2364</v>
      </c>
      <c r="U589" s="6" t="s">
        <v>2258</v>
      </c>
      <c r="V589" s="6" t="s">
        <v>1404</v>
      </c>
      <c r="W589" s="3" t="s">
        <v>2259</v>
      </c>
      <c r="X589" s="12">
        <v>21177</v>
      </c>
      <c r="Y589" s="3" t="s">
        <v>2365</v>
      </c>
      <c r="Z589" s="3" t="s">
        <v>3401</v>
      </c>
      <c r="AA589" s="6" t="s">
        <v>2366</v>
      </c>
    </row>
    <row r="590" spans="2:27" ht="38.25">
      <c r="B590" s="25">
        <v>585</v>
      </c>
      <c r="C590" s="25" t="s">
        <v>1229</v>
      </c>
      <c r="D590" s="25" t="s">
        <v>3475</v>
      </c>
      <c r="E590" s="25" t="s">
        <v>3415</v>
      </c>
      <c r="F590" s="22" t="s">
        <v>201</v>
      </c>
      <c r="G590" s="14" t="s">
        <v>18</v>
      </c>
      <c r="H590" s="10" t="s">
        <v>9</v>
      </c>
      <c r="I590" s="14" t="s">
        <v>204</v>
      </c>
      <c r="J590" s="14" t="s">
        <v>205</v>
      </c>
      <c r="K590" s="10" t="s">
        <v>27</v>
      </c>
      <c r="L590" s="14" t="s">
        <v>206</v>
      </c>
      <c r="M590" s="14" t="s">
        <v>2236</v>
      </c>
      <c r="N590" s="57">
        <v>1966</v>
      </c>
      <c r="O590" s="161">
        <v>2614.7800000000002</v>
      </c>
      <c r="P590" s="55">
        <v>2780.81</v>
      </c>
      <c r="Q590" s="161">
        <v>3698.4773</v>
      </c>
      <c r="R590" s="12" t="s">
        <v>2367</v>
      </c>
      <c r="S590" s="3" t="s">
        <v>27</v>
      </c>
      <c r="T590" s="6" t="s">
        <v>2364</v>
      </c>
      <c r="U590" s="6" t="s">
        <v>2258</v>
      </c>
      <c r="V590" s="6" t="s">
        <v>1404</v>
      </c>
      <c r="W590" s="3" t="s">
        <v>2259</v>
      </c>
      <c r="X590" s="12">
        <v>19827</v>
      </c>
      <c r="Y590" s="3" t="s">
        <v>2273</v>
      </c>
      <c r="Z590" s="3" t="s">
        <v>3402</v>
      </c>
      <c r="AA590" s="106"/>
    </row>
    <row r="591" spans="2:27" ht="51">
      <c r="B591" s="25">
        <v>586</v>
      </c>
      <c r="C591" s="25" t="s">
        <v>1229</v>
      </c>
      <c r="D591" s="25" t="s">
        <v>3475</v>
      </c>
      <c r="E591" s="25" t="s">
        <v>3415</v>
      </c>
      <c r="F591" s="22" t="s">
        <v>201</v>
      </c>
      <c r="G591" s="14" t="s">
        <v>18</v>
      </c>
      <c r="H591" s="10" t="s">
        <v>9</v>
      </c>
      <c r="I591" s="14" t="s">
        <v>207</v>
      </c>
      <c r="J591" s="14" t="s">
        <v>208</v>
      </c>
      <c r="K591" s="10" t="s">
        <v>27</v>
      </c>
      <c r="L591" s="14" t="s">
        <v>209</v>
      </c>
      <c r="M591" s="14" t="s">
        <v>2236</v>
      </c>
      <c r="N591" s="57">
        <v>1866.48</v>
      </c>
      <c r="O591" s="161">
        <v>2482.4184</v>
      </c>
      <c r="P591" s="55">
        <v>2641.92</v>
      </c>
      <c r="Q591" s="161">
        <v>3513.7536000000005</v>
      </c>
      <c r="R591" s="12" t="s">
        <v>2368</v>
      </c>
      <c r="S591" s="3" t="s">
        <v>27</v>
      </c>
      <c r="T591" s="6" t="s">
        <v>2364</v>
      </c>
      <c r="U591" s="6" t="s">
        <v>2258</v>
      </c>
      <c r="V591" s="6" t="s">
        <v>1404</v>
      </c>
      <c r="W591" s="3" t="s">
        <v>2259</v>
      </c>
      <c r="X591" s="12">
        <v>20190</v>
      </c>
      <c r="Y591" s="3" t="s">
        <v>2369</v>
      </c>
      <c r="Z591" s="6" t="s">
        <v>3404</v>
      </c>
      <c r="AA591" s="106"/>
    </row>
    <row r="592" spans="2:27" ht="25.5">
      <c r="B592" s="25">
        <v>587</v>
      </c>
      <c r="C592" s="25" t="s">
        <v>1229</v>
      </c>
      <c r="D592" s="25" t="s">
        <v>3475</v>
      </c>
      <c r="E592" s="25" t="s">
        <v>3415</v>
      </c>
      <c r="F592" s="22" t="s">
        <v>201</v>
      </c>
      <c r="G592" s="14" t="s">
        <v>18</v>
      </c>
      <c r="H592" s="10" t="s">
        <v>9</v>
      </c>
      <c r="I592" s="14" t="s">
        <v>210</v>
      </c>
      <c r="J592" s="14" t="s">
        <v>211</v>
      </c>
      <c r="K592" s="8" t="s">
        <v>79</v>
      </c>
      <c r="L592" s="14" t="s">
        <v>159</v>
      </c>
      <c r="M592" s="14" t="s">
        <v>2236</v>
      </c>
      <c r="N592" s="55">
        <v>550</v>
      </c>
      <c r="O592" s="161">
        <v>731.5</v>
      </c>
      <c r="P592" s="55">
        <v>550</v>
      </c>
      <c r="Q592" s="161">
        <v>731.5</v>
      </c>
      <c r="R592" s="12" t="s">
        <v>2262</v>
      </c>
      <c r="S592" s="12" t="s">
        <v>357</v>
      </c>
      <c r="T592" s="6" t="s">
        <v>2364</v>
      </c>
      <c r="U592" s="6" t="s">
        <v>2258</v>
      </c>
      <c r="V592" s="6" t="s">
        <v>1404</v>
      </c>
      <c r="W592" s="3" t="s">
        <v>2259</v>
      </c>
      <c r="X592" s="12">
        <v>28350</v>
      </c>
      <c r="Y592" s="3" t="s">
        <v>2369</v>
      </c>
      <c r="Z592" s="6" t="s">
        <v>3404</v>
      </c>
      <c r="AA592" s="106" t="s">
        <v>2370</v>
      </c>
    </row>
    <row r="593" spans="2:27" ht="89.25">
      <c r="B593" s="25">
        <v>588</v>
      </c>
      <c r="C593" s="25" t="s">
        <v>1229</v>
      </c>
      <c r="D593" s="25" t="s">
        <v>3475</v>
      </c>
      <c r="E593" s="25" t="s">
        <v>3415</v>
      </c>
      <c r="F593" s="22" t="s">
        <v>201</v>
      </c>
      <c r="G593" s="14" t="s">
        <v>18</v>
      </c>
      <c r="H593" s="10" t="s">
        <v>9</v>
      </c>
      <c r="I593" s="14" t="s">
        <v>212</v>
      </c>
      <c r="J593" s="14" t="s">
        <v>213</v>
      </c>
      <c r="K593" s="10" t="s">
        <v>27</v>
      </c>
      <c r="L593" s="14" t="s">
        <v>214</v>
      </c>
      <c r="M593" s="14" t="s">
        <v>2236</v>
      </c>
      <c r="N593" s="57">
        <v>2162.9</v>
      </c>
      <c r="O593" s="161">
        <v>2876.6570000000002</v>
      </c>
      <c r="P593" s="55">
        <v>2805.32</v>
      </c>
      <c r="Q593" s="161">
        <v>3731.0756000000006</v>
      </c>
      <c r="R593" s="12" t="s">
        <v>2371</v>
      </c>
      <c r="S593" s="3" t="s">
        <v>27</v>
      </c>
      <c r="T593" s="6" t="s">
        <v>2364</v>
      </c>
      <c r="U593" s="6" t="s">
        <v>2258</v>
      </c>
      <c r="V593" s="6" t="s">
        <v>1404</v>
      </c>
      <c r="W593" s="3" t="s">
        <v>2259</v>
      </c>
      <c r="X593" s="12">
        <v>22736</v>
      </c>
      <c r="Y593" s="3" t="s">
        <v>2273</v>
      </c>
      <c r="Z593" s="6" t="s">
        <v>3404</v>
      </c>
      <c r="AA593" s="106"/>
    </row>
    <row r="594" spans="2:27" ht="38.25">
      <c r="B594" s="25">
        <v>589</v>
      </c>
      <c r="C594" s="25" t="s">
        <v>1229</v>
      </c>
      <c r="D594" s="25" t="s">
        <v>3475</v>
      </c>
      <c r="E594" s="25" t="s">
        <v>3415</v>
      </c>
      <c r="F594" s="22" t="s">
        <v>201</v>
      </c>
      <c r="G594" s="14" t="s">
        <v>18</v>
      </c>
      <c r="H594" s="10" t="s">
        <v>9</v>
      </c>
      <c r="I594" s="14" t="s">
        <v>215</v>
      </c>
      <c r="J594" s="14" t="s">
        <v>216</v>
      </c>
      <c r="K594" s="8" t="s">
        <v>79</v>
      </c>
      <c r="L594" s="14" t="s">
        <v>217</v>
      </c>
      <c r="M594" s="14" t="s">
        <v>2236</v>
      </c>
      <c r="N594" s="55">
        <v>2700</v>
      </c>
      <c r="O594" s="161">
        <v>3591</v>
      </c>
      <c r="P594" s="55">
        <v>2700</v>
      </c>
      <c r="Q594" s="161">
        <v>3591</v>
      </c>
      <c r="R594" s="12" t="s">
        <v>2372</v>
      </c>
      <c r="S594" s="12" t="s">
        <v>357</v>
      </c>
      <c r="T594" s="6" t="s">
        <v>2364</v>
      </c>
      <c r="U594" s="6" t="s">
        <v>2258</v>
      </c>
      <c r="V594" s="71">
        <v>43281</v>
      </c>
      <c r="W594" s="3" t="s">
        <v>2263</v>
      </c>
      <c r="X594" s="4" t="s">
        <v>3405</v>
      </c>
      <c r="Y594" s="3"/>
      <c r="Z594" s="3" t="s">
        <v>3405</v>
      </c>
      <c r="AA594" s="106" t="s">
        <v>2373</v>
      </c>
    </row>
    <row r="595" spans="2:27">
      <c r="B595" s="25">
        <v>590</v>
      </c>
      <c r="C595" s="25" t="s">
        <v>1229</v>
      </c>
      <c r="D595" s="25" t="s">
        <v>3475</v>
      </c>
      <c r="E595" s="25" t="s">
        <v>3415</v>
      </c>
      <c r="F595" s="22" t="s">
        <v>201</v>
      </c>
      <c r="G595" s="10" t="s">
        <v>14</v>
      </c>
      <c r="H595" s="10" t="s">
        <v>9</v>
      </c>
      <c r="I595" s="10" t="s">
        <v>218</v>
      </c>
      <c r="J595" s="10" t="s">
        <v>219</v>
      </c>
      <c r="K595" s="10" t="s">
        <v>27</v>
      </c>
      <c r="L595" s="10" t="s">
        <v>161</v>
      </c>
      <c r="M595" s="14" t="s">
        <v>2236</v>
      </c>
      <c r="N595" s="55">
        <v>1500</v>
      </c>
      <c r="O595" s="161">
        <v>1995</v>
      </c>
      <c r="P595" s="55">
        <v>1826.1399999999999</v>
      </c>
      <c r="Q595" s="161">
        <v>2428.7662</v>
      </c>
      <c r="R595" s="12" t="s">
        <v>2374</v>
      </c>
      <c r="S595" s="12" t="s">
        <v>357</v>
      </c>
      <c r="T595" s="6" t="s">
        <v>2364</v>
      </c>
      <c r="U595" s="6" t="s">
        <v>2258</v>
      </c>
      <c r="V595" s="71" t="s">
        <v>1404</v>
      </c>
      <c r="W595" s="3" t="s">
        <v>2259</v>
      </c>
      <c r="X595" s="3">
        <v>1974</v>
      </c>
      <c r="Y595" s="3" t="s">
        <v>2273</v>
      </c>
      <c r="Z595" s="3" t="s">
        <v>3400</v>
      </c>
      <c r="AA595" s="6" t="s">
        <v>2375</v>
      </c>
    </row>
    <row r="596" spans="2:27" ht="26.25">
      <c r="B596" s="25">
        <v>591</v>
      </c>
      <c r="C596" s="25" t="s">
        <v>1229</v>
      </c>
      <c r="D596" s="25" t="s">
        <v>3475</v>
      </c>
      <c r="E596" s="25" t="s">
        <v>3415</v>
      </c>
      <c r="F596" s="22" t="s">
        <v>201</v>
      </c>
      <c r="G596" s="10" t="s">
        <v>14</v>
      </c>
      <c r="H596" s="10" t="s">
        <v>9</v>
      </c>
      <c r="I596" s="10" t="s">
        <v>220</v>
      </c>
      <c r="J596" s="10" t="s">
        <v>221</v>
      </c>
      <c r="K596" s="10" t="s">
        <v>222</v>
      </c>
      <c r="L596" s="10" t="s">
        <v>56</v>
      </c>
      <c r="M596" s="14" t="s">
        <v>2236</v>
      </c>
      <c r="N596" s="55">
        <v>1500</v>
      </c>
      <c r="O596" s="161">
        <v>1995</v>
      </c>
      <c r="P596" s="55">
        <v>1826.1399999999999</v>
      </c>
      <c r="Q596" s="161">
        <v>2428.7662</v>
      </c>
      <c r="R596" s="12" t="s">
        <v>2376</v>
      </c>
      <c r="S596" s="3" t="s">
        <v>357</v>
      </c>
      <c r="T596" s="6" t="s">
        <v>2364</v>
      </c>
      <c r="U596" s="6" t="s">
        <v>2258</v>
      </c>
      <c r="V596" s="71" t="s">
        <v>1404</v>
      </c>
      <c r="W596" s="3" t="s">
        <v>2259</v>
      </c>
      <c r="X596" s="12">
        <v>1987</v>
      </c>
      <c r="Y596" s="101" t="s">
        <v>2273</v>
      </c>
      <c r="Z596" s="6" t="s">
        <v>3404</v>
      </c>
      <c r="AA596" s="107" t="s">
        <v>2377</v>
      </c>
    </row>
    <row r="597" spans="2:27" ht="26.25">
      <c r="B597" s="25">
        <v>592</v>
      </c>
      <c r="C597" s="25" t="s">
        <v>1229</v>
      </c>
      <c r="D597" s="25" t="s">
        <v>3475</v>
      </c>
      <c r="E597" s="25" t="s">
        <v>3415</v>
      </c>
      <c r="F597" s="22" t="s">
        <v>201</v>
      </c>
      <c r="G597" s="10" t="s">
        <v>14</v>
      </c>
      <c r="H597" s="10" t="s">
        <v>9</v>
      </c>
      <c r="I597" s="10" t="s">
        <v>223</v>
      </c>
      <c r="J597" s="10" t="s">
        <v>224</v>
      </c>
      <c r="K597" s="10" t="s">
        <v>222</v>
      </c>
      <c r="L597" s="10" t="s">
        <v>17</v>
      </c>
      <c r="M597" s="14" t="s">
        <v>2236</v>
      </c>
      <c r="N597" s="55">
        <v>1200</v>
      </c>
      <c r="O597" s="161">
        <v>1596</v>
      </c>
      <c r="P597" s="55">
        <v>1500</v>
      </c>
      <c r="Q597" s="161">
        <v>1995</v>
      </c>
      <c r="R597" s="12" t="s">
        <v>2376</v>
      </c>
      <c r="S597" s="3" t="s">
        <v>357</v>
      </c>
      <c r="T597" s="6" t="s">
        <v>2364</v>
      </c>
      <c r="U597" s="6" t="s">
        <v>2258</v>
      </c>
      <c r="V597" s="71" t="s">
        <v>1404</v>
      </c>
      <c r="W597" s="3" t="s">
        <v>2259</v>
      </c>
      <c r="X597" s="12">
        <v>23353</v>
      </c>
      <c r="Y597" s="101" t="s">
        <v>2273</v>
      </c>
      <c r="Z597" s="3" t="s">
        <v>3400</v>
      </c>
      <c r="AA597" s="107" t="s">
        <v>2378</v>
      </c>
    </row>
    <row r="598" spans="2:27">
      <c r="B598" s="25">
        <v>593</v>
      </c>
      <c r="C598" s="25" t="s">
        <v>1229</v>
      </c>
      <c r="D598" s="25" t="s">
        <v>3475</v>
      </c>
      <c r="E598" s="25" t="s">
        <v>3416</v>
      </c>
      <c r="F598" s="22" t="s">
        <v>225</v>
      </c>
      <c r="G598" s="10" t="s">
        <v>18</v>
      </c>
      <c r="H598" s="10" t="s">
        <v>9</v>
      </c>
      <c r="I598" s="10" t="s">
        <v>226</v>
      </c>
      <c r="J598" s="10" t="s">
        <v>227</v>
      </c>
      <c r="K598" s="10" t="s">
        <v>27</v>
      </c>
      <c r="L598" s="14" t="s">
        <v>228</v>
      </c>
      <c r="M598" s="10" t="s">
        <v>2235</v>
      </c>
      <c r="N598" s="55">
        <v>1911.55</v>
      </c>
      <c r="O598" s="161">
        <v>2236.5135</v>
      </c>
      <c r="P598" s="55">
        <v>2502.2199999999998</v>
      </c>
      <c r="Q598" s="161">
        <v>2927.5973999999997</v>
      </c>
      <c r="R598" s="42" t="s">
        <v>2379</v>
      </c>
      <c r="S598" s="10" t="s">
        <v>27</v>
      </c>
      <c r="T598" s="6" t="s">
        <v>2380</v>
      </c>
      <c r="U598" s="6" t="s">
        <v>2258</v>
      </c>
      <c r="V598" s="6" t="s">
        <v>1404</v>
      </c>
      <c r="W598" s="10" t="s">
        <v>2259</v>
      </c>
      <c r="X598" s="10">
        <v>1978</v>
      </c>
      <c r="Y598" s="10" t="s">
        <v>2273</v>
      </c>
      <c r="Z598" s="6" t="s">
        <v>3404</v>
      </c>
      <c r="AA598" s="106"/>
    </row>
    <row r="599" spans="2:27" ht="25.5">
      <c r="B599" s="25">
        <v>594</v>
      </c>
      <c r="C599" s="25" t="s">
        <v>1229</v>
      </c>
      <c r="D599" s="25" t="s">
        <v>3475</v>
      </c>
      <c r="E599" s="25" t="s">
        <v>3416</v>
      </c>
      <c r="F599" s="22" t="s">
        <v>225</v>
      </c>
      <c r="G599" s="10" t="s">
        <v>14</v>
      </c>
      <c r="H599" s="14" t="s">
        <v>9</v>
      </c>
      <c r="I599" s="10" t="s">
        <v>229</v>
      </c>
      <c r="J599" s="10" t="s">
        <v>230</v>
      </c>
      <c r="K599" s="8" t="s">
        <v>27</v>
      </c>
      <c r="L599" s="10" t="s">
        <v>56</v>
      </c>
      <c r="M599" s="10" t="s">
        <v>2235</v>
      </c>
      <c r="N599" s="55">
        <v>2086.5</v>
      </c>
      <c r="O599" s="161">
        <v>2441.2049999999999</v>
      </c>
      <c r="P599" s="55">
        <v>2731.23</v>
      </c>
      <c r="Q599" s="161">
        <v>3195.5391</v>
      </c>
      <c r="R599" s="12" t="s">
        <v>2381</v>
      </c>
      <c r="S599" s="12" t="s">
        <v>27</v>
      </c>
      <c r="T599" s="6" t="s">
        <v>2380</v>
      </c>
      <c r="U599" s="6" t="s">
        <v>2258</v>
      </c>
      <c r="V599" s="71" t="s">
        <v>1404</v>
      </c>
      <c r="W599" s="3" t="s">
        <v>2259</v>
      </c>
      <c r="X599" s="12">
        <v>27521</v>
      </c>
      <c r="Y599" s="3" t="s">
        <v>2273</v>
      </c>
      <c r="Z599" s="6" t="s">
        <v>3404</v>
      </c>
      <c r="AA599" s="6"/>
    </row>
    <row r="600" spans="2:27" ht="51">
      <c r="B600" s="25">
        <v>595</v>
      </c>
      <c r="C600" s="25" t="s">
        <v>1229</v>
      </c>
      <c r="D600" s="25" t="s">
        <v>3475</v>
      </c>
      <c r="E600" s="25" t="s">
        <v>3416</v>
      </c>
      <c r="F600" s="22" t="s">
        <v>225</v>
      </c>
      <c r="G600" s="10" t="s">
        <v>14</v>
      </c>
      <c r="H600" s="14" t="s">
        <v>9</v>
      </c>
      <c r="I600" s="10" t="s">
        <v>231</v>
      </c>
      <c r="J600" s="10" t="s">
        <v>232</v>
      </c>
      <c r="K600" s="8" t="s">
        <v>27</v>
      </c>
      <c r="L600" s="10" t="s">
        <v>233</v>
      </c>
      <c r="M600" s="10" t="s">
        <v>2235</v>
      </c>
      <c r="N600" s="55">
        <v>800</v>
      </c>
      <c r="O600" s="161">
        <v>936</v>
      </c>
      <c r="P600" s="55">
        <v>1038.94</v>
      </c>
      <c r="Q600" s="161">
        <v>1215.5598</v>
      </c>
      <c r="R600" s="12" t="s">
        <v>2382</v>
      </c>
      <c r="S600" s="3" t="s">
        <v>27</v>
      </c>
      <c r="T600" s="6" t="s">
        <v>2380</v>
      </c>
      <c r="U600" s="6" t="s">
        <v>2258</v>
      </c>
      <c r="V600" s="71">
        <v>42566</v>
      </c>
      <c r="W600" s="3" t="s">
        <v>2259</v>
      </c>
      <c r="X600" s="3">
        <v>1966</v>
      </c>
      <c r="Y600" s="3" t="s">
        <v>2273</v>
      </c>
      <c r="Z600" s="3" t="s">
        <v>3400</v>
      </c>
      <c r="AA600" s="106" t="s">
        <v>2383</v>
      </c>
    </row>
    <row r="601" spans="2:27">
      <c r="B601" s="25">
        <v>596</v>
      </c>
      <c r="C601" s="25" t="s">
        <v>1229</v>
      </c>
      <c r="D601" s="25" t="s">
        <v>3475</v>
      </c>
      <c r="E601" s="25" t="s">
        <v>3416</v>
      </c>
      <c r="F601" s="22" t="s">
        <v>225</v>
      </c>
      <c r="G601" s="10" t="s">
        <v>18</v>
      </c>
      <c r="H601" s="10" t="s">
        <v>9</v>
      </c>
      <c r="I601" s="10" t="s">
        <v>234</v>
      </c>
      <c r="J601" s="10" t="s">
        <v>235</v>
      </c>
      <c r="K601" s="10" t="s">
        <v>27</v>
      </c>
      <c r="L601" s="10" t="s">
        <v>83</v>
      </c>
      <c r="M601" s="10" t="s">
        <v>2235</v>
      </c>
      <c r="N601" s="55">
        <v>2478.21</v>
      </c>
      <c r="O601" s="161">
        <v>2899.5056999999997</v>
      </c>
      <c r="P601" s="55">
        <v>3219.24</v>
      </c>
      <c r="Q601" s="161">
        <v>3766.5107999999996</v>
      </c>
      <c r="R601" s="42" t="s">
        <v>2384</v>
      </c>
      <c r="S601" s="10" t="s">
        <v>27</v>
      </c>
      <c r="T601" s="6" t="s">
        <v>2380</v>
      </c>
      <c r="U601" s="6" t="s">
        <v>2258</v>
      </c>
      <c r="V601" s="6" t="s">
        <v>1404</v>
      </c>
      <c r="W601" s="10" t="s">
        <v>2259</v>
      </c>
      <c r="X601" s="10">
        <v>1955</v>
      </c>
      <c r="Y601" s="10" t="s">
        <v>2273</v>
      </c>
      <c r="Z601" s="6" t="s">
        <v>3404</v>
      </c>
      <c r="AA601" s="106"/>
    </row>
    <row r="602" spans="2:27" ht="25.5">
      <c r="B602" s="25">
        <v>597</v>
      </c>
      <c r="C602" s="25" t="s">
        <v>1229</v>
      </c>
      <c r="D602" s="25" t="s">
        <v>3475</v>
      </c>
      <c r="E602" s="25" t="s">
        <v>3416</v>
      </c>
      <c r="F602" s="22" t="s">
        <v>225</v>
      </c>
      <c r="G602" s="10" t="s">
        <v>18</v>
      </c>
      <c r="H602" s="10" t="s">
        <v>9</v>
      </c>
      <c r="I602" s="10" t="s">
        <v>236</v>
      </c>
      <c r="J602" s="10" t="s">
        <v>237</v>
      </c>
      <c r="K602" s="10" t="s">
        <v>27</v>
      </c>
      <c r="L602" s="14" t="s">
        <v>52</v>
      </c>
      <c r="M602" s="10" t="s">
        <v>2235</v>
      </c>
      <c r="N602" s="55">
        <v>2441.9699999999998</v>
      </c>
      <c r="O602" s="161">
        <v>2857.1048999999998</v>
      </c>
      <c r="P602" s="55">
        <v>3196.54</v>
      </c>
      <c r="Q602" s="161">
        <v>3739.9517999999998</v>
      </c>
      <c r="R602" s="42" t="s">
        <v>2385</v>
      </c>
      <c r="S602" s="10" t="s">
        <v>27</v>
      </c>
      <c r="T602" s="6" t="s">
        <v>2380</v>
      </c>
      <c r="U602" s="6" t="s">
        <v>2258</v>
      </c>
      <c r="V602" s="6" t="s">
        <v>1404</v>
      </c>
      <c r="W602" s="10" t="s">
        <v>2259</v>
      </c>
      <c r="X602" s="10">
        <v>1960</v>
      </c>
      <c r="Y602" s="10" t="s">
        <v>2273</v>
      </c>
      <c r="Z602" s="3" t="s">
        <v>3402</v>
      </c>
      <c r="AA602" s="106"/>
    </row>
    <row r="603" spans="2:27" ht="25.5">
      <c r="B603" s="25">
        <v>598</v>
      </c>
      <c r="C603" s="25" t="s">
        <v>1229</v>
      </c>
      <c r="D603" s="25" t="s">
        <v>3475</v>
      </c>
      <c r="E603" s="25" t="s">
        <v>3416</v>
      </c>
      <c r="F603" s="22" t="s">
        <v>225</v>
      </c>
      <c r="G603" s="10" t="s">
        <v>18</v>
      </c>
      <c r="H603" s="10" t="s">
        <v>9</v>
      </c>
      <c r="I603" s="10" t="s">
        <v>238</v>
      </c>
      <c r="J603" s="10" t="s">
        <v>239</v>
      </c>
      <c r="K603" s="8" t="s">
        <v>27</v>
      </c>
      <c r="L603" s="14" t="s">
        <v>240</v>
      </c>
      <c r="M603" s="10" t="s">
        <v>2235</v>
      </c>
      <c r="N603" s="55">
        <v>1287.5999999999999</v>
      </c>
      <c r="O603" s="161">
        <v>1506.4919999999997</v>
      </c>
      <c r="P603" s="55">
        <v>1685.47</v>
      </c>
      <c r="Q603" s="161">
        <v>1971.9999</v>
      </c>
      <c r="R603" s="72" t="s">
        <v>2386</v>
      </c>
      <c r="S603" s="10" t="s">
        <v>27</v>
      </c>
      <c r="T603" s="6" t="s">
        <v>2380</v>
      </c>
      <c r="U603" s="6" t="s">
        <v>2258</v>
      </c>
      <c r="V603" s="6" t="s">
        <v>1404</v>
      </c>
      <c r="W603" s="73" t="s">
        <v>2259</v>
      </c>
      <c r="X603" s="73">
        <v>1978</v>
      </c>
      <c r="Y603" s="73" t="s">
        <v>2273</v>
      </c>
      <c r="Z603" s="6" t="s">
        <v>3404</v>
      </c>
      <c r="AA603" s="106" t="s">
        <v>2387</v>
      </c>
    </row>
    <row r="604" spans="2:27" ht="51">
      <c r="B604" s="25">
        <v>599</v>
      </c>
      <c r="C604" s="25" t="s">
        <v>1229</v>
      </c>
      <c r="D604" s="25" t="s">
        <v>3475</v>
      </c>
      <c r="E604" s="25" t="s">
        <v>3416</v>
      </c>
      <c r="F604" s="22" t="s">
        <v>225</v>
      </c>
      <c r="G604" s="10" t="s">
        <v>8</v>
      </c>
      <c r="H604" s="10" t="s">
        <v>9</v>
      </c>
      <c r="I604" s="10" t="s">
        <v>241</v>
      </c>
      <c r="J604" s="10" t="s">
        <v>242</v>
      </c>
      <c r="K604" s="10" t="s">
        <v>27</v>
      </c>
      <c r="L604" s="14" t="s">
        <v>243</v>
      </c>
      <c r="M604" s="10" t="s">
        <v>2235</v>
      </c>
      <c r="N604" s="55">
        <v>1466.48</v>
      </c>
      <c r="O604" s="161">
        <v>1715.7816</v>
      </c>
      <c r="P604" s="55">
        <v>1919.62</v>
      </c>
      <c r="Q604" s="161">
        <v>2245.9553999999998</v>
      </c>
      <c r="R604" s="72" t="s">
        <v>2388</v>
      </c>
      <c r="S604" s="10" t="s">
        <v>27</v>
      </c>
      <c r="T604" s="6" t="s">
        <v>2380</v>
      </c>
      <c r="U604" s="6" t="s">
        <v>2258</v>
      </c>
      <c r="V604" s="6" t="s">
        <v>1404</v>
      </c>
      <c r="W604" s="73" t="s">
        <v>2259</v>
      </c>
      <c r="X604" s="73">
        <v>1981</v>
      </c>
      <c r="Y604" s="73" t="s">
        <v>2273</v>
      </c>
      <c r="Z604" s="3" t="s">
        <v>3402</v>
      </c>
      <c r="AA604" s="106" t="s">
        <v>2389</v>
      </c>
    </row>
    <row r="605" spans="2:27" ht="25.5">
      <c r="B605" s="25">
        <v>600</v>
      </c>
      <c r="C605" s="25" t="s">
        <v>1229</v>
      </c>
      <c r="D605" s="25" t="s">
        <v>3471</v>
      </c>
      <c r="E605" s="25" t="s">
        <v>3457</v>
      </c>
      <c r="F605" s="9" t="s">
        <v>1209</v>
      </c>
      <c r="G605" s="14" t="s">
        <v>18</v>
      </c>
      <c r="H605" s="10" t="s">
        <v>9</v>
      </c>
      <c r="I605" s="14" t="s">
        <v>1210</v>
      </c>
      <c r="J605" s="14" t="s">
        <v>1211</v>
      </c>
      <c r="K605" s="10" t="s">
        <v>27</v>
      </c>
      <c r="L605" s="14" t="s">
        <v>1212</v>
      </c>
      <c r="M605" s="15" t="s">
        <v>2230</v>
      </c>
      <c r="N605" s="55">
        <v>660</v>
      </c>
      <c r="O605" s="161">
        <v>660</v>
      </c>
      <c r="P605" s="55">
        <v>908.2</v>
      </c>
      <c r="Q605" s="161">
        <v>908.2</v>
      </c>
      <c r="R605" s="5" t="s">
        <v>3028</v>
      </c>
      <c r="S605" s="12" t="s">
        <v>357</v>
      </c>
      <c r="T605" s="6" t="s">
        <v>3029</v>
      </c>
      <c r="U605" s="6" t="s">
        <v>2258</v>
      </c>
      <c r="V605" s="6" t="s">
        <v>1404</v>
      </c>
      <c r="W605" s="7" t="s">
        <v>2259</v>
      </c>
      <c r="X605" s="12">
        <v>30019</v>
      </c>
      <c r="Y605" s="3" t="s">
        <v>3030</v>
      </c>
      <c r="Z605" s="3" t="s">
        <v>3402</v>
      </c>
      <c r="AA605" s="6"/>
    </row>
    <row r="606" spans="2:27" ht="25.5">
      <c r="B606" s="25">
        <v>601</v>
      </c>
      <c r="C606" s="25" t="s">
        <v>1229</v>
      </c>
      <c r="D606" s="25" t="s">
        <v>3471</v>
      </c>
      <c r="E606" s="25" t="s">
        <v>3457</v>
      </c>
      <c r="F606" s="9" t="s">
        <v>1209</v>
      </c>
      <c r="G606" s="14" t="s">
        <v>18</v>
      </c>
      <c r="H606" s="10" t="s">
        <v>9</v>
      </c>
      <c r="I606" s="14" t="s">
        <v>1213</v>
      </c>
      <c r="J606" s="14" t="s">
        <v>1214</v>
      </c>
      <c r="K606" s="10" t="s">
        <v>27</v>
      </c>
      <c r="L606" s="14" t="s">
        <v>83</v>
      </c>
      <c r="M606" s="15" t="s">
        <v>2230</v>
      </c>
      <c r="N606" s="55">
        <v>284.98</v>
      </c>
      <c r="O606" s="161">
        <v>284.98</v>
      </c>
      <c r="P606" s="55">
        <v>391.83000000000004</v>
      </c>
      <c r="Q606" s="161">
        <v>391.83000000000004</v>
      </c>
      <c r="R606" s="5" t="s">
        <v>3031</v>
      </c>
      <c r="S606" s="12" t="s">
        <v>357</v>
      </c>
      <c r="T606" s="6" t="s">
        <v>3029</v>
      </c>
      <c r="U606" s="6" t="s">
        <v>2258</v>
      </c>
      <c r="V606" s="6" t="s">
        <v>1404</v>
      </c>
      <c r="W606" s="7" t="s">
        <v>2259</v>
      </c>
      <c r="X606" s="12">
        <v>26589</v>
      </c>
      <c r="Y606" s="3" t="s">
        <v>3030</v>
      </c>
      <c r="Z606" s="3" t="s">
        <v>3402</v>
      </c>
      <c r="AA606" s="6"/>
    </row>
    <row r="607" spans="2:27" ht="38.25">
      <c r="B607" s="25">
        <v>602</v>
      </c>
      <c r="C607" s="25" t="s">
        <v>1229</v>
      </c>
      <c r="D607" s="25" t="s">
        <v>3471</v>
      </c>
      <c r="E607" s="25" t="s">
        <v>3457</v>
      </c>
      <c r="F607" s="9" t="s">
        <v>1209</v>
      </c>
      <c r="G607" s="14" t="s">
        <v>8</v>
      </c>
      <c r="H607" s="10" t="s">
        <v>9</v>
      </c>
      <c r="I607" s="14" t="s">
        <v>1215</v>
      </c>
      <c r="J607" s="14" t="s">
        <v>1216</v>
      </c>
      <c r="K607" s="10" t="s">
        <v>27</v>
      </c>
      <c r="L607" s="14" t="s">
        <v>752</v>
      </c>
      <c r="M607" s="15" t="s">
        <v>2230</v>
      </c>
      <c r="N607" s="55">
        <v>341.97</v>
      </c>
      <c r="O607" s="161">
        <v>341.97</v>
      </c>
      <c r="P607" s="55">
        <v>470.78000000000003</v>
      </c>
      <c r="Q607" s="161">
        <v>470.78000000000003</v>
      </c>
      <c r="R607" s="5" t="s">
        <v>3032</v>
      </c>
      <c r="S607" s="12" t="s">
        <v>357</v>
      </c>
      <c r="T607" s="6" t="s">
        <v>3029</v>
      </c>
      <c r="U607" s="6" t="s">
        <v>2258</v>
      </c>
      <c r="V607" s="6" t="s">
        <v>1404</v>
      </c>
      <c r="W607" s="7" t="s">
        <v>2259</v>
      </c>
      <c r="X607" s="12">
        <v>32282</v>
      </c>
      <c r="Y607" s="3" t="s">
        <v>3030</v>
      </c>
      <c r="Z607" s="3" t="s">
        <v>3402</v>
      </c>
      <c r="AA607" s="106" t="s">
        <v>3033</v>
      </c>
    </row>
    <row r="608" spans="2:27" ht="25.5">
      <c r="B608" s="25">
        <v>603</v>
      </c>
      <c r="C608" s="25" t="s">
        <v>1229</v>
      </c>
      <c r="D608" s="25" t="s">
        <v>3471</v>
      </c>
      <c r="E608" s="25" t="s">
        <v>3457</v>
      </c>
      <c r="F608" s="9" t="s">
        <v>1209</v>
      </c>
      <c r="G608" s="14" t="s">
        <v>18</v>
      </c>
      <c r="H608" s="10" t="s">
        <v>9</v>
      </c>
      <c r="I608" s="14" t="s">
        <v>1217</v>
      </c>
      <c r="J608" s="14" t="s">
        <v>1218</v>
      </c>
      <c r="K608" s="10" t="s">
        <v>27</v>
      </c>
      <c r="L608" s="14" t="s">
        <v>140</v>
      </c>
      <c r="M608" s="15" t="s">
        <v>2230</v>
      </c>
      <c r="N608" s="55">
        <v>455.95</v>
      </c>
      <c r="O608" s="161">
        <v>455.95</v>
      </c>
      <c r="P608" s="55">
        <v>627.70000000000005</v>
      </c>
      <c r="Q608" s="161">
        <v>627.70000000000005</v>
      </c>
      <c r="R608" s="5" t="s">
        <v>3034</v>
      </c>
      <c r="S608" s="12" t="s">
        <v>357</v>
      </c>
      <c r="T608" s="6" t="s">
        <v>3029</v>
      </c>
      <c r="U608" s="6" t="s">
        <v>2258</v>
      </c>
      <c r="V608" s="6" t="s">
        <v>1404</v>
      </c>
      <c r="W608" s="7" t="s">
        <v>2259</v>
      </c>
      <c r="X608" s="12">
        <v>33271</v>
      </c>
      <c r="Y608" s="3" t="s">
        <v>3030</v>
      </c>
      <c r="Z608" s="3" t="s">
        <v>3402</v>
      </c>
      <c r="AA608" s="6"/>
    </row>
    <row r="609" spans="2:27" ht="25.5">
      <c r="B609" s="25">
        <v>604</v>
      </c>
      <c r="C609" s="25" t="s">
        <v>1229</v>
      </c>
      <c r="D609" s="25" t="s">
        <v>3471</v>
      </c>
      <c r="E609" s="25" t="s">
        <v>3457</v>
      </c>
      <c r="F609" s="9" t="s">
        <v>1209</v>
      </c>
      <c r="G609" s="14" t="s">
        <v>14</v>
      </c>
      <c r="H609" s="10" t="s">
        <v>9</v>
      </c>
      <c r="I609" s="14" t="s">
        <v>1219</v>
      </c>
      <c r="J609" s="14" t="s">
        <v>1220</v>
      </c>
      <c r="K609" s="10" t="s">
        <v>79</v>
      </c>
      <c r="L609" s="10" t="s">
        <v>1221</v>
      </c>
      <c r="M609" s="15" t="s">
        <v>2230</v>
      </c>
      <c r="N609" s="55">
        <v>825</v>
      </c>
      <c r="O609" s="161">
        <v>825</v>
      </c>
      <c r="P609" s="55">
        <v>928.13</v>
      </c>
      <c r="Q609" s="161">
        <v>928.13</v>
      </c>
      <c r="R609" s="5" t="s">
        <v>3035</v>
      </c>
      <c r="S609" s="12" t="s">
        <v>357</v>
      </c>
      <c r="T609" s="6" t="s">
        <v>3029</v>
      </c>
      <c r="U609" s="6" t="s">
        <v>2258</v>
      </c>
      <c r="V609" s="6" t="s">
        <v>1404</v>
      </c>
      <c r="W609" s="7" t="s">
        <v>2259</v>
      </c>
      <c r="X609" s="12">
        <v>23576</v>
      </c>
      <c r="Y609" s="3" t="s">
        <v>2273</v>
      </c>
      <c r="Z609" s="3" t="s">
        <v>3402</v>
      </c>
      <c r="AA609" s="6"/>
    </row>
    <row r="610" spans="2:27" ht="25.5">
      <c r="B610" s="25">
        <v>605</v>
      </c>
      <c r="C610" s="25" t="s">
        <v>1229</v>
      </c>
      <c r="D610" s="25" t="s">
        <v>3471</v>
      </c>
      <c r="E610" s="25" t="s">
        <v>3457</v>
      </c>
      <c r="F610" s="9" t="s">
        <v>1209</v>
      </c>
      <c r="G610" s="14" t="s">
        <v>14</v>
      </c>
      <c r="H610" s="10" t="s">
        <v>9</v>
      </c>
      <c r="I610" s="14" t="s">
        <v>1222</v>
      </c>
      <c r="J610" s="14" t="s">
        <v>1223</v>
      </c>
      <c r="K610" s="10" t="s">
        <v>27</v>
      </c>
      <c r="L610" s="14" t="s">
        <v>17</v>
      </c>
      <c r="M610" s="15" t="s">
        <v>2230</v>
      </c>
      <c r="N610" s="55">
        <v>244.93</v>
      </c>
      <c r="O610" s="161">
        <v>244.93</v>
      </c>
      <c r="P610" s="55"/>
      <c r="Q610" s="161">
        <v>0</v>
      </c>
      <c r="R610" s="5" t="s">
        <v>2588</v>
      </c>
      <c r="S610" s="12" t="s">
        <v>357</v>
      </c>
      <c r="T610" s="6" t="s">
        <v>3036</v>
      </c>
      <c r="U610" s="6" t="s">
        <v>2258</v>
      </c>
      <c r="V610" s="71" t="s">
        <v>1404</v>
      </c>
      <c r="W610" s="7" t="s">
        <v>2259</v>
      </c>
      <c r="X610" s="12">
        <v>35553</v>
      </c>
      <c r="Y610" s="3" t="s">
        <v>3030</v>
      </c>
      <c r="Z610" s="3" t="s">
        <v>3403</v>
      </c>
      <c r="AA610" s="106" t="s">
        <v>3037</v>
      </c>
    </row>
    <row r="611" spans="2:27" ht="25.5">
      <c r="B611" s="25">
        <v>606</v>
      </c>
      <c r="C611" s="25" t="s">
        <v>1229</v>
      </c>
      <c r="D611" s="25" t="s">
        <v>3471</v>
      </c>
      <c r="E611" s="25" t="s">
        <v>3457</v>
      </c>
      <c r="F611" s="9" t="s">
        <v>1209</v>
      </c>
      <c r="G611" s="14" t="s">
        <v>18</v>
      </c>
      <c r="H611" s="10" t="s">
        <v>9</v>
      </c>
      <c r="I611" s="14" t="s">
        <v>1224</v>
      </c>
      <c r="J611" s="14" t="s">
        <v>1225</v>
      </c>
      <c r="K611" s="10" t="s">
        <v>27</v>
      </c>
      <c r="L611" s="14" t="s">
        <v>159</v>
      </c>
      <c r="M611" s="15" t="s">
        <v>2230</v>
      </c>
      <c r="N611" s="55">
        <v>237.6</v>
      </c>
      <c r="O611" s="161">
        <v>237.6</v>
      </c>
      <c r="P611" s="55">
        <v>327.49</v>
      </c>
      <c r="Q611" s="161">
        <v>327.49</v>
      </c>
      <c r="R611" s="5" t="s">
        <v>2603</v>
      </c>
      <c r="S611" s="12" t="s">
        <v>357</v>
      </c>
      <c r="T611" s="6" t="s">
        <v>3029</v>
      </c>
      <c r="U611" s="6" t="s">
        <v>2258</v>
      </c>
      <c r="V611" s="6" t="s">
        <v>1404</v>
      </c>
      <c r="W611" s="7" t="s">
        <v>2259</v>
      </c>
      <c r="X611" s="12">
        <v>30576</v>
      </c>
      <c r="Y611" s="3" t="s">
        <v>3030</v>
      </c>
      <c r="Z611" s="6" t="s">
        <v>3404</v>
      </c>
      <c r="AA611" s="106" t="s">
        <v>3038</v>
      </c>
    </row>
    <row r="612" spans="2:27" ht="25.5">
      <c r="B612" s="25">
        <v>607</v>
      </c>
      <c r="C612" s="25" t="s">
        <v>1229</v>
      </c>
      <c r="D612" s="25" t="s">
        <v>3471</v>
      </c>
      <c r="E612" s="25" t="s">
        <v>3457</v>
      </c>
      <c r="F612" s="9" t="s">
        <v>1209</v>
      </c>
      <c r="G612" s="14" t="s">
        <v>14</v>
      </c>
      <c r="H612" s="10" t="s">
        <v>9</v>
      </c>
      <c r="I612" s="14" t="s">
        <v>1226</v>
      </c>
      <c r="J612" s="14" t="s">
        <v>1227</v>
      </c>
      <c r="K612" s="10" t="s">
        <v>27</v>
      </c>
      <c r="L612" s="14" t="s">
        <v>1228</v>
      </c>
      <c r="M612" s="15" t="s">
        <v>2230</v>
      </c>
      <c r="N612" s="55">
        <v>244.93</v>
      </c>
      <c r="O612" s="161">
        <v>244.93</v>
      </c>
      <c r="P612" s="55">
        <v>321.89</v>
      </c>
      <c r="Q612" s="161">
        <v>321.89</v>
      </c>
      <c r="R612" s="5" t="s">
        <v>3039</v>
      </c>
      <c r="S612" s="12" t="s">
        <v>357</v>
      </c>
      <c r="T612" s="6" t="s">
        <v>2843</v>
      </c>
      <c r="U612" s="6" t="s">
        <v>2258</v>
      </c>
      <c r="V612" s="6" t="s">
        <v>1404</v>
      </c>
      <c r="W612" s="7" t="s">
        <v>2259</v>
      </c>
      <c r="X612" s="3">
        <v>1971</v>
      </c>
      <c r="Y612" s="3" t="s">
        <v>3030</v>
      </c>
      <c r="Z612" s="3" t="s">
        <v>3402</v>
      </c>
      <c r="AA612" s="106" t="s">
        <v>3040</v>
      </c>
    </row>
    <row r="613" spans="2:27" ht="25.5">
      <c r="B613" s="25">
        <v>608</v>
      </c>
      <c r="C613" s="25" t="s">
        <v>1229</v>
      </c>
      <c r="D613" s="25" t="s">
        <v>3472</v>
      </c>
      <c r="E613" s="25" t="s">
        <v>3418</v>
      </c>
      <c r="F613" s="9" t="s">
        <v>263</v>
      </c>
      <c r="G613" s="14" t="s">
        <v>18</v>
      </c>
      <c r="H613" s="10" t="s">
        <v>9</v>
      </c>
      <c r="I613" s="14" t="s">
        <v>264</v>
      </c>
      <c r="J613" s="14" t="s">
        <v>265</v>
      </c>
      <c r="K613" s="8" t="s">
        <v>79</v>
      </c>
      <c r="L613" s="14" t="s">
        <v>266</v>
      </c>
      <c r="M613" s="16" t="s">
        <v>2238</v>
      </c>
      <c r="N613" s="55">
        <v>18500</v>
      </c>
      <c r="O613" s="161">
        <v>925</v>
      </c>
      <c r="P613" s="58">
        <v>22124.28</v>
      </c>
      <c r="Q613" s="161">
        <v>1106.2139999999999</v>
      </c>
      <c r="R613" s="12" t="s">
        <v>2399</v>
      </c>
      <c r="S613" s="12" t="s">
        <v>357</v>
      </c>
      <c r="T613" s="6" t="s">
        <v>2400</v>
      </c>
      <c r="U613" s="6" t="s">
        <v>2258</v>
      </c>
      <c r="V613" s="6" t="s">
        <v>1404</v>
      </c>
      <c r="W613" s="7" t="s">
        <v>2259</v>
      </c>
      <c r="X613" s="12">
        <v>31302</v>
      </c>
      <c r="Y613" s="3" t="s">
        <v>2401</v>
      </c>
      <c r="Z613" s="6" t="s">
        <v>3404</v>
      </c>
      <c r="AA613" s="106" t="s">
        <v>2402</v>
      </c>
    </row>
    <row r="614" spans="2:27" ht="38.25">
      <c r="B614" s="25">
        <v>609</v>
      </c>
      <c r="C614" s="25" t="s">
        <v>1229</v>
      </c>
      <c r="D614" s="25" t="s">
        <v>3472</v>
      </c>
      <c r="E614" s="25" t="s">
        <v>3418</v>
      </c>
      <c r="F614" s="9" t="s">
        <v>263</v>
      </c>
      <c r="G614" s="14" t="s">
        <v>18</v>
      </c>
      <c r="H614" s="10" t="s">
        <v>9</v>
      </c>
      <c r="I614" s="14" t="s">
        <v>267</v>
      </c>
      <c r="J614" s="14" t="s">
        <v>268</v>
      </c>
      <c r="K614" s="8" t="s">
        <v>269</v>
      </c>
      <c r="L614" s="14" t="s">
        <v>270</v>
      </c>
      <c r="M614" s="16" t="s">
        <v>2238</v>
      </c>
      <c r="N614" s="55">
        <v>13500</v>
      </c>
      <c r="O614" s="161">
        <v>675</v>
      </c>
      <c r="P614" s="58">
        <v>16245.45</v>
      </c>
      <c r="Q614" s="161">
        <v>812.27250000000004</v>
      </c>
      <c r="R614" s="12" t="s">
        <v>2403</v>
      </c>
      <c r="S614" s="12" t="s">
        <v>357</v>
      </c>
      <c r="T614" s="6" t="s">
        <v>2400</v>
      </c>
      <c r="U614" s="6" t="s">
        <v>2258</v>
      </c>
      <c r="V614" s="6" t="s">
        <v>1404</v>
      </c>
      <c r="W614" s="7" t="s">
        <v>2259</v>
      </c>
      <c r="X614" s="12">
        <v>30092</v>
      </c>
      <c r="Y614" s="3" t="s">
        <v>2273</v>
      </c>
      <c r="Z614" s="3" t="s">
        <v>3401</v>
      </c>
      <c r="AA614" s="106" t="s">
        <v>2404</v>
      </c>
    </row>
    <row r="615" spans="2:27" ht="25.5">
      <c r="B615" s="25">
        <v>610</v>
      </c>
      <c r="C615" s="25" t="s">
        <v>1229</v>
      </c>
      <c r="D615" s="25" t="s">
        <v>3472</v>
      </c>
      <c r="E615" s="25" t="s">
        <v>3418</v>
      </c>
      <c r="F615" s="9" t="s">
        <v>263</v>
      </c>
      <c r="G615" s="14" t="s">
        <v>18</v>
      </c>
      <c r="H615" s="10" t="s">
        <v>9</v>
      </c>
      <c r="I615" s="14" t="s">
        <v>271</v>
      </c>
      <c r="J615" s="14" t="s">
        <v>272</v>
      </c>
      <c r="K615" s="8" t="s">
        <v>79</v>
      </c>
      <c r="L615" s="14" t="s">
        <v>266</v>
      </c>
      <c r="M615" s="16" t="s">
        <v>2238</v>
      </c>
      <c r="N615" s="55">
        <v>19480</v>
      </c>
      <c r="O615" s="161">
        <v>974</v>
      </c>
      <c r="P615" s="58">
        <v>23322.29</v>
      </c>
      <c r="Q615" s="161">
        <v>1166.1145000000001</v>
      </c>
      <c r="R615" s="12" t="s">
        <v>2405</v>
      </c>
      <c r="S615" s="12" t="s">
        <v>357</v>
      </c>
      <c r="T615" s="6" t="s">
        <v>2400</v>
      </c>
      <c r="U615" s="6" t="s">
        <v>2258</v>
      </c>
      <c r="V615" s="6" t="s">
        <v>1404</v>
      </c>
      <c r="W615" s="7" t="s">
        <v>2259</v>
      </c>
      <c r="X615" s="12">
        <v>21071</v>
      </c>
      <c r="Y615" s="3" t="s">
        <v>2273</v>
      </c>
      <c r="Z615" s="3" t="s">
        <v>3400</v>
      </c>
      <c r="AA615" s="6"/>
    </row>
    <row r="616" spans="2:27" ht="25.5">
      <c r="B616" s="25">
        <v>611</v>
      </c>
      <c r="C616" s="25" t="s">
        <v>1229</v>
      </c>
      <c r="D616" s="25" t="s">
        <v>3472</v>
      </c>
      <c r="E616" s="25" t="s">
        <v>3418</v>
      </c>
      <c r="F616" s="9" t="s">
        <v>263</v>
      </c>
      <c r="G616" s="14" t="s">
        <v>18</v>
      </c>
      <c r="H616" s="10" t="s">
        <v>9</v>
      </c>
      <c r="I616" s="14" t="s">
        <v>273</v>
      </c>
      <c r="J616" s="14" t="s">
        <v>274</v>
      </c>
      <c r="K616" s="8" t="s">
        <v>79</v>
      </c>
      <c r="L616" s="14" t="s">
        <v>52</v>
      </c>
      <c r="M616" s="16" t="s">
        <v>2238</v>
      </c>
      <c r="N616" s="55">
        <v>9487.5</v>
      </c>
      <c r="O616" s="161">
        <v>474.375</v>
      </c>
      <c r="P616" s="58">
        <v>11561.880000000001</v>
      </c>
      <c r="Q616" s="161">
        <v>578.09400000000005</v>
      </c>
      <c r="R616" s="12" t="s">
        <v>2406</v>
      </c>
      <c r="S616" s="12" t="s">
        <v>357</v>
      </c>
      <c r="T616" s="6" t="s">
        <v>2400</v>
      </c>
      <c r="U616" s="6" t="s">
        <v>2258</v>
      </c>
      <c r="V616" s="6" t="s">
        <v>1404</v>
      </c>
      <c r="W616" s="7" t="s">
        <v>2259</v>
      </c>
      <c r="X616" s="12">
        <v>28578</v>
      </c>
      <c r="Y616" s="3" t="s">
        <v>2401</v>
      </c>
      <c r="Z616" s="3" t="s">
        <v>3401</v>
      </c>
      <c r="AA616" s="106"/>
    </row>
    <row r="617" spans="2:27" ht="25.5">
      <c r="B617" s="25">
        <v>612</v>
      </c>
      <c r="C617" s="25" t="s">
        <v>1229</v>
      </c>
      <c r="D617" s="25" t="s">
        <v>3472</v>
      </c>
      <c r="E617" s="25" t="s">
        <v>3418</v>
      </c>
      <c r="F617" s="9" t="s">
        <v>263</v>
      </c>
      <c r="G617" s="14" t="s">
        <v>18</v>
      </c>
      <c r="H617" s="10" t="s">
        <v>9</v>
      </c>
      <c r="I617" s="14" t="s">
        <v>275</v>
      </c>
      <c r="J617" s="14" t="s">
        <v>276</v>
      </c>
      <c r="K617" s="8" t="s">
        <v>79</v>
      </c>
      <c r="L617" s="14" t="s">
        <v>277</v>
      </c>
      <c r="M617" s="16" t="s">
        <v>2238</v>
      </c>
      <c r="N617" s="57">
        <v>9062</v>
      </c>
      <c r="O617" s="161">
        <v>453.1</v>
      </c>
      <c r="P617" s="58">
        <v>11057.22</v>
      </c>
      <c r="Q617" s="161">
        <v>552.86099999999999</v>
      </c>
      <c r="R617" s="12" t="s">
        <v>2407</v>
      </c>
      <c r="S617" s="12" t="s">
        <v>357</v>
      </c>
      <c r="T617" s="6" t="s">
        <v>2400</v>
      </c>
      <c r="U617" s="6" t="s">
        <v>2258</v>
      </c>
      <c r="V617" s="6" t="s">
        <v>1404</v>
      </c>
      <c r="W617" s="7" t="s">
        <v>2259</v>
      </c>
      <c r="X617" s="12">
        <v>26789</v>
      </c>
      <c r="Y617" s="3" t="s">
        <v>2401</v>
      </c>
      <c r="Z617" s="3" t="s">
        <v>3401</v>
      </c>
      <c r="AA617" s="106"/>
    </row>
    <row r="618" spans="2:27" ht="25.5">
      <c r="B618" s="25">
        <v>613</v>
      </c>
      <c r="C618" s="25" t="s">
        <v>1229</v>
      </c>
      <c r="D618" s="25" t="s">
        <v>3472</v>
      </c>
      <c r="E618" s="25" t="s">
        <v>3418</v>
      </c>
      <c r="F618" s="9" t="s">
        <v>263</v>
      </c>
      <c r="G618" s="14" t="s">
        <v>18</v>
      </c>
      <c r="H618" s="10" t="s">
        <v>9</v>
      </c>
      <c r="I618" s="14" t="s">
        <v>278</v>
      </c>
      <c r="J618" s="14" t="s">
        <v>279</v>
      </c>
      <c r="K618" s="8" t="s">
        <v>79</v>
      </c>
      <c r="L618" s="14" t="s">
        <v>83</v>
      </c>
      <c r="M618" s="16" t="s">
        <v>2238</v>
      </c>
      <c r="N618" s="55">
        <v>12075</v>
      </c>
      <c r="O618" s="161">
        <v>603.75</v>
      </c>
      <c r="P618" s="58">
        <v>14600.529999999999</v>
      </c>
      <c r="Q618" s="161">
        <v>730.02649999999994</v>
      </c>
      <c r="R618" s="12" t="s">
        <v>2408</v>
      </c>
      <c r="S618" s="12" t="s">
        <v>357</v>
      </c>
      <c r="T618" s="6" t="s">
        <v>2400</v>
      </c>
      <c r="U618" s="6" t="s">
        <v>2258</v>
      </c>
      <c r="V618" s="6" t="s">
        <v>1404</v>
      </c>
      <c r="W618" s="7" t="s">
        <v>2259</v>
      </c>
      <c r="X618" s="12">
        <v>28018</v>
      </c>
      <c r="Y618" s="3" t="s">
        <v>2401</v>
      </c>
      <c r="Z618" s="3" t="s">
        <v>3400</v>
      </c>
      <c r="AA618" s="106"/>
    </row>
    <row r="619" spans="2:27" ht="25.5">
      <c r="B619" s="25">
        <v>614</v>
      </c>
      <c r="C619" s="25" t="s">
        <v>1229</v>
      </c>
      <c r="D619" s="25" t="s">
        <v>3472</v>
      </c>
      <c r="E619" s="25" t="s">
        <v>3418</v>
      </c>
      <c r="F619" s="9" t="s">
        <v>263</v>
      </c>
      <c r="G619" s="14" t="s">
        <v>14</v>
      </c>
      <c r="H619" s="10" t="s">
        <v>9</v>
      </c>
      <c r="I619" s="14" t="s">
        <v>280</v>
      </c>
      <c r="J619" s="14" t="s">
        <v>281</v>
      </c>
      <c r="K619" s="8" t="s">
        <v>79</v>
      </c>
      <c r="L619" s="14" t="s">
        <v>119</v>
      </c>
      <c r="M619" s="16" t="s">
        <v>2238</v>
      </c>
      <c r="N619" s="55">
        <v>9087</v>
      </c>
      <c r="O619" s="161">
        <v>454.35</v>
      </c>
      <c r="P619" s="58">
        <v>11090.32</v>
      </c>
      <c r="Q619" s="161">
        <v>554.51599999999996</v>
      </c>
      <c r="R619" s="12" t="s">
        <v>2409</v>
      </c>
      <c r="S619" s="12" t="s">
        <v>357</v>
      </c>
      <c r="T619" s="6" t="s">
        <v>2400</v>
      </c>
      <c r="U619" s="6" t="s">
        <v>2258</v>
      </c>
      <c r="V619" s="6" t="s">
        <v>1404</v>
      </c>
      <c r="W619" s="7" t="s">
        <v>2259</v>
      </c>
      <c r="X619" s="12">
        <v>23411</v>
      </c>
      <c r="Y619" s="3" t="s">
        <v>2273</v>
      </c>
      <c r="Z619" s="3" t="s">
        <v>3403</v>
      </c>
      <c r="AA619" s="6"/>
    </row>
    <row r="620" spans="2:27" ht="25.5">
      <c r="B620" s="25">
        <v>615</v>
      </c>
      <c r="C620" s="25" t="s">
        <v>1229</v>
      </c>
      <c r="D620" s="25" t="s">
        <v>3472</v>
      </c>
      <c r="E620" s="25" t="s">
        <v>3418</v>
      </c>
      <c r="F620" s="9" t="s">
        <v>263</v>
      </c>
      <c r="G620" s="14" t="s">
        <v>14</v>
      </c>
      <c r="H620" s="10" t="s">
        <v>9</v>
      </c>
      <c r="I620" s="14" t="s">
        <v>282</v>
      </c>
      <c r="J620" s="14" t="s">
        <v>283</v>
      </c>
      <c r="K620" s="8" t="s">
        <v>79</v>
      </c>
      <c r="L620" s="14" t="s">
        <v>17</v>
      </c>
      <c r="M620" s="15" t="s">
        <v>2230</v>
      </c>
      <c r="N620" s="55">
        <v>900</v>
      </c>
      <c r="O620" s="161">
        <v>900</v>
      </c>
      <c r="P620" s="58">
        <v>900</v>
      </c>
      <c r="Q620" s="161">
        <v>900</v>
      </c>
      <c r="R620" s="12" t="s">
        <v>2410</v>
      </c>
      <c r="S620" s="12" t="s">
        <v>357</v>
      </c>
      <c r="T620" s="6" t="s">
        <v>2400</v>
      </c>
      <c r="U620" s="6" t="s">
        <v>2258</v>
      </c>
      <c r="V620" s="6" t="s">
        <v>1404</v>
      </c>
      <c r="W620" s="7" t="s">
        <v>2259</v>
      </c>
      <c r="X620" s="3">
        <v>1969</v>
      </c>
      <c r="Y620" s="3" t="s">
        <v>2273</v>
      </c>
      <c r="Z620" s="3" t="s">
        <v>3401</v>
      </c>
      <c r="AA620" s="6" t="s">
        <v>2411</v>
      </c>
    </row>
    <row r="621" spans="2:27" ht="25.5">
      <c r="B621" s="25">
        <v>616</v>
      </c>
      <c r="C621" s="25" t="s">
        <v>1229</v>
      </c>
      <c r="D621" s="25" t="s">
        <v>3472</v>
      </c>
      <c r="E621" s="25" t="s">
        <v>3418</v>
      </c>
      <c r="F621" s="9" t="s">
        <v>263</v>
      </c>
      <c r="G621" s="14" t="s">
        <v>14</v>
      </c>
      <c r="H621" s="10" t="s">
        <v>9</v>
      </c>
      <c r="I621" s="14" t="s">
        <v>284</v>
      </c>
      <c r="J621" s="14" t="s">
        <v>285</v>
      </c>
      <c r="K621" s="8" t="s">
        <v>79</v>
      </c>
      <c r="L621" s="14" t="s">
        <v>119</v>
      </c>
      <c r="M621" s="15" t="s">
        <v>2230</v>
      </c>
      <c r="N621" s="55">
        <v>900</v>
      </c>
      <c r="O621" s="161">
        <v>900</v>
      </c>
      <c r="P621" s="58">
        <v>900</v>
      </c>
      <c r="Q621" s="161">
        <v>900</v>
      </c>
      <c r="R621" s="12" t="s">
        <v>2410</v>
      </c>
      <c r="S621" s="12" t="s">
        <v>357</v>
      </c>
      <c r="T621" s="6" t="s">
        <v>2400</v>
      </c>
      <c r="U621" s="6" t="s">
        <v>2258</v>
      </c>
      <c r="V621" s="6" t="s">
        <v>1404</v>
      </c>
      <c r="W621" s="7" t="s">
        <v>2259</v>
      </c>
      <c r="X621" s="3">
        <v>1967</v>
      </c>
      <c r="Y621" s="3" t="s">
        <v>2273</v>
      </c>
      <c r="Z621" s="3" t="s">
        <v>3400</v>
      </c>
      <c r="AA621" s="6" t="s">
        <v>2412</v>
      </c>
    </row>
    <row r="622" spans="2:27" ht="38.25">
      <c r="B622" s="25">
        <v>617</v>
      </c>
      <c r="C622" s="25" t="s">
        <v>1229</v>
      </c>
      <c r="D622" s="25" t="s">
        <v>3473</v>
      </c>
      <c r="E622" s="25" t="s">
        <v>3425</v>
      </c>
      <c r="F622" s="9" t="s">
        <v>435</v>
      </c>
      <c r="G622" s="14" t="s">
        <v>14</v>
      </c>
      <c r="H622" s="10" t="s">
        <v>9</v>
      </c>
      <c r="I622" s="14" t="s">
        <v>436</v>
      </c>
      <c r="J622" s="14" t="s">
        <v>437</v>
      </c>
      <c r="K622" s="10" t="s">
        <v>27</v>
      </c>
      <c r="L622" s="14" t="s">
        <v>119</v>
      </c>
      <c r="M622" s="15" t="s">
        <v>2230</v>
      </c>
      <c r="N622" s="55">
        <v>1035</v>
      </c>
      <c r="O622" s="161">
        <v>1035</v>
      </c>
      <c r="P622" s="55">
        <v>1189.58</v>
      </c>
      <c r="Q622" s="161">
        <v>1189.58</v>
      </c>
      <c r="R622" s="12" t="s">
        <v>2522</v>
      </c>
      <c r="S622" s="3" t="s">
        <v>27</v>
      </c>
      <c r="T622" s="3" t="s">
        <v>2523</v>
      </c>
      <c r="U622" s="6" t="s">
        <v>2258</v>
      </c>
      <c r="V622" s="71"/>
      <c r="W622" s="69" t="s">
        <v>2259</v>
      </c>
      <c r="X622" s="12">
        <v>28306</v>
      </c>
      <c r="Y622" s="3" t="s">
        <v>2273</v>
      </c>
      <c r="Z622" s="3" t="s">
        <v>3400</v>
      </c>
      <c r="AA622" s="6" t="s">
        <v>2524</v>
      </c>
    </row>
    <row r="623" spans="2:27" ht="25.5">
      <c r="B623" s="25">
        <v>618</v>
      </c>
      <c r="C623" s="25" t="s">
        <v>1229</v>
      </c>
      <c r="D623" s="25" t="s">
        <v>3473</v>
      </c>
      <c r="E623" s="25" t="s">
        <v>3425</v>
      </c>
      <c r="F623" s="9" t="s">
        <v>435</v>
      </c>
      <c r="G623" s="14" t="s">
        <v>18</v>
      </c>
      <c r="H623" s="10" t="s">
        <v>9</v>
      </c>
      <c r="I623" s="14" t="s">
        <v>438</v>
      </c>
      <c r="J623" s="14" t="s">
        <v>439</v>
      </c>
      <c r="K623" s="10" t="s">
        <v>27</v>
      </c>
      <c r="L623" s="14" t="s">
        <v>34</v>
      </c>
      <c r="M623" s="15" t="s">
        <v>2230</v>
      </c>
      <c r="N623" s="55">
        <v>1613</v>
      </c>
      <c r="O623" s="161">
        <v>1613</v>
      </c>
      <c r="P623" s="55">
        <v>1675.33</v>
      </c>
      <c r="Q623" s="161">
        <v>1675.33</v>
      </c>
      <c r="R623" s="12" t="s">
        <v>2525</v>
      </c>
      <c r="S623" s="12" t="s">
        <v>357</v>
      </c>
      <c r="T623" s="3" t="s">
        <v>2526</v>
      </c>
      <c r="U623" s="6" t="s">
        <v>2258</v>
      </c>
      <c r="V623" s="6" t="s">
        <v>1404</v>
      </c>
      <c r="W623" s="69" t="s">
        <v>2259</v>
      </c>
      <c r="X623" s="12">
        <v>24992</v>
      </c>
      <c r="Y623" s="3" t="s">
        <v>2527</v>
      </c>
      <c r="Z623" s="6" t="s">
        <v>3404</v>
      </c>
      <c r="AA623" s="6"/>
    </row>
    <row r="624" spans="2:27" ht="25.5">
      <c r="B624" s="25">
        <v>619</v>
      </c>
      <c r="C624" s="25" t="s">
        <v>1229</v>
      </c>
      <c r="D624" s="25" t="s">
        <v>3473</v>
      </c>
      <c r="E624" s="25" t="s">
        <v>3425</v>
      </c>
      <c r="F624" s="9" t="s">
        <v>435</v>
      </c>
      <c r="G624" s="14" t="s">
        <v>18</v>
      </c>
      <c r="H624" s="10" t="s">
        <v>9</v>
      </c>
      <c r="I624" s="14" t="s">
        <v>440</v>
      </c>
      <c r="J624" s="14" t="s">
        <v>441</v>
      </c>
      <c r="K624" s="10" t="s">
        <v>27</v>
      </c>
      <c r="L624" s="14" t="s">
        <v>34</v>
      </c>
      <c r="M624" s="15" t="s">
        <v>2230</v>
      </c>
      <c r="N624" s="55">
        <v>1212</v>
      </c>
      <c r="O624" s="161">
        <v>1212</v>
      </c>
      <c r="P624" s="55">
        <v>1194.6400000000001</v>
      </c>
      <c r="Q624" s="161">
        <v>1194.6400000000001</v>
      </c>
      <c r="R624" s="12" t="s">
        <v>2528</v>
      </c>
      <c r="S624" s="3" t="s">
        <v>27</v>
      </c>
      <c r="T624" s="3" t="s">
        <v>2526</v>
      </c>
      <c r="U624" s="6" t="s">
        <v>2258</v>
      </c>
      <c r="V624" s="6" t="s">
        <v>1404</v>
      </c>
      <c r="W624" s="69" t="s">
        <v>2259</v>
      </c>
      <c r="X624" s="3">
        <v>1986</v>
      </c>
      <c r="Y624" s="3" t="s">
        <v>2527</v>
      </c>
      <c r="Z624" s="6" t="s">
        <v>3404</v>
      </c>
      <c r="AA624" s="106"/>
    </row>
    <row r="625" spans="2:27" ht="25.5">
      <c r="B625" s="25">
        <v>620</v>
      </c>
      <c r="C625" s="25" t="s">
        <v>1229</v>
      </c>
      <c r="D625" s="25" t="s">
        <v>3473</v>
      </c>
      <c r="E625" s="25" t="s">
        <v>3425</v>
      </c>
      <c r="F625" s="9" t="s">
        <v>435</v>
      </c>
      <c r="G625" s="14" t="s">
        <v>18</v>
      </c>
      <c r="H625" s="10" t="s">
        <v>9</v>
      </c>
      <c r="I625" s="14" t="s">
        <v>442</v>
      </c>
      <c r="J625" s="14" t="s">
        <v>443</v>
      </c>
      <c r="K625" s="10" t="s">
        <v>27</v>
      </c>
      <c r="L625" s="14" t="s">
        <v>13</v>
      </c>
      <c r="M625" s="15" t="s">
        <v>2230</v>
      </c>
      <c r="N625" s="55">
        <v>2559</v>
      </c>
      <c r="O625" s="161">
        <v>2559</v>
      </c>
      <c r="P625" s="55">
        <v>2645.71</v>
      </c>
      <c r="Q625" s="161">
        <v>2645.71</v>
      </c>
      <c r="R625" s="12" t="s">
        <v>2529</v>
      </c>
      <c r="S625" s="3" t="s">
        <v>27</v>
      </c>
      <c r="T625" s="3" t="s">
        <v>2526</v>
      </c>
      <c r="U625" s="6" t="s">
        <v>2258</v>
      </c>
      <c r="V625" s="6" t="s">
        <v>1404</v>
      </c>
      <c r="W625" s="69" t="s">
        <v>2259</v>
      </c>
      <c r="X625" s="12">
        <v>24103</v>
      </c>
      <c r="Y625" s="3" t="s">
        <v>2527</v>
      </c>
      <c r="Z625" s="6" t="s">
        <v>3404</v>
      </c>
      <c r="AA625" s="106"/>
    </row>
    <row r="626" spans="2:27" ht="25.5">
      <c r="B626" s="25">
        <v>621</v>
      </c>
      <c r="C626" s="25" t="s">
        <v>1229</v>
      </c>
      <c r="D626" s="25" t="s">
        <v>3473</v>
      </c>
      <c r="E626" s="25" t="s">
        <v>3425</v>
      </c>
      <c r="F626" s="9" t="s">
        <v>435</v>
      </c>
      <c r="G626" s="14" t="s">
        <v>18</v>
      </c>
      <c r="H626" s="10" t="s">
        <v>9</v>
      </c>
      <c r="I626" s="14" t="s">
        <v>444</v>
      </c>
      <c r="J626" s="14" t="s">
        <v>445</v>
      </c>
      <c r="K626" s="10" t="s">
        <v>27</v>
      </c>
      <c r="L626" s="14" t="s">
        <v>446</v>
      </c>
      <c r="M626" s="15" t="s">
        <v>2230</v>
      </c>
      <c r="N626" s="55">
        <v>1176</v>
      </c>
      <c r="O626" s="161">
        <v>1176</v>
      </c>
      <c r="P626" s="55">
        <v>1652.16</v>
      </c>
      <c r="Q626" s="161">
        <v>1652.16</v>
      </c>
      <c r="R626" s="12" t="s">
        <v>2530</v>
      </c>
      <c r="S626" s="3" t="s">
        <v>27</v>
      </c>
      <c r="T626" s="3" t="s">
        <v>2526</v>
      </c>
      <c r="U626" s="6" t="s">
        <v>2258</v>
      </c>
      <c r="V626" s="6" t="s">
        <v>1404</v>
      </c>
      <c r="W626" s="69" t="s">
        <v>2259</v>
      </c>
      <c r="X626" s="12">
        <v>23370</v>
      </c>
      <c r="Y626" s="3" t="s">
        <v>2273</v>
      </c>
      <c r="Z626" s="6" t="s">
        <v>3404</v>
      </c>
      <c r="AA626" s="106"/>
    </row>
    <row r="627" spans="2:27" ht="25.5">
      <c r="B627" s="25">
        <v>622</v>
      </c>
      <c r="C627" s="25" t="s">
        <v>1229</v>
      </c>
      <c r="D627" s="25" t="s">
        <v>3473</v>
      </c>
      <c r="E627" s="25" t="s">
        <v>3425</v>
      </c>
      <c r="F627" s="9" t="s">
        <v>435</v>
      </c>
      <c r="G627" s="14" t="s">
        <v>8</v>
      </c>
      <c r="H627" s="10" t="s">
        <v>9</v>
      </c>
      <c r="I627" s="14" t="s">
        <v>447</v>
      </c>
      <c r="J627" s="14" t="s">
        <v>448</v>
      </c>
      <c r="K627" s="10" t="s">
        <v>27</v>
      </c>
      <c r="L627" s="14" t="s">
        <v>13</v>
      </c>
      <c r="M627" s="15" t="s">
        <v>2230</v>
      </c>
      <c r="N627" s="55">
        <v>1670</v>
      </c>
      <c r="O627" s="161">
        <v>1670</v>
      </c>
      <c r="P627" s="55">
        <v>1603.68</v>
      </c>
      <c r="Q627" s="161">
        <v>1603.68</v>
      </c>
      <c r="R627" s="12" t="s">
        <v>2531</v>
      </c>
      <c r="S627" s="3" t="s">
        <v>27</v>
      </c>
      <c r="T627" s="3" t="s">
        <v>2526</v>
      </c>
      <c r="U627" s="6" t="s">
        <v>2258</v>
      </c>
      <c r="V627" s="6" t="s">
        <v>1404</v>
      </c>
      <c r="W627" s="69" t="s">
        <v>2259</v>
      </c>
      <c r="X627" s="12">
        <v>23907</v>
      </c>
      <c r="Y627" s="3" t="s">
        <v>2273</v>
      </c>
      <c r="Z627" s="6" t="s">
        <v>3404</v>
      </c>
      <c r="AA627" s="106"/>
    </row>
    <row r="628" spans="2:27" ht="25.5">
      <c r="B628" s="25">
        <v>623</v>
      </c>
      <c r="C628" s="25" t="s">
        <v>1229</v>
      </c>
      <c r="D628" s="25" t="s">
        <v>3473</v>
      </c>
      <c r="E628" s="25" t="s">
        <v>3425</v>
      </c>
      <c r="F628" s="9" t="s">
        <v>435</v>
      </c>
      <c r="G628" s="14" t="s">
        <v>14</v>
      </c>
      <c r="H628" s="10" t="s">
        <v>9</v>
      </c>
      <c r="I628" s="14" t="s">
        <v>449</v>
      </c>
      <c r="J628" s="14" t="s">
        <v>450</v>
      </c>
      <c r="K628" s="10" t="s">
        <v>27</v>
      </c>
      <c r="L628" s="14" t="s">
        <v>430</v>
      </c>
      <c r="M628" s="15" t="s">
        <v>2230</v>
      </c>
      <c r="N628" s="55">
        <v>1135</v>
      </c>
      <c r="O628" s="161">
        <v>1135</v>
      </c>
      <c r="P628" s="55">
        <v>1316.75</v>
      </c>
      <c r="Q628" s="161">
        <v>1316.75</v>
      </c>
      <c r="R628" s="12" t="s">
        <v>2532</v>
      </c>
      <c r="S628" s="3" t="s">
        <v>27</v>
      </c>
      <c r="T628" s="3" t="s">
        <v>2526</v>
      </c>
      <c r="U628" s="6" t="s">
        <v>2258</v>
      </c>
      <c r="V628" s="6" t="s">
        <v>1404</v>
      </c>
      <c r="W628" s="69" t="s">
        <v>2259</v>
      </c>
      <c r="X628" s="12">
        <v>22717</v>
      </c>
      <c r="Y628" s="3" t="s">
        <v>2273</v>
      </c>
      <c r="Z628" s="3" t="s">
        <v>3400</v>
      </c>
      <c r="AA628" s="106"/>
    </row>
    <row r="629" spans="2:27" ht="25.5">
      <c r="B629" s="25">
        <v>624</v>
      </c>
      <c r="C629" s="25" t="s">
        <v>1229</v>
      </c>
      <c r="D629" s="25" t="s">
        <v>3473</v>
      </c>
      <c r="E629" s="25" t="s">
        <v>3425</v>
      </c>
      <c r="F629" s="9" t="s">
        <v>435</v>
      </c>
      <c r="G629" s="14" t="s">
        <v>14</v>
      </c>
      <c r="H629" s="10" t="s">
        <v>9</v>
      </c>
      <c r="I629" s="14" t="s">
        <v>451</v>
      </c>
      <c r="J629" s="14" t="s">
        <v>452</v>
      </c>
      <c r="K629" s="10" t="s">
        <v>27</v>
      </c>
      <c r="L629" s="14" t="s">
        <v>40</v>
      </c>
      <c r="M629" s="15" t="s">
        <v>2230</v>
      </c>
      <c r="N629" s="55">
        <v>604</v>
      </c>
      <c r="O629" s="161">
        <v>604</v>
      </c>
      <c r="P629" s="55">
        <v>639.85</v>
      </c>
      <c r="Q629" s="161">
        <v>639.85</v>
      </c>
      <c r="R629" s="12" t="s">
        <v>2316</v>
      </c>
      <c r="S629" s="3" t="s">
        <v>27</v>
      </c>
      <c r="T629" s="3" t="s">
        <v>2526</v>
      </c>
      <c r="U629" s="6" t="s">
        <v>2258</v>
      </c>
      <c r="V629" s="6" t="s">
        <v>1404</v>
      </c>
      <c r="W629" s="69" t="s">
        <v>2259</v>
      </c>
      <c r="X629" s="12">
        <v>21872</v>
      </c>
      <c r="Y629" s="3" t="s">
        <v>2527</v>
      </c>
      <c r="Z629" s="3" t="s">
        <v>3400</v>
      </c>
      <c r="AA629" s="106"/>
    </row>
    <row r="630" spans="2:27" ht="38.25">
      <c r="B630" s="25">
        <v>625</v>
      </c>
      <c r="C630" s="25" t="s">
        <v>1229</v>
      </c>
      <c r="D630" s="25" t="s">
        <v>3473</v>
      </c>
      <c r="E630" s="25" t="s">
        <v>3425</v>
      </c>
      <c r="F630" s="9" t="s">
        <v>435</v>
      </c>
      <c r="G630" s="14" t="s">
        <v>18</v>
      </c>
      <c r="H630" s="10" t="s">
        <v>9</v>
      </c>
      <c r="I630" s="14" t="s">
        <v>453</v>
      </c>
      <c r="J630" s="14" t="s">
        <v>454</v>
      </c>
      <c r="K630" s="10" t="s">
        <v>27</v>
      </c>
      <c r="L630" s="14" t="s">
        <v>455</v>
      </c>
      <c r="M630" s="15" t="s">
        <v>2230</v>
      </c>
      <c r="N630" s="55">
        <v>3366</v>
      </c>
      <c r="O630" s="161">
        <v>3366</v>
      </c>
      <c r="P630" s="55">
        <v>3759</v>
      </c>
      <c r="Q630" s="161">
        <v>3759</v>
      </c>
      <c r="R630" s="12" t="s">
        <v>2533</v>
      </c>
      <c r="S630" s="3" t="s">
        <v>27</v>
      </c>
      <c r="T630" s="3" t="s">
        <v>2534</v>
      </c>
      <c r="U630" s="6" t="s">
        <v>2258</v>
      </c>
      <c r="V630" s="3" t="s">
        <v>1404</v>
      </c>
      <c r="W630" s="69" t="s">
        <v>2259</v>
      </c>
      <c r="X630" s="12">
        <v>17110</v>
      </c>
      <c r="Y630" s="3" t="s">
        <v>2273</v>
      </c>
      <c r="Z630" s="3" t="s">
        <v>3402</v>
      </c>
      <c r="AA630" s="106"/>
    </row>
    <row r="631" spans="2:27" ht="38.25">
      <c r="B631" s="25">
        <v>626</v>
      </c>
      <c r="C631" s="25" t="s">
        <v>1229</v>
      </c>
      <c r="D631" s="25" t="s">
        <v>3475</v>
      </c>
      <c r="E631" s="25" t="s">
        <v>3428</v>
      </c>
      <c r="F631" s="22" t="s">
        <v>517</v>
      </c>
      <c r="G631" s="10" t="s">
        <v>14</v>
      </c>
      <c r="H631" s="10" t="s">
        <v>9</v>
      </c>
      <c r="I631" s="10" t="s">
        <v>518</v>
      </c>
      <c r="J631" s="10" t="s">
        <v>519</v>
      </c>
      <c r="K631" s="8" t="s">
        <v>12</v>
      </c>
      <c r="L631" s="14" t="s">
        <v>49</v>
      </c>
      <c r="M631" s="10" t="s">
        <v>2230</v>
      </c>
      <c r="N631" s="55">
        <v>1000</v>
      </c>
      <c r="O631" s="161">
        <v>1000</v>
      </c>
      <c r="P631" s="55">
        <v>1304</v>
      </c>
      <c r="Q631" s="161">
        <v>1304</v>
      </c>
      <c r="R631" s="12" t="s">
        <v>2573</v>
      </c>
      <c r="S631" s="12" t="s">
        <v>357</v>
      </c>
      <c r="T631" s="6" t="s">
        <v>2574</v>
      </c>
      <c r="U631" s="6" t="s">
        <v>2258</v>
      </c>
      <c r="V631" s="6" t="s">
        <v>1404</v>
      </c>
      <c r="W631" s="3" t="s">
        <v>2259</v>
      </c>
      <c r="X631" s="3">
        <v>1960</v>
      </c>
      <c r="Y631" s="3" t="s">
        <v>2273</v>
      </c>
      <c r="Z631" s="6" t="s">
        <v>3404</v>
      </c>
      <c r="AA631" s="106" t="s">
        <v>2575</v>
      </c>
    </row>
    <row r="632" spans="2:27" ht="38.25">
      <c r="B632" s="25">
        <v>627</v>
      </c>
      <c r="C632" s="25" t="s">
        <v>1229</v>
      </c>
      <c r="D632" s="25" t="s">
        <v>3475</v>
      </c>
      <c r="E632" s="25" t="s">
        <v>3428</v>
      </c>
      <c r="F632" s="22" t="s">
        <v>517</v>
      </c>
      <c r="G632" s="10" t="s">
        <v>18</v>
      </c>
      <c r="H632" s="10" t="s">
        <v>9</v>
      </c>
      <c r="I632" s="10" t="s">
        <v>520</v>
      </c>
      <c r="J632" s="10" t="s">
        <v>521</v>
      </c>
      <c r="K632" s="8" t="s">
        <v>12</v>
      </c>
      <c r="L632" s="10" t="s">
        <v>34</v>
      </c>
      <c r="M632" s="10" t="s">
        <v>2230</v>
      </c>
      <c r="N632" s="55">
        <v>1500</v>
      </c>
      <c r="O632" s="161">
        <v>1500</v>
      </c>
      <c r="P632" s="55">
        <v>1956</v>
      </c>
      <c r="Q632" s="161">
        <v>1956</v>
      </c>
      <c r="R632" s="12" t="s">
        <v>2576</v>
      </c>
      <c r="S632" s="12" t="s">
        <v>357</v>
      </c>
      <c r="T632" s="6" t="s">
        <v>2577</v>
      </c>
      <c r="U632" s="6" t="s">
        <v>2258</v>
      </c>
      <c r="V632" s="6" t="s">
        <v>1404</v>
      </c>
      <c r="W632" s="3" t="s">
        <v>2259</v>
      </c>
      <c r="X632" s="3">
        <v>1989</v>
      </c>
      <c r="Y632" s="3" t="s">
        <v>2578</v>
      </c>
      <c r="Z632" s="3" t="s">
        <v>3402</v>
      </c>
      <c r="AA632" s="106" t="s">
        <v>2579</v>
      </c>
    </row>
    <row r="633" spans="2:27" ht="38.25">
      <c r="B633" s="25">
        <v>628</v>
      </c>
      <c r="C633" s="25" t="s">
        <v>1229</v>
      </c>
      <c r="D633" s="25" t="s">
        <v>3475</v>
      </c>
      <c r="E633" s="25" t="s">
        <v>3428</v>
      </c>
      <c r="F633" s="22" t="s">
        <v>517</v>
      </c>
      <c r="G633" s="10" t="s">
        <v>18</v>
      </c>
      <c r="H633" s="10" t="s">
        <v>9</v>
      </c>
      <c r="I633" s="10" t="s">
        <v>522</v>
      </c>
      <c r="J633" s="10" t="s">
        <v>523</v>
      </c>
      <c r="K633" s="8" t="s">
        <v>12</v>
      </c>
      <c r="L633" s="10" t="s">
        <v>34</v>
      </c>
      <c r="M633" s="10" t="s">
        <v>2230</v>
      </c>
      <c r="N633" s="55">
        <v>1800</v>
      </c>
      <c r="O633" s="161">
        <v>1800</v>
      </c>
      <c r="P633" s="55">
        <v>2347.1999999999998</v>
      </c>
      <c r="Q633" s="161">
        <v>2347.1999999999998</v>
      </c>
      <c r="R633" s="12" t="s">
        <v>2580</v>
      </c>
      <c r="S633" s="12" t="s">
        <v>357</v>
      </c>
      <c r="T633" s="6" t="s">
        <v>2577</v>
      </c>
      <c r="U633" s="6" t="s">
        <v>2258</v>
      </c>
      <c r="V633" s="6" t="s">
        <v>1404</v>
      </c>
      <c r="W633" s="3" t="s">
        <v>2259</v>
      </c>
      <c r="X633" s="3">
        <v>1988</v>
      </c>
      <c r="Y633" s="3" t="s">
        <v>2581</v>
      </c>
      <c r="Z633" s="3" t="s">
        <v>3402</v>
      </c>
      <c r="AA633" s="106" t="s">
        <v>2582</v>
      </c>
    </row>
    <row r="634" spans="2:27" ht="25.5">
      <c r="B634" s="25">
        <v>629</v>
      </c>
      <c r="C634" s="25" t="s">
        <v>1229</v>
      </c>
      <c r="D634" s="25" t="s">
        <v>3475</v>
      </c>
      <c r="E634" s="25" t="s">
        <v>3428</v>
      </c>
      <c r="F634" s="22" t="s">
        <v>517</v>
      </c>
      <c r="G634" s="10" t="s">
        <v>8</v>
      </c>
      <c r="H634" s="10" t="s">
        <v>9</v>
      </c>
      <c r="I634" s="10" t="s">
        <v>524</v>
      </c>
      <c r="J634" s="10" t="s">
        <v>525</v>
      </c>
      <c r="K634" s="8" t="s">
        <v>526</v>
      </c>
      <c r="L634" s="10" t="s">
        <v>180</v>
      </c>
      <c r="M634" s="10" t="s">
        <v>2230</v>
      </c>
      <c r="N634" s="55">
        <v>1500</v>
      </c>
      <c r="O634" s="161">
        <v>1500</v>
      </c>
      <c r="P634" s="55">
        <v>1956</v>
      </c>
      <c r="Q634" s="161">
        <v>1956</v>
      </c>
      <c r="R634" s="12" t="s">
        <v>2583</v>
      </c>
      <c r="S634" s="12" t="s">
        <v>357</v>
      </c>
      <c r="T634" s="6" t="s">
        <v>2577</v>
      </c>
      <c r="U634" s="6" t="s">
        <v>2258</v>
      </c>
      <c r="V634" s="6"/>
      <c r="W634" s="3" t="s">
        <v>2259</v>
      </c>
      <c r="X634" s="3">
        <v>1970</v>
      </c>
      <c r="Y634" s="3" t="s">
        <v>2584</v>
      </c>
      <c r="Z634" s="3" t="s">
        <v>3402</v>
      </c>
      <c r="AA634" s="106" t="s">
        <v>2585</v>
      </c>
    </row>
    <row r="635" spans="2:27" ht="25.5">
      <c r="B635" s="25">
        <v>630</v>
      </c>
      <c r="C635" s="25" t="s">
        <v>1229</v>
      </c>
      <c r="D635" s="25" t="s">
        <v>3475</v>
      </c>
      <c r="E635" s="25" t="s">
        <v>3428</v>
      </c>
      <c r="F635" s="22" t="s">
        <v>517</v>
      </c>
      <c r="G635" s="10" t="s">
        <v>18</v>
      </c>
      <c r="H635" s="10" t="s">
        <v>9</v>
      </c>
      <c r="I635" s="10" t="s">
        <v>527</v>
      </c>
      <c r="J635" s="10" t="s">
        <v>528</v>
      </c>
      <c r="K635" s="8" t="s">
        <v>12</v>
      </c>
      <c r="L635" s="10" t="s">
        <v>529</v>
      </c>
      <c r="M635" s="10" t="s">
        <v>2230</v>
      </c>
      <c r="N635" s="55">
        <v>2150</v>
      </c>
      <c r="O635" s="161">
        <v>2150</v>
      </c>
      <c r="P635" s="55">
        <v>2803.6</v>
      </c>
      <c r="Q635" s="161">
        <v>2803.6</v>
      </c>
      <c r="R635" s="6" t="s">
        <v>2586</v>
      </c>
      <c r="S635" s="12" t="s">
        <v>357</v>
      </c>
      <c r="T635" s="6" t="s">
        <v>2577</v>
      </c>
      <c r="U635" s="6" t="s">
        <v>2258</v>
      </c>
      <c r="V635" s="6" t="s">
        <v>1404</v>
      </c>
      <c r="W635" s="3" t="s">
        <v>2259</v>
      </c>
      <c r="X635" s="3">
        <v>1991</v>
      </c>
      <c r="Y635" s="3" t="s">
        <v>2578</v>
      </c>
      <c r="Z635" s="3" t="s">
        <v>3402</v>
      </c>
      <c r="AA635" s="106" t="s">
        <v>2587</v>
      </c>
    </row>
    <row r="636" spans="2:27" ht="25.5">
      <c r="B636" s="25">
        <v>631</v>
      </c>
      <c r="C636" s="25" t="s">
        <v>1229</v>
      </c>
      <c r="D636" s="25" t="s">
        <v>3475</v>
      </c>
      <c r="E636" s="25" t="s">
        <v>3428</v>
      </c>
      <c r="F636" s="22" t="s">
        <v>517</v>
      </c>
      <c r="G636" s="10" t="s">
        <v>18</v>
      </c>
      <c r="H636" s="10" t="s">
        <v>9</v>
      </c>
      <c r="I636" s="10" t="s">
        <v>530</v>
      </c>
      <c r="J636" s="10" t="s">
        <v>531</v>
      </c>
      <c r="K636" s="8" t="s">
        <v>532</v>
      </c>
      <c r="L636" s="10" t="s">
        <v>83</v>
      </c>
      <c r="M636" s="10" t="s">
        <v>2230</v>
      </c>
      <c r="N636" s="55">
        <v>1300</v>
      </c>
      <c r="O636" s="161">
        <v>1300</v>
      </c>
      <c r="P636" s="55">
        <v>1564.8</v>
      </c>
      <c r="Q636" s="161">
        <v>1564.8</v>
      </c>
      <c r="R636" s="12" t="s">
        <v>2588</v>
      </c>
      <c r="S636" s="12" t="s">
        <v>357</v>
      </c>
      <c r="T636" s="6" t="s">
        <v>2589</v>
      </c>
      <c r="U636" s="6" t="s">
        <v>2258</v>
      </c>
      <c r="V636" s="71" t="s">
        <v>1404</v>
      </c>
      <c r="W636" s="3" t="s">
        <v>2259</v>
      </c>
      <c r="X636" s="4" t="s">
        <v>3405</v>
      </c>
      <c r="Y636" s="3"/>
      <c r="Z636" s="3" t="s">
        <v>3405</v>
      </c>
      <c r="AA636" s="106" t="s">
        <v>2590</v>
      </c>
    </row>
    <row r="637" spans="2:27" ht="25.5">
      <c r="B637" s="25">
        <v>632</v>
      </c>
      <c r="C637" s="25" t="s">
        <v>1229</v>
      </c>
      <c r="D637" s="25" t="s">
        <v>3474</v>
      </c>
      <c r="E637" s="25" t="s">
        <v>3413</v>
      </c>
      <c r="F637" s="22" t="s">
        <v>154</v>
      </c>
      <c r="G637" s="10" t="s">
        <v>18</v>
      </c>
      <c r="H637" s="10" t="s">
        <v>9</v>
      </c>
      <c r="I637" s="10" t="s">
        <v>155</v>
      </c>
      <c r="J637" s="10" t="s">
        <v>156</v>
      </c>
      <c r="K637" s="10" t="s">
        <v>27</v>
      </c>
      <c r="L637" s="10" t="s">
        <v>83</v>
      </c>
      <c r="M637" s="10" t="s">
        <v>2234</v>
      </c>
      <c r="N637" s="55">
        <v>41633</v>
      </c>
      <c r="O637" s="161">
        <v>624.495</v>
      </c>
      <c r="P637" s="55">
        <v>56204.56</v>
      </c>
      <c r="Q637" s="161">
        <v>843.06839999999988</v>
      </c>
      <c r="R637" s="12" t="s">
        <v>2337</v>
      </c>
      <c r="S637" s="3" t="s">
        <v>27</v>
      </c>
      <c r="T637" s="6" t="s">
        <v>2338</v>
      </c>
      <c r="U637" s="6" t="s">
        <v>2258</v>
      </c>
      <c r="V637" s="6" t="s">
        <v>1404</v>
      </c>
      <c r="W637" s="3" t="s">
        <v>2259</v>
      </c>
      <c r="X637" s="4" t="s">
        <v>3405</v>
      </c>
      <c r="Y637" s="3"/>
      <c r="Z637" s="6" t="s">
        <v>3404</v>
      </c>
      <c r="AA637" s="6"/>
    </row>
    <row r="638" spans="2:27" ht="25.5">
      <c r="B638" s="25">
        <v>633</v>
      </c>
      <c r="C638" s="25" t="s">
        <v>1229</v>
      </c>
      <c r="D638" s="25" t="s">
        <v>3474</v>
      </c>
      <c r="E638" s="25" t="s">
        <v>3413</v>
      </c>
      <c r="F638" s="22" t="s">
        <v>154</v>
      </c>
      <c r="G638" s="10" t="s">
        <v>14</v>
      </c>
      <c r="H638" s="10" t="s">
        <v>9</v>
      </c>
      <c r="I638" s="10" t="s">
        <v>157</v>
      </c>
      <c r="J638" s="10" t="s">
        <v>158</v>
      </c>
      <c r="K638" s="10" t="s">
        <v>27</v>
      </c>
      <c r="L638" s="10" t="s">
        <v>159</v>
      </c>
      <c r="M638" s="10" t="s">
        <v>2234</v>
      </c>
      <c r="N638" s="55">
        <v>21365</v>
      </c>
      <c r="O638" s="161">
        <v>320.47499999999997</v>
      </c>
      <c r="P638" s="55">
        <v>28842.760000000002</v>
      </c>
      <c r="Q638" s="161">
        <v>432.64140000000003</v>
      </c>
      <c r="R638" s="12" t="s">
        <v>2339</v>
      </c>
      <c r="S638" s="3" t="s">
        <v>27</v>
      </c>
      <c r="T638" s="6" t="s">
        <v>2338</v>
      </c>
      <c r="U638" s="6" t="s">
        <v>2258</v>
      </c>
      <c r="V638" s="6" t="s">
        <v>1404</v>
      </c>
      <c r="W638" s="3" t="s">
        <v>2259</v>
      </c>
      <c r="X638" s="4" t="s">
        <v>3405</v>
      </c>
      <c r="Y638" s="3"/>
      <c r="Z638" s="6" t="s">
        <v>3404</v>
      </c>
      <c r="AA638" s="6"/>
    </row>
    <row r="639" spans="2:27" ht="25.5">
      <c r="B639" s="25">
        <v>634</v>
      </c>
      <c r="C639" s="25" t="s">
        <v>1229</v>
      </c>
      <c r="D639" s="25" t="s">
        <v>3474</v>
      </c>
      <c r="E639" s="25" t="s">
        <v>3413</v>
      </c>
      <c r="F639" s="22" t="s">
        <v>154</v>
      </c>
      <c r="G639" s="10" t="s">
        <v>14</v>
      </c>
      <c r="H639" s="10" t="s">
        <v>9</v>
      </c>
      <c r="I639" s="10" t="s">
        <v>160</v>
      </c>
      <c r="J639" s="10" t="s">
        <v>158</v>
      </c>
      <c r="K639" s="10" t="s">
        <v>27</v>
      </c>
      <c r="L639" s="10" t="s">
        <v>161</v>
      </c>
      <c r="M639" s="10" t="s">
        <v>2234</v>
      </c>
      <c r="N639" s="55">
        <v>24479</v>
      </c>
      <c r="O639" s="161">
        <v>367.185</v>
      </c>
      <c r="P639" s="55">
        <v>33046.660000000003</v>
      </c>
      <c r="Q639" s="161">
        <v>495.69990000000001</v>
      </c>
      <c r="R639" s="12" t="s">
        <v>2339</v>
      </c>
      <c r="S639" s="3" t="s">
        <v>27</v>
      </c>
      <c r="T639" s="6" t="s">
        <v>2338</v>
      </c>
      <c r="U639" s="6" t="s">
        <v>2258</v>
      </c>
      <c r="V639" s="6" t="s">
        <v>1404</v>
      </c>
      <c r="W639" s="3" t="s">
        <v>2259</v>
      </c>
      <c r="X639" s="4" t="s">
        <v>3405</v>
      </c>
      <c r="Y639" s="3" t="s">
        <v>2273</v>
      </c>
      <c r="Z639" s="6" t="s">
        <v>3404</v>
      </c>
      <c r="AA639" s="6"/>
    </row>
    <row r="640" spans="2:27" ht="25.5">
      <c r="B640" s="25">
        <v>635</v>
      </c>
      <c r="C640" s="25" t="s">
        <v>1229</v>
      </c>
      <c r="D640" s="25" t="s">
        <v>3474</v>
      </c>
      <c r="E640" s="25" t="s">
        <v>3413</v>
      </c>
      <c r="F640" s="22" t="s">
        <v>154</v>
      </c>
      <c r="G640" s="10" t="s">
        <v>14</v>
      </c>
      <c r="H640" s="10" t="s">
        <v>9</v>
      </c>
      <c r="I640" s="10" t="s">
        <v>162</v>
      </c>
      <c r="J640" s="10" t="s">
        <v>163</v>
      </c>
      <c r="K640" s="10" t="s">
        <v>27</v>
      </c>
      <c r="L640" s="10" t="s">
        <v>56</v>
      </c>
      <c r="M640" s="10" t="s">
        <v>2234</v>
      </c>
      <c r="N640" s="55">
        <v>30387</v>
      </c>
      <c r="O640" s="161">
        <v>455.80500000000001</v>
      </c>
      <c r="P640" s="55">
        <v>41022.449999999997</v>
      </c>
      <c r="Q640" s="161">
        <v>615.33674999999994</v>
      </c>
      <c r="R640" s="12" t="s">
        <v>2337</v>
      </c>
      <c r="S640" s="3" t="s">
        <v>27</v>
      </c>
      <c r="T640" s="6" t="s">
        <v>2338</v>
      </c>
      <c r="U640" s="6" t="s">
        <v>2258</v>
      </c>
      <c r="V640" s="6" t="s">
        <v>1404</v>
      </c>
      <c r="W640" s="3" t="s">
        <v>2259</v>
      </c>
      <c r="X640" s="4" t="s">
        <v>3405</v>
      </c>
      <c r="Y640" s="3"/>
      <c r="Z640" s="3" t="s">
        <v>3405</v>
      </c>
      <c r="AA640" s="6"/>
    </row>
    <row r="641" spans="2:27" ht="25.5">
      <c r="B641" s="25">
        <v>636</v>
      </c>
      <c r="C641" s="25" t="s">
        <v>1229</v>
      </c>
      <c r="D641" s="25" t="s">
        <v>3474</v>
      </c>
      <c r="E641" s="25" t="s">
        <v>3413</v>
      </c>
      <c r="F641" s="22" t="s">
        <v>154</v>
      </c>
      <c r="G641" s="10" t="s">
        <v>18</v>
      </c>
      <c r="H641" s="10" t="s">
        <v>9</v>
      </c>
      <c r="I641" s="10" t="s">
        <v>164</v>
      </c>
      <c r="J641" s="10" t="s">
        <v>165</v>
      </c>
      <c r="K641" s="10" t="s">
        <v>27</v>
      </c>
      <c r="L641" s="10" t="s">
        <v>166</v>
      </c>
      <c r="M641" s="10" t="s">
        <v>2234</v>
      </c>
      <c r="N641" s="55">
        <v>19186</v>
      </c>
      <c r="O641" s="161">
        <v>287.78999999999996</v>
      </c>
      <c r="P641" s="55">
        <v>25901.09</v>
      </c>
      <c r="Q641" s="161">
        <v>388.51634999999999</v>
      </c>
      <c r="R641" s="12" t="s">
        <v>2337</v>
      </c>
      <c r="S641" s="3" t="s">
        <v>27</v>
      </c>
      <c r="T641" s="6" t="s">
        <v>2338</v>
      </c>
      <c r="U641" s="6" t="s">
        <v>2258</v>
      </c>
      <c r="V641" s="6" t="s">
        <v>1404</v>
      </c>
      <c r="W641" s="3" t="s">
        <v>2259</v>
      </c>
      <c r="X641" s="4" t="s">
        <v>3405</v>
      </c>
      <c r="Y641" s="3"/>
      <c r="Z641" s="6" t="s">
        <v>3404</v>
      </c>
      <c r="AA641" s="6"/>
    </row>
    <row r="642" spans="2:27" ht="51">
      <c r="B642" s="25">
        <v>637</v>
      </c>
      <c r="C642" s="25" t="s">
        <v>1229</v>
      </c>
      <c r="D642" s="25" t="s">
        <v>3474</v>
      </c>
      <c r="E642" s="25" t="s">
        <v>3413</v>
      </c>
      <c r="F642" s="22" t="s">
        <v>154</v>
      </c>
      <c r="G642" s="10" t="s">
        <v>18</v>
      </c>
      <c r="H642" s="10" t="s">
        <v>9</v>
      </c>
      <c r="I642" s="10" t="s">
        <v>167</v>
      </c>
      <c r="J642" s="10" t="s">
        <v>168</v>
      </c>
      <c r="K642" s="10" t="s">
        <v>27</v>
      </c>
      <c r="L642" s="14" t="s">
        <v>169</v>
      </c>
      <c r="M642" s="10" t="s">
        <v>2234</v>
      </c>
      <c r="N642" s="55">
        <v>25039</v>
      </c>
      <c r="O642" s="161">
        <v>375.58499999999998</v>
      </c>
      <c r="P642" s="55">
        <v>33802.639999999999</v>
      </c>
      <c r="Q642" s="161">
        <v>507.03959999999995</v>
      </c>
      <c r="R642" s="12" t="s">
        <v>2340</v>
      </c>
      <c r="S642" s="3" t="s">
        <v>27</v>
      </c>
      <c r="T642" s="6" t="s">
        <v>2338</v>
      </c>
      <c r="U642" s="6" t="s">
        <v>2258</v>
      </c>
      <c r="V642" s="6" t="s">
        <v>1404</v>
      </c>
      <c r="W642" s="3" t="s">
        <v>2259</v>
      </c>
      <c r="X642" s="4" t="s">
        <v>3405</v>
      </c>
      <c r="Y642" s="3"/>
      <c r="Z642" s="6" t="s">
        <v>3404</v>
      </c>
      <c r="AA642" s="6"/>
    </row>
    <row r="643" spans="2:27" ht="25.5">
      <c r="B643" s="25">
        <v>638</v>
      </c>
      <c r="C643" s="25" t="s">
        <v>1229</v>
      </c>
      <c r="D643" s="25" t="s">
        <v>3474</v>
      </c>
      <c r="E643" s="25" t="s">
        <v>3413</v>
      </c>
      <c r="F643" s="22" t="s">
        <v>154</v>
      </c>
      <c r="G643" s="10" t="s">
        <v>18</v>
      </c>
      <c r="H643" s="10" t="s">
        <v>9</v>
      </c>
      <c r="I643" s="10" t="s">
        <v>170</v>
      </c>
      <c r="J643" s="10" t="s">
        <v>171</v>
      </c>
      <c r="K643" s="10" t="s">
        <v>27</v>
      </c>
      <c r="L643" s="10" t="s">
        <v>172</v>
      </c>
      <c r="M643" s="10" t="s">
        <v>2234</v>
      </c>
      <c r="N643" s="55">
        <v>27084</v>
      </c>
      <c r="O643" s="161">
        <v>406.26</v>
      </c>
      <c r="P643" s="55">
        <v>36563.4</v>
      </c>
      <c r="Q643" s="161">
        <v>548.45100000000002</v>
      </c>
      <c r="R643" s="12" t="s">
        <v>2341</v>
      </c>
      <c r="S643" s="3" t="s">
        <v>27</v>
      </c>
      <c r="T643" s="6" t="s">
        <v>2338</v>
      </c>
      <c r="U643" s="6" t="s">
        <v>2258</v>
      </c>
      <c r="V643" s="6" t="s">
        <v>1404</v>
      </c>
      <c r="W643" s="3" t="s">
        <v>2259</v>
      </c>
      <c r="X643" s="4" t="s">
        <v>3405</v>
      </c>
      <c r="Y643" s="3"/>
      <c r="Z643" s="3" t="s">
        <v>3401</v>
      </c>
      <c r="AA643" s="6"/>
    </row>
    <row r="644" spans="2:27" ht="25.5">
      <c r="B644" s="25">
        <v>639</v>
      </c>
      <c r="C644" s="25" t="s">
        <v>1229</v>
      </c>
      <c r="D644" s="25" t="s">
        <v>3474</v>
      </c>
      <c r="E644" s="25" t="s">
        <v>3413</v>
      </c>
      <c r="F644" s="22" t="s">
        <v>154</v>
      </c>
      <c r="G644" s="10" t="s">
        <v>18</v>
      </c>
      <c r="H644" s="10" t="s">
        <v>9</v>
      </c>
      <c r="I644" s="10" t="s">
        <v>173</v>
      </c>
      <c r="J644" s="10" t="s">
        <v>174</v>
      </c>
      <c r="K644" s="10" t="s">
        <v>27</v>
      </c>
      <c r="L644" s="14" t="s">
        <v>52</v>
      </c>
      <c r="M644" s="10" t="s">
        <v>2234</v>
      </c>
      <c r="N644" s="55">
        <v>85266</v>
      </c>
      <c r="O644" s="161">
        <v>1278.99</v>
      </c>
      <c r="P644" s="55">
        <v>115109.1</v>
      </c>
      <c r="Q644" s="161">
        <v>1726.6365000000001</v>
      </c>
      <c r="R644" s="12" t="s">
        <v>2342</v>
      </c>
      <c r="S644" s="3" t="s">
        <v>27</v>
      </c>
      <c r="T644" s="6" t="s">
        <v>2338</v>
      </c>
      <c r="U644" s="6" t="s">
        <v>2258</v>
      </c>
      <c r="V644" s="6" t="s">
        <v>1404</v>
      </c>
      <c r="W644" s="3" t="s">
        <v>2259</v>
      </c>
      <c r="X644" s="4" t="s">
        <v>3405</v>
      </c>
      <c r="Y644" s="3"/>
      <c r="Z644" s="3" t="s">
        <v>3402</v>
      </c>
      <c r="AA644" s="6"/>
    </row>
    <row r="645" spans="2:27" ht="25.5">
      <c r="B645" s="25">
        <v>640</v>
      </c>
      <c r="C645" s="25" t="s">
        <v>1229</v>
      </c>
      <c r="D645" s="25" t="s">
        <v>3474</v>
      </c>
      <c r="E645" s="25" t="s">
        <v>3413</v>
      </c>
      <c r="F645" s="22" t="s">
        <v>154</v>
      </c>
      <c r="G645" s="10" t="s">
        <v>18</v>
      </c>
      <c r="H645" s="10" t="s">
        <v>9</v>
      </c>
      <c r="I645" s="10" t="s">
        <v>175</v>
      </c>
      <c r="J645" s="10" t="s">
        <v>176</v>
      </c>
      <c r="K645" s="42" t="s">
        <v>27</v>
      </c>
      <c r="L645" s="14" t="s">
        <v>177</v>
      </c>
      <c r="M645" s="10" t="s">
        <v>2234</v>
      </c>
      <c r="N645" s="55">
        <v>16250</v>
      </c>
      <c r="O645" s="161">
        <v>243.75</v>
      </c>
      <c r="P645" s="55">
        <v>21937.510000000002</v>
      </c>
      <c r="Q645" s="161">
        <v>329.06265000000002</v>
      </c>
      <c r="R645" s="12" t="s">
        <v>2343</v>
      </c>
      <c r="S645" s="12" t="s">
        <v>357</v>
      </c>
      <c r="T645" s="6" t="s">
        <v>2338</v>
      </c>
      <c r="U645" s="6" t="s">
        <v>2258</v>
      </c>
      <c r="V645" s="6" t="s">
        <v>2344</v>
      </c>
      <c r="W645" s="3" t="s">
        <v>2259</v>
      </c>
      <c r="X645" s="4" t="s">
        <v>3405</v>
      </c>
      <c r="Y645" s="3"/>
      <c r="Z645" s="3" t="s">
        <v>3405</v>
      </c>
      <c r="AA645" s="6"/>
    </row>
    <row r="646" spans="2:27" ht="25.5">
      <c r="B646" s="25">
        <v>641</v>
      </c>
      <c r="C646" s="25" t="s">
        <v>1229</v>
      </c>
      <c r="D646" s="25" t="s">
        <v>3474</v>
      </c>
      <c r="E646" s="25" t="s">
        <v>3413</v>
      </c>
      <c r="F646" s="22" t="s">
        <v>154</v>
      </c>
      <c r="G646" s="10" t="s">
        <v>8</v>
      </c>
      <c r="H646" s="10" t="s">
        <v>9</v>
      </c>
      <c r="I646" s="10" t="s">
        <v>178</v>
      </c>
      <c r="J646" s="10" t="s">
        <v>179</v>
      </c>
      <c r="K646" s="10" t="s">
        <v>27</v>
      </c>
      <c r="L646" s="14" t="s">
        <v>180</v>
      </c>
      <c r="M646" s="10" t="s">
        <v>2234</v>
      </c>
      <c r="N646" s="55">
        <v>57554</v>
      </c>
      <c r="O646" s="161">
        <v>863.31</v>
      </c>
      <c r="P646" s="55">
        <v>77697.91</v>
      </c>
      <c r="Q646" s="161">
        <v>1165.46865</v>
      </c>
      <c r="R646" s="12" t="s">
        <v>2345</v>
      </c>
      <c r="S646" s="3" t="s">
        <v>27</v>
      </c>
      <c r="T646" s="6" t="s">
        <v>2338</v>
      </c>
      <c r="U646" s="6" t="s">
        <v>2258</v>
      </c>
      <c r="V646" s="6" t="s">
        <v>1404</v>
      </c>
      <c r="W646" s="3" t="s">
        <v>2259</v>
      </c>
      <c r="X646" s="4" t="s">
        <v>3405</v>
      </c>
      <c r="Y646" s="3"/>
      <c r="Z646" s="3" t="s">
        <v>3402</v>
      </c>
      <c r="AA646" s="6"/>
    </row>
    <row r="647" spans="2:27" ht="25.5">
      <c r="B647" s="25">
        <v>642</v>
      </c>
      <c r="C647" s="25" t="s">
        <v>1229</v>
      </c>
      <c r="D647" s="25" t="s">
        <v>3474</v>
      </c>
      <c r="E647" s="25" t="s">
        <v>3413</v>
      </c>
      <c r="F647" s="22" t="s">
        <v>154</v>
      </c>
      <c r="G647" s="10" t="s">
        <v>8</v>
      </c>
      <c r="H647" s="10" t="s">
        <v>9</v>
      </c>
      <c r="I647" s="10" t="s">
        <v>181</v>
      </c>
      <c r="J647" s="10" t="s">
        <v>182</v>
      </c>
      <c r="K647" s="10" t="s">
        <v>27</v>
      </c>
      <c r="L647" s="14" t="s">
        <v>183</v>
      </c>
      <c r="M647" s="10" t="s">
        <v>2234</v>
      </c>
      <c r="N647" s="55">
        <v>33855</v>
      </c>
      <c r="O647" s="161">
        <v>507.82499999999999</v>
      </c>
      <c r="P647" s="55">
        <v>45704.25</v>
      </c>
      <c r="Q647" s="161">
        <v>685.56375000000003</v>
      </c>
      <c r="R647" s="12" t="s">
        <v>2346</v>
      </c>
      <c r="S647" s="3" t="s">
        <v>27</v>
      </c>
      <c r="T647" s="6" t="s">
        <v>2338</v>
      </c>
      <c r="U647" s="6" t="s">
        <v>2258</v>
      </c>
      <c r="V647" s="6" t="s">
        <v>1404</v>
      </c>
      <c r="W647" s="3" t="s">
        <v>2259</v>
      </c>
      <c r="X647" s="4" t="s">
        <v>3405</v>
      </c>
      <c r="Y647" s="3"/>
      <c r="Z647" s="6" t="s">
        <v>3404</v>
      </c>
      <c r="AA647" s="6"/>
    </row>
    <row r="648" spans="2:27">
      <c r="B648" s="25">
        <v>643</v>
      </c>
      <c r="C648" s="25" t="s">
        <v>1229</v>
      </c>
      <c r="D648" s="25" t="s">
        <v>3474</v>
      </c>
      <c r="E648" s="25" t="s">
        <v>3413</v>
      </c>
      <c r="F648" s="22" t="s">
        <v>154</v>
      </c>
      <c r="G648" s="10" t="s">
        <v>18</v>
      </c>
      <c r="H648" s="10" t="s">
        <v>9</v>
      </c>
      <c r="I648" s="10" t="s">
        <v>164</v>
      </c>
      <c r="J648" s="10" t="s">
        <v>184</v>
      </c>
      <c r="K648" s="10" t="s">
        <v>27</v>
      </c>
      <c r="L648" s="14" t="s">
        <v>159</v>
      </c>
      <c r="M648" s="10" t="s">
        <v>2234</v>
      </c>
      <c r="N648" s="55">
        <v>17037</v>
      </c>
      <c r="O648" s="161">
        <v>255.55499999999998</v>
      </c>
      <c r="P648" s="55">
        <v>22999.95</v>
      </c>
      <c r="Q648" s="161">
        <v>344.99925000000002</v>
      </c>
      <c r="R648" s="12" t="s">
        <v>2347</v>
      </c>
      <c r="S648" s="3" t="s">
        <v>27</v>
      </c>
      <c r="T648" s="6" t="s">
        <v>2338</v>
      </c>
      <c r="U648" s="6" t="s">
        <v>2258</v>
      </c>
      <c r="V648" s="6" t="s">
        <v>1404</v>
      </c>
      <c r="W648" s="3" t="s">
        <v>2259</v>
      </c>
      <c r="X648" s="3">
        <v>1970</v>
      </c>
      <c r="Y648" s="3" t="s">
        <v>2348</v>
      </c>
      <c r="Z648" s="3" t="s">
        <v>3400</v>
      </c>
      <c r="AA648" s="106"/>
    </row>
    <row r="649" spans="2:27" ht="25.5">
      <c r="B649" s="25">
        <v>644</v>
      </c>
      <c r="C649" s="25" t="s">
        <v>1229</v>
      </c>
      <c r="D649" s="25" t="s">
        <v>3474</v>
      </c>
      <c r="E649" s="25" t="s">
        <v>3413</v>
      </c>
      <c r="F649" s="22" t="s">
        <v>154</v>
      </c>
      <c r="G649" s="10" t="s">
        <v>8</v>
      </c>
      <c r="H649" s="10" t="s">
        <v>9</v>
      </c>
      <c r="I649" s="10" t="s">
        <v>185</v>
      </c>
      <c r="J649" s="10" t="s">
        <v>186</v>
      </c>
      <c r="K649" s="10" t="s">
        <v>27</v>
      </c>
      <c r="L649" s="14" t="s">
        <v>52</v>
      </c>
      <c r="M649" s="10" t="s">
        <v>2234</v>
      </c>
      <c r="N649" s="55">
        <v>41891</v>
      </c>
      <c r="O649" s="161">
        <v>628.36500000000001</v>
      </c>
      <c r="P649" s="55">
        <v>56552.86</v>
      </c>
      <c r="Q649" s="161">
        <v>848.29290000000003</v>
      </c>
      <c r="R649" s="12" t="s">
        <v>2347</v>
      </c>
      <c r="S649" s="3" t="s">
        <v>27</v>
      </c>
      <c r="T649" s="6" t="s">
        <v>2338</v>
      </c>
      <c r="U649" s="6" t="s">
        <v>2258</v>
      </c>
      <c r="V649" s="6" t="s">
        <v>1404</v>
      </c>
      <c r="W649" s="3" t="s">
        <v>2259</v>
      </c>
      <c r="X649" s="4" t="s">
        <v>3405</v>
      </c>
      <c r="Y649" s="3"/>
      <c r="Z649" s="6" t="s">
        <v>3404</v>
      </c>
      <c r="AA649" s="6"/>
    </row>
    <row r="650" spans="2:27" ht="25.5">
      <c r="B650" s="25">
        <v>645</v>
      </c>
      <c r="C650" s="25" t="s">
        <v>1229</v>
      </c>
      <c r="D650" s="25" t="s">
        <v>3474</v>
      </c>
      <c r="E650" s="25" t="s">
        <v>3413</v>
      </c>
      <c r="F650" s="22" t="s">
        <v>154</v>
      </c>
      <c r="G650" s="10" t="s">
        <v>8</v>
      </c>
      <c r="H650" s="10" t="s">
        <v>9</v>
      </c>
      <c r="I650" s="10" t="s">
        <v>187</v>
      </c>
      <c r="J650" s="10" t="s">
        <v>188</v>
      </c>
      <c r="K650" s="10" t="s">
        <v>27</v>
      </c>
      <c r="L650" s="14" t="s">
        <v>52</v>
      </c>
      <c r="M650" s="10" t="s">
        <v>2234</v>
      </c>
      <c r="N650" s="55">
        <v>30000</v>
      </c>
      <c r="O650" s="161">
        <v>450</v>
      </c>
      <c r="P650" s="55">
        <v>40500</v>
      </c>
      <c r="Q650" s="161">
        <v>607.5</v>
      </c>
      <c r="R650" s="70" t="s">
        <v>2349</v>
      </c>
      <c r="S650" s="17" t="s">
        <v>27</v>
      </c>
      <c r="T650" s="6" t="s">
        <v>2338</v>
      </c>
      <c r="U650" s="6" t="s">
        <v>2258</v>
      </c>
      <c r="V650" s="118" t="s">
        <v>1404</v>
      </c>
      <c r="W650" s="17" t="s">
        <v>2259</v>
      </c>
      <c r="X650" s="70">
        <v>35129</v>
      </c>
      <c r="Y650" s="17" t="s">
        <v>2348</v>
      </c>
      <c r="Z650" s="3" t="s">
        <v>3402</v>
      </c>
      <c r="AA650" s="6" t="s">
        <v>2350</v>
      </c>
    </row>
    <row r="651" spans="2:27" ht="38.25">
      <c r="B651" s="25">
        <v>646</v>
      </c>
      <c r="C651" s="25" t="s">
        <v>1229</v>
      </c>
      <c r="D651" s="25" t="s">
        <v>3474</v>
      </c>
      <c r="E651" s="25" t="s">
        <v>3413</v>
      </c>
      <c r="F651" s="22" t="s">
        <v>154</v>
      </c>
      <c r="G651" s="10" t="s">
        <v>18</v>
      </c>
      <c r="H651" s="10" t="s">
        <v>9</v>
      </c>
      <c r="I651" s="10" t="s">
        <v>189</v>
      </c>
      <c r="J651" s="10" t="s">
        <v>190</v>
      </c>
      <c r="K651" s="8" t="s">
        <v>27</v>
      </c>
      <c r="L651" s="14" t="s">
        <v>191</v>
      </c>
      <c r="M651" s="10" t="s">
        <v>2234</v>
      </c>
      <c r="N651" s="55">
        <v>32100</v>
      </c>
      <c r="O651" s="161">
        <v>481.5</v>
      </c>
      <c r="P651" s="55">
        <v>43335</v>
      </c>
      <c r="Q651" s="161">
        <v>650.02499999999998</v>
      </c>
      <c r="R651" s="12" t="s">
        <v>2351</v>
      </c>
      <c r="S651" s="12" t="s">
        <v>27</v>
      </c>
      <c r="T651" s="6" t="s">
        <v>2338</v>
      </c>
      <c r="U651" s="6" t="s">
        <v>2258</v>
      </c>
      <c r="V651" s="6" t="s">
        <v>1404</v>
      </c>
      <c r="W651" s="3" t="s">
        <v>2259</v>
      </c>
      <c r="X651" s="71">
        <v>33230</v>
      </c>
      <c r="Y651" s="6" t="s">
        <v>2348</v>
      </c>
      <c r="Z651" s="3" t="s">
        <v>3402</v>
      </c>
      <c r="AA651" s="6"/>
    </row>
    <row r="652" spans="2:27" ht="25.5">
      <c r="B652" s="25">
        <v>647</v>
      </c>
      <c r="C652" s="25" t="s">
        <v>1229</v>
      </c>
      <c r="D652" s="25" t="s">
        <v>3474</v>
      </c>
      <c r="E652" s="25" t="s">
        <v>3413</v>
      </c>
      <c r="F652" s="22" t="s">
        <v>154</v>
      </c>
      <c r="G652" s="10" t="s">
        <v>18</v>
      </c>
      <c r="H652" s="10" t="s">
        <v>9</v>
      </c>
      <c r="I652" s="10" t="s">
        <v>192</v>
      </c>
      <c r="J652" s="10" t="s">
        <v>193</v>
      </c>
      <c r="K652" s="10" t="s">
        <v>27</v>
      </c>
      <c r="L652" s="14" t="s">
        <v>13</v>
      </c>
      <c r="M652" s="10" t="s">
        <v>2234</v>
      </c>
      <c r="N652" s="55">
        <v>111273</v>
      </c>
      <c r="O652" s="161">
        <v>1669.095</v>
      </c>
      <c r="P652" s="55">
        <v>150218.54999999999</v>
      </c>
      <c r="Q652" s="161">
        <v>2253.2782499999998</v>
      </c>
      <c r="R652" s="12" t="s">
        <v>2352</v>
      </c>
      <c r="S652" s="3" t="s">
        <v>27</v>
      </c>
      <c r="T652" s="6" t="s">
        <v>2338</v>
      </c>
      <c r="U652" s="6" t="s">
        <v>2258</v>
      </c>
      <c r="V652" s="6" t="s">
        <v>1404</v>
      </c>
      <c r="W652" s="3" t="s">
        <v>2259</v>
      </c>
      <c r="X652" s="4" t="s">
        <v>3405</v>
      </c>
      <c r="Y652" s="3"/>
      <c r="Z652" s="3" t="s">
        <v>3402</v>
      </c>
      <c r="AA652" s="6"/>
    </row>
    <row r="653" spans="2:27" ht="25.5">
      <c r="B653" s="25">
        <v>648</v>
      </c>
      <c r="C653" s="25" t="s">
        <v>1229</v>
      </c>
      <c r="D653" s="25" t="s">
        <v>3475</v>
      </c>
      <c r="E653" s="25" t="s">
        <v>3409</v>
      </c>
      <c r="F653" s="41" t="s">
        <v>64</v>
      </c>
      <c r="G653" s="41" t="s">
        <v>18</v>
      </c>
      <c r="H653" s="41" t="s">
        <v>9</v>
      </c>
      <c r="I653" s="8" t="s">
        <v>65</v>
      </c>
      <c r="J653" s="8" t="s">
        <v>66</v>
      </c>
      <c r="K653" s="8" t="s">
        <v>67</v>
      </c>
      <c r="L653" s="8" t="s">
        <v>68</v>
      </c>
      <c r="M653" s="8" t="s">
        <v>2231</v>
      </c>
      <c r="N653" s="52">
        <v>26862</v>
      </c>
      <c r="O653" s="161">
        <v>3357.75</v>
      </c>
      <c r="P653" s="52">
        <v>34410.22</v>
      </c>
      <c r="Q653" s="161">
        <v>4301.2775000000001</v>
      </c>
      <c r="R653" s="4" t="s">
        <v>2292</v>
      </c>
      <c r="S653" s="4" t="s">
        <v>357</v>
      </c>
      <c r="T653" s="4" t="s">
        <v>2293</v>
      </c>
      <c r="U653" s="6" t="s">
        <v>2258</v>
      </c>
      <c r="V653" s="4"/>
      <c r="W653" s="4"/>
      <c r="X653" s="4" t="s">
        <v>3405</v>
      </c>
      <c r="Y653" s="4"/>
      <c r="Z653" s="3" t="s">
        <v>3405</v>
      </c>
      <c r="AA653" s="4"/>
    </row>
    <row r="654" spans="2:27" ht="25.5">
      <c r="B654" s="25">
        <v>649</v>
      </c>
      <c r="C654" s="25" t="s">
        <v>1229</v>
      </c>
      <c r="D654" s="25" t="s">
        <v>3475</v>
      </c>
      <c r="E654" s="25" t="s">
        <v>3409</v>
      </c>
      <c r="F654" s="41" t="s">
        <v>64</v>
      </c>
      <c r="G654" s="41" t="s">
        <v>18</v>
      </c>
      <c r="H654" s="9" t="s">
        <v>9</v>
      </c>
      <c r="I654" s="10" t="s">
        <v>69</v>
      </c>
      <c r="J654" s="10" t="s">
        <v>70</v>
      </c>
      <c r="K654" s="8" t="s">
        <v>67</v>
      </c>
      <c r="L654" s="8" t="s">
        <v>71</v>
      </c>
      <c r="M654" s="8" t="s">
        <v>2231</v>
      </c>
      <c r="N654" s="52">
        <v>26862</v>
      </c>
      <c r="O654" s="161">
        <v>3357.75</v>
      </c>
      <c r="P654" s="55">
        <v>34410.22</v>
      </c>
      <c r="Q654" s="161">
        <v>4301.2775000000001</v>
      </c>
      <c r="R654" s="4" t="s">
        <v>2292</v>
      </c>
      <c r="S654" s="4" t="s">
        <v>357</v>
      </c>
      <c r="T654" s="4" t="s">
        <v>2293</v>
      </c>
      <c r="U654" s="6" t="s">
        <v>2258</v>
      </c>
      <c r="V654" s="6"/>
      <c r="W654" s="3"/>
      <c r="X654" s="4" t="s">
        <v>3405</v>
      </c>
      <c r="Y654" s="3"/>
      <c r="Z654" s="3" t="s">
        <v>3405</v>
      </c>
      <c r="AA654" s="106"/>
    </row>
    <row r="655" spans="2:27" ht="25.5">
      <c r="B655" s="25">
        <v>650</v>
      </c>
      <c r="C655" s="25" t="s">
        <v>1229</v>
      </c>
      <c r="D655" s="25" t="s">
        <v>3475</v>
      </c>
      <c r="E655" s="25" t="s">
        <v>3409</v>
      </c>
      <c r="F655" s="41" t="s">
        <v>64</v>
      </c>
      <c r="G655" s="41" t="s">
        <v>18</v>
      </c>
      <c r="H655" s="9" t="s">
        <v>9</v>
      </c>
      <c r="I655" s="14" t="s">
        <v>72</v>
      </c>
      <c r="J655" s="14" t="s">
        <v>73</v>
      </c>
      <c r="K655" s="10" t="s">
        <v>74</v>
      </c>
      <c r="L655" s="14" t="s">
        <v>75</v>
      </c>
      <c r="M655" s="8" t="s">
        <v>2231</v>
      </c>
      <c r="N655" s="55">
        <v>24500</v>
      </c>
      <c r="O655" s="161">
        <v>3062.5</v>
      </c>
      <c r="P655" s="55">
        <v>31384.5</v>
      </c>
      <c r="Q655" s="161">
        <v>3923.0625</v>
      </c>
      <c r="R655" s="12" t="s">
        <v>2294</v>
      </c>
      <c r="S655" s="3" t="s">
        <v>357</v>
      </c>
      <c r="T655" s="4" t="s">
        <v>2293</v>
      </c>
      <c r="U655" s="6" t="s">
        <v>2258</v>
      </c>
      <c r="V655" s="6"/>
      <c r="W655" s="3"/>
      <c r="X655" s="4" t="s">
        <v>3405</v>
      </c>
      <c r="Y655" s="3"/>
      <c r="Z655" s="3" t="s">
        <v>3405</v>
      </c>
      <c r="AA655" s="106"/>
    </row>
    <row r="656" spans="2:27" ht="25.5">
      <c r="B656" s="25">
        <v>651</v>
      </c>
      <c r="C656" s="25" t="s">
        <v>1229</v>
      </c>
      <c r="D656" s="25" t="s">
        <v>3472</v>
      </c>
      <c r="E656" s="25" t="s">
        <v>3435</v>
      </c>
      <c r="F656" s="9" t="s">
        <v>645</v>
      </c>
      <c r="G656" s="14" t="s">
        <v>18</v>
      </c>
      <c r="H656" s="10" t="s">
        <v>9</v>
      </c>
      <c r="I656" s="14" t="s">
        <v>646</v>
      </c>
      <c r="J656" s="14" t="s">
        <v>647</v>
      </c>
      <c r="K656" s="8" t="s">
        <v>12</v>
      </c>
      <c r="L656" s="10" t="s">
        <v>648</v>
      </c>
      <c r="M656" s="16" t="s">
        <v>3376</v>
      </c>
      <c r="N656" s="55">
        <v>4050</v>
      </c>
      <c r="O656" s="161">
        <v>3078</v>
      </c>
      <c r="P656" s="55">
        <v>4330.16</v>
      </c>
      <c r="Q656" s="161">
        <v>3290.9216000000001</v>
      </c>
      <c r="R656" s="42" t="s">
        <v>2662</v>
      </c>
      <c r="S656" s="42" t="s">
        <v>357</v>
      </c>
      <c r="T656" s="8" t="s">
        <v>2663</v>
      </c>
      <c r="U656" s="6" t="s">
        <v>2258</v>
      </c>
      <c r="V656" s="8" t="s">
        <v>1404</v>
      </c>
      <c r="W656" s="67" t="s">
        <v>2259</v>
      </c>
      <c r="X656" s="42">
        <v>19677</v>
      </c>
      <c r="Y656" s="10" t="s">
        <v>2273</v>
      </c>
      <c r="Z656" s="6" t="s">
        <v>3404</v>
      </c>
      <c r="AA656" s="41"/>
    </row>
    <row r="657" spans="2:27" ht="38.25">
      <c r="B657" s="25">
        <v>652</v>
      </c>
      <c r="C657" s="25" t="s">
        <v>1229</v>
      </c>
      <c r="D657" s="25" t="s">
        <v>3472</v>
      </c>
      <c r="E657" s="25" t="s">
        <v>3435</v>
      </c>
      <c r="F657" s="9" t="s">
        <v>645</v>
      </c>
      <c r="G657" s="14" t="s">
        <v>8</v>
      </c>
      <c r="H657" s="10" t="s">
        <v>9</v>
      </c>
      <c r="I657" s="14" t="s">
        <v>649</v>
      </c>
      <c r="J657" s="14" t="s">
        <v>650</v>
      </c>
      <c r="K657" s="8" t="s">
        <v>12</v>
      </c>
      <c r="L657" s="14" t="s">
        <v>651</v>
      </c>
      <c r="M657" s="16" t="s">
        <v>3376</v>
      </c>
      <c r="N657" s="55">
        <v>4000</v>
      </c>
      <c r="O657" s="161">
        <v>3040</v>
      </c>
      <c r="P657" s="55">
        <v>4093.44</v>
      </c>
      <c r="Q657" s="161">
        <v>3111.0144</v>
      </c>
      <c r="R657" s="42" t="s">
        <v>2664</v>
      </c>
      <c r="S657" s="42" t="s">
        <v>357</v>
      </c>
      <c r="T657" s="8" t="s">
        <v>2663</v>
      </c>
      <c r="U657" s="6" t="s">
        <v>2258</v>
      </c>
      <c r="V657" s="8" t="s">
        <v>1404</v>
      </c>
      <c r="W657" s="67" t="s">
        <v>2259</v>
      </c>
      <c r="X657" s="42">
        <v>17511</v>
      </c>
      <c r="Y657" s="10" t="s">
        <v>2273</v>
      </c>
      <c r="Z657" s="6" t="s">
        <v>3404</v>
      </c>
      <c r="AA657" s="41"/>
    </row>
    <row r="658" spans="2:27" ht="25.5">
      <c r="B658" s="25">
        <v>653</v>
      </c>
      <c r="C658" s="25" t="s">
        <v>1229</v>
      </c>
      <c r="D658" s="25" t="s">
        <v>3472</v>
      </c>
      <c r="E658" s="25" t="s">
        <v>3435</v>
      </c>
      <c r="F658" s="9" t="s">
        <v>645</v>
      </c>
      <c r="G658" s="14" t="s">
        <v>14</v>
      </c>
      <c r="H658" s="10" t="s">
        <v>9</v>
      </c>
      <c r="I658" s="14" t="s">
        <v>652</v>
      </c>
      <c r="J658" s="14" t="s">
        <v>653</v>
      </c>
      <c r="K658" s="8" t="s">
        <v>12</v>
      </c>
      <c r="L658" s="14" t="s">
        <v>119</v>
      </c>
      <c r="M658" s="16" t="s">
        <v>3376</v>
      </c>
      <c r="N658" s="55">
        <v>2000</v>
      </c>
      <c r="O658" s="161">
        <v>1520</v>
      </c>
      <c r="P658" s="55"/>
      <c r="Q658" s="161">
        <v>0</v>
      </c>
      <c r="R658" s="12" t="s">
        <v>2665</v>
      </c>
      <c r="S658" s="12" t="s">
        <v>357</v>
      </c>
      <c r="T658" s="6" t="s">
        <v>2666</v>
      </c>
      <c r="U658" s="6" t="s">
        <v>2258</v>
      </c>
      <c r="V658" s="71" t="s">
        <v>1404</v>
      </c>
      <c r="W658" s="69" t="s">
        <v>2259</v>
      </c>
      <c r="X658" s="12">
        <v>31388</v>
      </c>
      <c r="Y658" s="3" t="s">
        <v>2273</v>
      </c>
      <c r="Z658" s="6" t="s">
        <v>3404</v>
      </c>
      <c r="AA658" s="41" t="s">
        <v>2667</v>
      </c>
    </row>
    <row r="659" spans="2:27" ht="25.5">
      <c r="B659" s="25">
        <v>654</v>
      </c>
      <c r="C659" s="25" t="s">
        <v>1229</v>
      </c>
      <c r="D659" s="25" t="s">
        <v>3472</v>
      </c>
      <c r="E659" s="25" t="s">
        <v>3435</v>
      </c>
      <c r="F659" s="9" t="s">
        <v>645</v>
      </c>
      <c r="G659" s="14" t="s">
        <v>14</v>
      </c>
      <c r="H659" s="10" t="s">
        <v>9</v>
      </c>
      <c r="I659" s="14" t="s">
        <v>654</v>
      </c>
      <c r="J659" s="14" t="s">
        <v>655</v>
      </c>
      <c r="K659" s="8" t="s">
        <v>12</v>
      </c>
      <c r="L659" s="14" t="s">
        <v>56</v>
      </c>
      <c r="M659" s="16" t="s">
        <v>3376</v>
      </c>
      <c r="N659" s="55">
        <v>3100</v>
      </c>
      <c r="O659" s="161">
        <v>2356</v>
      </c>
      <c r="P659" s="55">
        <v>3311.05</v>
      </c>
      <c r="Q659" s="161">
        <v>2516.3980000000001</v>
      </c>
      <c r="R659" s="42" t="s">
        <v>2668</v>
      </c>
      <c r="S659" s="42" t="s">
        <v>357</v>
      </c>
      <c r="T659" s="8" t="s">
        <v>2663</v>
      </c>
      <c r="U659" s="6" t="s">
        <v>2258</v>
      </c>
      <c r="V659" s="8" t="s">
        <v>1404</v>
      </c>
      <c r="W659" s="67" t="s">
        <v>2259</v>
      </c>
      <c r="X659" s="4" t="s">
        <v>3405</v>
      </c>
      <c r="Y659" s="10" t="s">
        <v>2273</v>
      </c>
      <c r="Z659" s="3" t="s">
        <v>3405</v>
      </c>
      <c r="AA659" s="41" t="s">
        <v>2669</v>
      </c>
    </row>
    <row r="660" spans="2:27" ht="25.5">
      <c r="B660" s="25">
        <v>655</v>
      </c>
      <c r="C660" s="25" t="s">
        <v>1229</v>
      </c>
      <c r="D660" s="25" t="s">
        <v>3472</v>
      </c>
      <c r="E660" s="25" t="s">
        <v>3435</v>
      </c>
      <c r="F660" s="9" t="s">
        <v>645</v>
      </c>
      <c r="G660" s="14" t="s">
        <v>14</v>
      </c>
      <c r="H660" s="10" t="s">
        <v>9</v>
      </c>
      <c r="I660" s="14" t="s">
        <v>656</v>
      </c>
      <c r="J660" s="14" t="s">
        <v>657</v>
      </c>
      <c r="K660" s="8" t="s">
        <v>12</v>
      </c>
      <c r="L660" s="14" t="s">
        <v>17</v>
      </c>
      <c r="M660" s="16" t="s">
        <v>3376</v>
      </c>
      <c r="N660" s="55">
        <v>2200</v>
      </c>
      <c r="O660" s="161">
        <v>1672</v>
      </c>
      <c r="P660" s="55"/>
      <c r="Q660" s="161">
        <v>0</v>
      </c>
      <c r="R660" s="12" t="s">
        <v>2670</v>
      </c>
      <c r="S660" s="3" t="s">
        <v>357</v>
      </c>
      <c r="T660" s="8" t="s">
        <v>2663</v>
      </c>
      <c r="U660" s="6" t="s">
        <v>2258</v>
      </c>
      <c r="V660" s="6" t="s">
        <v>1404</v>
      </c>
      <c r="W660" s="69" t="s">
        <v>2259</v>
      </c>
      <c r="X660" s="12">
        <v>22124</v>
      </c>
      <c r="Y660" s="3" t="s">
        <v>2273</v>
      </c>
      <c r="Z660" s="3" t="s">
        <v>3400</v>
      </c>
      <c r="AA660" s="106" t="s">
        <v>2671</v>
      </c>
    </row>
    <row r="661" spans="2:27" ht="63.75">
      <c r="B661" s="25">
        <v>656</v>
      </c>
      <c r="C661" s="25" t="s">
        <v>1229</v>
      </c>
      <c r="D661" s="25" t="s">
        <v>3472</v>
      </c>
      <c r="E661" s="25" t="s">
        <v>3435</v>
      </c>
      <c r="F661" s="9" t="s">
        <v>645</v>
      </c>
      <c r="G661" s="14" t="s">
        <v>18</v>
      </c>
      <c r="H661" s="10" t="s">
        <v>9</v>
      </c>
      <c r="I661" s="14" t="s">
        <v>658</v>
      </c>
      <c r="J661" s="14" t="s">
        <v>659</v>
      </c>
      <c r="K661" s="8" t="s">
        <v>12</v>
      </c>
      <c r="L661" s="14" t="s">
        <v>13</v>
      </c>
      <c r="M661" s="16" t="s">
        <v>3376</v>
      </c>
      <c r="N661" s="55">
        <v>4850</v>
      </c>
      <c r="O661" s="161">
        <v>3686</v>
      </c>
      <c r="P661" s="55">
        <v>5188.3500000000004</v>
      </c>
      <c r="Q661" s="161">
        <v>3943.1460000000002</v>
      </c>
      <c r="R661" s="42" t="s">
        <v>2672</v>
      </c>
      <c r="S661" s="42" t="s">
        <v>357</v>
      </c>
      <c r="T661" s="8" t="s">
        <v>2663</v>
      </c>
      <c r="U661" s="6" t="s">
        <v>2258</v>
      </c>
      <c r="V661" s="8" t="s">
        <v>1404</v>
      </c>
      <c r="W661" s="67" t="s">
        <v>2259</v>
      </c>
      <c r="X661" s="4" t="s">
        <v>3405</v>
      </c>
      <c r="Y661" s="10" t="s">
        <v>2273</v>
      </c>
      <c r="Z661" s="3" t="s">
        <v>3402</v>
      </c>
      <c r="AA661" s="41" t="s">
        <v>2673</v>
      </c>
    </row>
    <row r="662" spans="2:27" ht="25.5">
      <c r="B662" s="25">
        <v>657</v>
      </c>
      <c r="C662" s="25" t="s">
        <v>1229</v>
      </c>
      <c r="D662" s="25" t="s">
        <v>3472</v>
      </c>
      <c r="E662" s="25" t="s">
        <v>3435</v>
      </c>
      <c r="F662" s="9" t="s">
        <v>645</v>
      </c>
      <c r="G662" s="14" t="s">
        <v>18</v>
      </c>
      <c r="H662" s="10" t="s">
        <v>9</v>
      </c>
      <c r="I662" s="14" t="s">
        <v>660</v>
      </c>
      <c r="J662" s="14" t="s">
        <v>661</v>
      </c>
      <c r="K662" s="8" t="s">
        <v>662</v>
      </c>
      <c r="L662" s="16" t="s">
        <v>663</v>
      </c>
      <c r="M662" s="16" t="s">
        <v>3376</v>
      </c>
      <c r="N662" s="55">
        <v>3200</v>
      </c>
      <c r="O662" s="161">
        <v>2432</v>
      </c>
      <c r="P662" s="55"/>
      <c r="Q662" s="161">
        <v>0</v>
      </c>
      <c r="R662" s="121" t="s">
        <v>2312</v>
      </c>
      <c r="S662" s="6" t="s">
        <v>357</v>
      </c>
      <c r="T662" s="6" t="s">
        <v>2674</v>
      </c>
      <c r="U662" s="6" t="s">
        <v>2258</v>
      </c>
      <c r="V662" s="71" t="s">
        <v>1404</v>
      </c>
      <c r="W662" s="3" t="s">
        <v>2259</v>
      </c>
      <c r="X662" s="4" t="s">
        <v>3405</v>
      </c>
      <c r="Y662" s="6" t="s">
        <v>2675</v>
      </c>
      <c r="Z662" s="3" t="s">
        <v>3405</v>
      </c>
      <c r="AA662" s="106" t="s">
        <v>2676</v>
      </c>
    </row>
    <row r="663" spans="2:27" ht="25.5">
      <c r="B663" s="25">
        <v>658</v>
      </c>
      <c r="C663" s="25" t="s">
        <v>1229</v>
      </c>
      <c r="D663" s="25" t="s">
        <v>3471</v>
      </c>
      <c r="E663" s="25" t="s">
        <v>3412</v>
      </c>
      <c r="F663" s="9" t="s">
        <v>136</v>
      </c>
      <c r="G663" s="14" t="s">
        <v>18</v>
      </c>
      <c r="H663" s="10" t="s">
        <v>9</v>
      </c>
      <c r="I663" s="14" t="s">
        <v>137</v>
      </c>
      <c r="J663" s="14" t="s">
        <v>138</v>
      </c>
      <c r="K663" s="10" t="s">
        <v>139</v>
      </c>
      <c r="L663" s="14" t="s">
        <v>140</v>
      </c>
      <c r="M663" s="15" t="s">
        <v>2230</v>
      </c>
      <c r="N663" s="55">
        <v>900</v>
      </c>
      <c r="O663" s="161">
        <v>900</v>
      </c>
      <c r="P663" s="55">
        <v>1759.17</v>
      </c>
      <c r="Q663" s="161">
        <v>1759.17</v>
      </c>
      <c r="R663" s="12" t="s">
        <v>2327</v>
      </c>
      <c r="S663" s="12" t="s">
        <v>357</v>
      </c>
      <c r="T663" s="6" t="s">
        <v>2328</v>
      </c>
      <c r="U663" s="6" t="s">
        <v>2258</v>
      </c>
      <c r="V663" s="71" t="s">
        <v>1404</v>
      </c>
      <c r="W663" s="7" t="s">
        <v>2259</v>
      </c>
      <c r="X663" s="13">
        <v>1192</v>
      </c>
      <c r="Y663" s="3" t="s">
        <v>2273</v>
      </c>
      <c r="Z663" s="3" t="s">
        <v>3402</v>
      </c>
      <c r="AA663" s="106"/>
    </row>
    <row r="664" spans="2:27" ht="25.5">
      <c r="B664" s="25">
        <v>659</v>
      </c>
      <c r="C664" s="25" t="s">
        <v>1229</v>
      </c>
      <c r="D664" s="25" t="s">
        <v>3471</v>
      </c>
      <c r="E664" s="25" t="s">
        <v>3412</v>
      </c>
      <c r="F664" s="9" t="s">
        <v>136</v>
      </c>
      <c r="G664" s="14" t="s">
        <v>18</v>
      </c>
      <c r="H664" s="10" t="s">
        <v>9</v>
      </c>
      <c r="I664" s="14" t="s">
        <v>141</v>
      </c>
      <c r="J664" s="14" t="s">
        <v>142</v>
      </c>
      <c r="K664" s="10" t="s">
        <v>27</v>
      </c>
      <c r="L664" s="10" t="s">
        <v>83</v>
      </c>
      <c r="M664" s="15" t="s">
        <v>2230</v>
      </c>
      <c r="N664" s="55">
        <v>1135</v>
      </c>
      <c r="O664" s="161">
        <v>1135</v>
      </c>
      <c r="P664" s="55">
        <v>1759.17</v>
      </c>
      <c r="Q664" s="161">
        <v>1759.17</v>
      </c>
      <c r="R664" s="42" t="s">
        <v>2329</v>
      </c>
      <c r="S664" s="10" t="s">
        <v>27</v>
      </c>
      <c r="T664" s="6" t="s">
        <v>2328</v>
      </c>
      <c r="U664" s="6" t="s">
        <v>2258</v>
      </c>
      <c r="V664" s="8" t="s">
        <v>1404</v>
      </c>
      <c r="W664" s="14" t="s">
        <v>2259</v>
      </c>
      <c r="X664" s="42">
        <v>26406</v>
      </c>
      <c r="Y664" s="10" t="s">
        <v>2273</v>
      </c>
      <c r="Z664" s="3" t="s">
        <v>3400</v>
      </c>
      <c r="AA664" s="41"/>
    </row>
    <row r="665" spans="2:27" ht="25.5">
      <c r="B665" s="25">
        <v>660</v>
      </c>
      <c r="C665" s="25" t="s">
        <v>1229</v>
      </c>
      <c r="D665" s="25" t="s">
        <v>3471</v>
      </c>
      <c r="E665" s="25" t="s">
        <v>3412</v>
      </c>
      <c r="F665" s="9" t="s">
        <v>136</v>
      </c>
      <c r="G665" s="14" t="s">
        <v>18</v>
      </c>
      <c r="H665" s="10" t="s">
        <v>9</v>
      </c>
      <c r="I665" s="14" t="s">
        <v>143</v>
      </c>
      <c r="J665" s="14" t="s">
        <v>144</v>
      </c>
      <c r="K665" s="10" t="s">
        <v>27</v>
      </c>
      <c r="L665" s="14" t="s">
        <v>13</v>
      </c>
      <c r="M665" s="15" t="s">
        <v>2230</v>
      </c>
      <c r="N665" s="55">
        <v>1401</v>
      </c>
      <c r="O665" s="161">
        <v>1401</v>
      </c>
      <c r="P665" s="55">
        <v>1719.5</v>
      </c>
      <c r="Q665" s="161">
        <v>1719.5</v>
      </c>
      <c r="R665" s="42" t="s">
        <v>2330</v>
      </c>
      <c r="S665" s="10" t="s">
        <v>27</v>
      </c>
      <c r="T665" s="6" t="s">
        <v>2328</v>
      </c>
      <c r="U665" s="6" t="s">
        <v>2258</v>
      </c>
      <c r="V665" s="8" t="s">
        <v>1404</v>
      </c>
      <c r="W665" s="14" t="s">
        <v>2259</v>
      </c>
      <c r="X665" s="42">
        <v>22111</v>
      </c>
      <c r="Y665" s="10" t="s">
        <v>2273</v>
      </c>
      <c r="Z665" s="6" t="s">
        <v>3404</v>
      </c>
      <c r="AA665" s="41"/>
    </row>
    <row r="666" spans="2:27" ht="25.5">
      <c r="B666" s="25">
        <v>661</v>
      </c>
      <c r="C666" s="25" t="s">
        <v>1229</v>
      </c>
      <c r="D666" s="25" t="s">
        <v>3471</v>
      </c>
      <c r="E666" s="25" t="s">
        <v>3412</v>
      </c>
      <c r="F666" s="9" t="s">
        <v>136</v>
      </c>
      <c r="G666" s="14" t="s">
        <v>18</v>
      </c>
      <c r="H666" s="10" t="s">
        <v>9</v>
      </c>
      <c r="I666" s="14" t="s">
        <v>145</v>
      </c>
      <c r="J666" s="14" t="s">
        <v>146</v>
      </c>
      <c r="K666" s="8" t="s">
        <v>79</v>
      </c>
      <c r="L666" s="14" t="s">
        <v>147</v>
      </c>
      <c r="M666" s="15" t="s">
        <v>2230</v>
      </c>
      <c r="N666" s="55">
        <v>900</v>
      </c>
      <c r="O666" s="161">
        <v>900</v>
      </c>
      <c r="P666" s="55">
        <v>900</v>
      </c>
      <c r="Q666" s="161">
        <v>900</v>
      </c>
      <c r="R666" s="42" t="s">
        <v>2331</v>
      </c>
      <c r="S666" s="42" t="s">
        <v>357</v>
      </c>
      <c r="T666" s="6" t="s">
        <v>2328</v>
      </c>
      <c r="U666" s="6" t="s">
        <v>2258</v>
      </c>
      <c r="V666" s="8" t="s">
        <v>1404</v>
      </c>
      <c r="W666" s="14" t="s">
        <v>2263</v>
      </c>
      <c r="X666" s="4" t="s">
        <v>3405</v>
      </c>
      <c r="Y666" s="10" t="s">
        <v>2273</v>
      </c>
      <c r="Z666" s="6" t="s">
        <v>3404</v>
      </c>
      <c r="AA666" s="41" t="s">
        <v>2332</v>
      </c>
    </row>
    <row r="667" spans="2:27" ht="25.5">
      <c r="B667" s="25">
        <v>662</v>
      </c>
      <c r="C667" s="25" t="s">
        <v>1229</v>
      </c>
      <c r="D667" s="25" t="s">
        <v>3471</v>
      </c>
      <c r="E667" s="25" t="s">
        <v>3412</v>
      </c>
      <c r="F667" s="9" t="s">
        <v>136</v>
      </c>
      <c r="G667" s="14" t="s">
        <v>14</v>
      </c>
      <c r="H667" s="10" t="s">
        <v>9</v>
      </c>
      <c r="I667" s="14" t="s">
        <v>148</v>
      </c>
      <c r="J667" s="14" t="s">
        <v>149</v>
      </c>
      <c r="K667" s="8" t="s">
        <v>79</v>
      </c>
      <c r="L667" s="14" t="s">
        <v>150</v>
      </c>
      <c r="M667" s="15" t="s">
        <v>2230</v>
      </c>
      <c r="N667" s="55">
        <v>280</v>
      </c>
      <c r="O667" s="161">
        <v>280</v>
      </c>
      <c r="P667" s="55">
        <v>1759.17</v>
      </c>
      <c r="Q667" s="161">
        <v>1759.17</v>
      </c>
      <c r="R667" s="12" t="s">
        <v>2333</v>
      </c>
      <c r="S667" s="12" t="s">
        <v>357</v>
      </c>
      <c r="T667" s="6" t="s">
        <v>2328</v>
      </c>
      <c r="U667" s="6" t="s">
        <v>2258</v>
      </c>
      <c r="V667" s="6" t="s">
        <v>1404</v>
      </c>
      <c r="W667" s="7" t="s">
        <v>2259</v>
      </c>
      <c r="X667" s="4" t="s">
        <v>3405</v>
      </c>
      <c r="Y667" s="3" t="s">
        <v>2273</v>
      </c>
      <c r="Z667" s="3" t="s">
        <v>3400</v>
      </c>
      <c r="AA667" s="6"/>
    </row>
    <row r="668" spans="2:27" ht="25.5">
      <c r="B668" s="25">
        <v>663</v>
      </c>
      <c r="C668" s="25" t="s">
        <v>1229</v>
      </c>
      <c r="D668" s="25" t="s">
        <v>3471</v>
      </c>
      <c r="E668" s="25" t="s">
        <v>3412</v>
      </c>
      <c r="F668" s="9" t="s">
        <v>136</v>
      </c>
      <c r="G668" s="14" t="s">
        <v>14</v>
      </c>
      <c r="H668" s="10" t="s">
        <v>9</v>
      </c>
      <c r="I668" s="14" t="s">
        <v>151</v>
      </c>
      <c r="J668" s="14" t="s">
        <v>152</v>
      </c>
      <c r="K668" s="8" t="s">
        <v>79</v>
      </c>
      <c r="L668" s="14" t="s">
        <v>17</v>
      </c>
      <c r="M668" s="15" t="s">
        <v>2230</v>
      </c>
      <c r="N668" s="55" t="s">
        <v>153</v>
      </c>
      <c r="O668" s="161">
        <v>600</v>
      </c>
      <c r="P668" s="55">
        <v>700</v>
      </c>
      <c r="Q668" s="161">
        <v>700</v>
      </c>
      <c r="R668" s="42" t="s">
        <v>2334</v>
      </c>
      <c r="S668" s="42" t="s">
        <v>357</v>
      </c>
      <c r="T668" s="6" t="s">
        <v>2328</v>
      </c>
      <c r="U668" s="6" t="s">
        <v>2258</v>
      </c>
      <c r="V668" s="8" t="s">
        <v>1404</v>
      </c>
      <c r="W668" s="14" t="s">
        <v>2259</v>
      </c>
      <c r="X668" s="4" t="s">
        <v>3405</v>
      </c>
      <c r="Y668" s="10" t="s">
        <v>2335</v>
      </c>
      <c r="Z668" s="3" t="s">
        <v>3405</v>
      </c>
      <c r="AA668" s="10" t="s">
        <v>2336</v>
      </c>
    </row>
    <row r="669" spans="2:27" ht="25.5">
      <c r="B669" s="25">
        <v>664</v>
      </c>
      <c r="C669" s="25" t="s">
        <v>1229</v>
      </c>
      <c r="D669" s="25" t="s">
        <v>3475</v>
      </c>
      <c r="E669" s="25" t="s">
        <v>3419</v>
      </c>
      <c r="F669" s="9" t="s">
        <v>307</v>
      </c>
      <c r="G669" s="10" t="s">
        <v>18</v>
      </c>
      <c r="H669" s="10" t="s">
        <v>9</v>
      </c>
      <c r="I669" s="10" t="s">
        <v>81</v>
      </c>
      <c r="J669" s="10" t="s">
        <v>308</v>
      </c>
      <c r="K669" s="10" t="s">
        <v>27</v>
      </c>
      <c r="L669" s="14" t="s">
        <v>113</v>
      </c>
      <c r="M669" s="10" t="s">
        <v>2235</v>
      </c>
      <c r="N669" s="55">
        <v>1768.13</v>
      </c>
      <c r="O669" s="161">
        <v>2068.7121000000002</v>
      </c>
      <c r="P669" s="55">
        <v>2417.9300000000003</v>
      </c>
      <c r="Q669" s="161">
        <v>2828.9781000000003</v>
      </c>
      <c r="R669" s="12" t="s">
        <v>2427</v>
      </c>
      <c r="S669" s="3" t="s">
        <v>27</v>
      </c>
      <c r="T669" s="6" t="s">
        <v>2428</v>
      </c>
      <c r="U669" s="6" t="s">
        <v>2258</v>
      </c>
      <c r="V669" s="6" t="s">
        <v>2258</v>
      </c>
      <c r="W669" s="3" t="s">
        <v>2259</v>
      </c>
      <c r="X669" s="12">
        <v>26204</v>
      </c>
      <c r="Y669" s="6" t="s">
        <v>2273</v>
      </c>
      <c r="Z669" s="6" t="s">
        <v>3404</v>
      </c>
      <c r="AA669" s="6"/>
    </row>
    <row r="670" spans="2:27" ht="25.5">
      <c r="B670" s="25">
        <v>665</v>
      </c>
      <c r="C670" s="25" t="s">
        <v>1229</v>
      </c>
      <c r="D670" s="25" t="s">
        <v>3475</v>
      </c>
      <c r="E670" s="25" t="s">
        <v>3419</v>
      </c>
      <c r="F670" s="9" t="s">
        <v>307</v>
      </c>
      <c r="G670" s="10" t="s">
        <v>14</v>
      </c>
      <c r="H670" s="10" t="s">
        <v>9</v>
      </c>
      <c r="I670" s="10" t="s">
        <v>309</v>
      </c>
      <c r="J670" s="10" t="s">
        <v>310</v>
      </c>
      <c r="K670" s="8" t="s">
        <v>79</v>
      </c>
      <c r="L670" s="10" t="s">
        <v>56</v>
      </c>
      <c r="M670" s="10" t="s">
        <v>2235</v>
      </c>
      <c r="N670" s="55">
        <v>2000</v>
      </c>
      <c r="O670" s="161">
        <v>2340</v>
      </c>
      <c r="P670" s="55">
        <v>2419.42</v>
      </c>
      <c r="Q670" s="161">
        <v>2830.7213999999999</v>
      </c>
      <c r="R670" s="12" t="s">
        <v>2429</v>
      </c>
      <c r="S670" s="12" t="s">
        <v>357</v>
      </c>
      <c r="T670" s="6" t="s">
        <v>2428</v>
      </c>
      <c r="U670" s="6" t="s">
        <v>2258</v>
      </c>
      <c r="V670" s="1" t="s">
        <v>1404</v>
      </c>
      <c r="W670" s="1" t="s">
        <v>2259</v>
      </c>
      <c r="X670" s="66">
        <v>31603</v>
      </c>
      <c r="Y670" s="1" t="s">
        <v>2273</v>
      </c>
      <c r="Z670" s="6" t="s">
        <v>3404</v>
      </c>
      <c r="AA670" s="6" t="s">
        <v>2430</v>
      </c>
    </row>
    <row r="671" spans="2:27" ht="25.5">
      <c r="B671" s="25">
        <v>666</v>
      </c>
      <c r="C671" s="25" t="s">
        <v>1229</v>
      </c>
      <c r="D671" s="25" t="s">
        <v>3475</v>
      </c>
      <c r="E671" s="25" t="s">
        <v>3419</v>
      </c>
      <c r="F671" s="9" t="s">
        <v>307</v>
      </c>
      <c r="G671" s="10" t="s">
        <v>14</v>
      </c>
      <c r="H671" s="10" t="s">
        <v>9</v>
      </c>
      <c r="I671" s="10" t="s">
        <v>311</v>
      </c>
      <c r="J671" s="10" t="s">
        <v>312</v>
      </c>
      <c r="K671" s="8" t="s">
        <v>79</v>
      </c>
      <c r="L671" s="10" t="s">
        <v>119</v>
      </c>
      <c r="M671" s="10" t="s">
        <v>2235</v>
      </c>
      <c r="N671" s="55">
        <v>1500</v>
      </c>
      <c r="O671" s="161">
        <v>1755</v>
      </c>
      <c r="P671" s="55">
        <v>1835.42</v>
      </c>
      <c r="Q671" s="161">
        <v>2147.4414000000002</v>
      </c>
      <c r="R671" s="12" t="s">
        <v>2431</v>
      </c>
      <c r="S671" s="12" t="s">
        <v>357</v>
      </c>
      <c r="T671" s="6" t="s">
        <v>2428</v>
      </c>
      <c r="U671" s="6" t="s">
        <v>2258</v>
      </c>
      <c r="V671" s="6" t="s">
        <v>2258</v>
      </c>
      <c r="W671" s="3" t="s">
        <v>2259</v>
      </c>
      <c r="X671" s="12">
        <v>33136</v>
      </c>
      <c r="Y671" s="3" t="s">
        <v>2273</v>
      </c>
      <c r="Z671" s="6" t="s">
        <v>3404</v>
      </c>
      <c r="AA671" s="6" t="s">
        <v>2432</v>
      </c>
    </row>
    <row r="672" spans="2:27">
      <c r="B672" s="25">
        <v>667</v>
      </c>
      <c r="C672" s="25" t="s">
        <v>1229</v>
      </c>
      <c r="D672" s="25" t="s">
        <v>3475</v>
      </c>
      <c r="E672" s="25" t="s">
        <v>3419</v>
      </c>
      <c r="F672" s="9" t="s">
        <v>307</v>
      </c>
      <c r="G672" s="10" t="s">
        <v>14</v>
      </c>
      <c r="H672" s="10" t="s">
        <v>9</v>
      </c>
      <c r="I672" s="10" t="s">
        <v>313</v>
      </c>
      <c r="J672" s="10" t="s">
        <v>314</v>
      </c>
      <c r="K672" s="8" t="s">
        <v>79</v>
      </c>
      <c r="L672" s="14" t="s">
        <v>17</v>
      </c>
      <c r="M672" s="10" t="s">
        <v>2235</v>
      </c>
      <c r="N672" s="55">
        <v>1100</v>
      </c>
      <c r="O672" s="161">
        <v>1287</v>
      </c>
      <c r="P672" s="55">
        <v>1368.42</v>
      </c>
      <c r="Q672" s="161">
        <v>1601.0514000000001</v>
      </c>
      <c r="R672" s="12" t="s">
        <v>2433</v>
      </c>
      <c r="S672" s="12" t="s">
        <v>357</v>
      </c>
      <c r="T672" s="6" t="s">
        <v>2428</v>
      </c>
      <c r="U672" s="6" t="s">
        <v>2258</v>
      </c>
      <c r="V672" s="71" t="s">
        <v>2258</v>
      </c>
      <c r="W672" s="3" t="s">
        <v>2259</v>
      </c>
      <c r="X672" s="12">
        <v>22845</v>
      </c>
      <c r="Y672" s="3" t="s">
        <v>2273</v>
      </c>
      <c r="Z672" s="3" t="s">
        <v>3400</v>
      </c>
      <c r="AA672" s="6"/>
    </row>
    <row r="673" spans="2:27">
      <c r="B673" s="25">
        <v>668</v>
      </c>
      <c r="C673" s="25" t="s">
        <v>1229</v>
      </c>
      <c r="D673" s="25" t="s">
        <v>3475</v>
      </c>
      <c r="E673" s="25" t="s">
        <v>3419</v>
      </c>
      <c r="F673" s="9" t="s">
        <v>307</v>
      </c>
      <c r="G673" s="10" t="s">
        <v>18</v>
      </c>
      <c r="H673" s="10" t="s">
        <v>9</v>
      </c>
      <c r="I673" s="10" t="s">
        <v>315</v>
      </c>
      <c r="J673" s="10" t="s">
        <v>316</v>
      </c>
      <c r="K673" s="10" t="s">
        <v>27</v>
      </c>
      <c r="L673" s="14" t="s">
        <v>13</v>
      </c>
      <c r="M673" s="10" t="s">
        <v>2235</v>
      </c>
      <c r="N673" s="55">
        <v>3801.71</v>
      </c>
      <c r="O673" s="161">
        <v>4448.0006999999996</v>
      </c>
      <c r="P673" s="55">
        <v>5364.87</v>
      </c>
      <c r="Q673" s="161">
        <v>6276.8978999999999</v>
      </c>
      <c r="R673" s="12" t="s">
        <v>2434</v>
      </c>
      <c r="S673" s="3" t="s">
        <v>27</v>
      </c>
      <c r="T673" s="6" t="s">
        <v>2428</v>
      </c>
      <c r="U673" s="6" t="s">
        <v>2258</v>
      </c>
      <c r="V673" s="6" t="s">
        <v>1404</v>
      </c>
      <c r="W673" s="3" t="s">
        <v>2259</v>
      </c>
      <c r="X673" s="12">
        <v>19908</v>
      </c>
      <c r="Y673" s="3" t="s">
        <v>2273</v>
      </c>
      <c r="Z673" s="6" t="s">
        <v>3404</v>
      </c>
      <c r="AA673" s="6"/>
    </row>
    <row r="674" spans="2:27" ht="25.5">
      <c r="B674" s="25">
        <v>669</v>
      </c>
      <c r="C674" s="25" t="s">
        <v>1229</v>
      </c>
      <c r="D674" s="25" t="s">
        <v>3475</v>
      </c>
      <c r="E674" s="25" t="s">
        <v>3419</v>
      </c>
      <c r="F674" s="45" t="s">
        <v>307</v>
      </c>
      <c r="G674" s="25" t="s">
        <v>18</v>
      </c>
      <c r="H674" s="25" t="s">
        <v>9</v>
      </c>
      <c r="I674" s="25" t="s">
        <v>317</v>
      </c>
      <c r="J674" s="25" t="s">
        <v>318</v>
      </c>
      <c r="K674" s="8" t="s">
        <v>79</v>
      </c>
      <c r="L674" s="25" t="s">
        <v>83</v>
      </c>
      <c r="M674" s="10" t="s">
        <v>2235</v>
      </c>
      <c r="N674" s="58">
        <v>2000</v>
      </c>
      <c r="O674" s="161">
        <v>2340</v>
      </c>
      <c r="P674" s="55">
        <v>2765</v>
      </c>
      <c r="Q674" s="161">
        <v>3235.0499999999997</v>
      </c>
      <c r="R674" s="1" t="s">
        <v>2435</v>
      </c>
      <c r="S674" s="1" t="s">
        <v>357</v>
      </c>
      <c r="T674" s="6" t="s">
        <v>2428</v>
      </c>
      <c r="U674" s="6" t="s">
        <v>2258</v>
      </c>
      <c r="V674" s="1" t="s">
        <v>1404</v>
      </c>
      <c r="W674" s="1" t="s">
        <v>2259</v>
      </c>
      <c r="X674" s="4" t="s">
        <v>3405</v>
      </c>
      <c r="Y674" s="1" t="s">
        <v>2273</v>
      </c>
      <c r="Z674" s="3" t="s">
        <v>3400</v>
      </c>
      <c r="AA674" s="1"/>
    </row>
    <row r="675" spans="2:27" ht="25.5">
      <c r="B675" s="25">
        <v>670</v>
      </c>
      <c r="C675" s="25" t="s">
        <v>1229</v>
      </c>
      <c r="D675" s="25" t="s">
        <v>3474</v>
      </c>
      <c r="E675" s="119" t="s">
        <v>2475</v>
      </c>
      <c r="F675" s="44" t="s">
        <v>364</v>
      </c>
      <c r="G675" s="36" t="s">
        <v>14</v>
      </c>
      <c r="H675" s="29" t="s">
        <v>9</v>
      </c>
      <c r="I675" s="36" t="s">
        <v>365</v>
      </c>
      <c r="J675" s="36" t="s">
        <v>366</v>
      </c>
      <c r="K675" s="29" t="s">
        <v>27</v>
      </c>
      <c r="L675" s="14" t="s">
        <v>56</v>
      </c>
      <c r="M675" s="10" t="s">
        <v>2237</v>
      </c>
      <c r="N675" s="55">
        <v>4990</v>
      </c>
      <c r="O675" s="161">
        <v>748.5</v>
      </c>
      <c r="P675" s="55">
        <v>7735.9</v>
      </c>
      <c r="Q675" s="161">
        <v>1160.385</v>
      </c>
      <c r="R675" s="75">
        <v>42039</v>
      </c>
      <c r="S675" s="96"/>
      <c r="T675" s="18" t="s">
        <v>2474</v>
      </c>
      <c r="U675" s="6" t="s">
        <v>2258</v>
      </c>
      <c r="V675" s="6" t="s">
        <v>1404</v>
      </c>
      <c r="W675" s="76" t="s">
        <v>2259</v>
      </c>
      <c r="X675" s="4" t="s">
        <v>3405</v>
      </c>
      <c r="Y675" s="20" t="s">
        <v>2475</v>
      </c>
      <c r="Z675" s="6" t="s">
        <v>3404</v>
      </c>
      <c r="AA675" s="108" t="s">
        <v>2476</v>
      </c>
    </row>
    <row r="676" spans="2:27">
      <c r="B676" s="25">
        <v>671</v>
      </c>
      <c r="C676" s="25" t="s">
        <v>1229</v>
      </c>
      <c r="D676" s="25" t="s">
        <v>3474</v>
      </c>
      <c r="E676" s="119" t="s">
        <v>2475</v>
      </c>
      <c r="F676" s="22" t="s">
        <v>364</v>
      </c>
      <c r="G676" s="10" t="s">
        <v>14</v>
      </c>
      <c r="H676" s="10" t="s">
        <v>9</v>
      </c>
      <c r="I676" s="10" t="s">
        <v>367</v>
      </c>
      <c r="J676" s="10" t="s">
        <v>368</v>
      </c>
      <c r="K676" s="10" t="s">
        <v>27</v>
      </c>
      <c r="L676" s="10" t="s">
        <v>119</v>
      </c>
      <c r="M676" s="10" t="s">
        <v>2237</v>
      </c>
      <c r="N676" s="55">
        <v>5739</v>
      </c>
      <c r="O676" s="161">
        <v>860.85</v>
      </c>
      <c r="P676" s="55">
        <v>8544.7800000000007</v>
      </c>
      <c r="Q676" s="161">
        <v>1281.7170000000001</v>
      </c>
      <c r="R676" s="12" t="s">
        <v>2477</v>
      </c>
      <c r="S676" s="96"/>
      <c r="T676" s="18" t="s">
        <v>2474</v>
      </c>
      <c r="U676" s="6" t="s">
        <v>2258</v>
      </c>
      <c r="V676" s="6" t="s">
        <v>1404</v>
      </c>
      <c r="W676" s="3" t="s">
        <v>2259</v>
      </c>
      <c r="X676" s="3">
        <v>1964</v>
      </c>
      <c r="Y676" s="3" t="s">
        <v>2475</v>
      </c>
      <c r="Z676" s="3" t="s">
        <v>3400</v>
      </c>
      <c r="AA676" s="106"/>
    </row>
    <row r="677" spans="2:27" ht="25.5">
      <c r="B677" s="25">
        <v>672</v>
      </c>
      <c r="C677" s="25" t="s">
        <v>1229</v>
      </c>
      <c r="D677" s="25" t="s">
        <v>3474</v>
      </c>
      <c r="E677" s="119" t="s">
        <v>2475</v>
      </c>
      <c r="F677" s="22" t="s">
        <v>364</v>
      </c>
      <c r="G677" s="10" t="s">
        <v>14</v>
      </c>
      <c r="H677" s="10" t="s">
        <v>9</v>
      </c>
      <c r="I677" s="10" t="s">
        <v>369</v>
      </c>
      <c r="J677" s="10" t="s">
        <v>370</v>
      </c>
      <c r="K677" s="10" t="s">
        <v>27</v>
      </c>
      <c r="L677" s="14" t="s">
        <v>17</v>
      </c>
      <c r="M677" s="10" t="s">
        <v>2237</v>
      </c>
      <c r="N677" s="55">
        <v>5620.1</v>
      </c>
      <c r="O677" s="161">
        <v>843.01499999999999</v>
      </c>
      <c r="P677" s="55"/>
      <c r="Q677" s="161">
        <v>0</v>
      </c>
      <c r="R677" s="12" t="s">
        <v>2478</v>
      </c>
      <c r="S677" s="96"/>
      <c r="T677" s="18" t="s">
        <v>2474</v>
      </c>
      <c r="U677" s="6" t="s">
        <v>2258</v>
      </c>
      <c r="V677" s="71"/>
      <c r="W677" s="3"/>
      <c r="X677" s="4" t="s">
        <v>3405</v>
      </c>
      <c r="Y677" s="3" t="s">
        <v>2475</v>
      </c>
      <c r="Z677" s="3" t="s">
        <v>3400</v>
      </c>
      <c r="AA677" s="106" t="s">
        <v>2479</v>
      </c>
    </row>
    <row r="678" spans="2:27" ht="25.5">
      <c r="B678" s="25">
        <v>673</v>
      </c>
      <c r="C678" s="25" t="s">
        <v>1229</v>
      </c>
      <c r="D678" s="25" t="s">
        <v>3474</v>
      </c>
      <c r="E678" s="119" t="s">
        <v>2475</v>
      </c>
      <c r="F678" s="22" t="s">
        <v>364</v>
      </c>
      <c r="G678" s="10" t="s">
        <v>14</v>
      </c>
      <c r="H678" s="10" t="s">
        <v>9</v>
      </c>
      <c r="I678" s="10" t="s">
        <v>371</v>
      </c>
      <c r="J678" s="10" t="s">
        <v>372</v>
      </c>
      <c r="K678" s="10" t="s">
        <v>373</v>
      </c>
      <c r="L678" s="14" t="s">
        <v>259</v>
      </c>
      <c r="M678" s="10" t="s">
        <v>2230</v>
      </c>
      <c r="N678" s="55">
        <v>2000</v>
      </c>
      <c r="O678" s="161">
        <v>2000</v>
      </c>
      <c r="P678" s="55">
        <v>2000</v>
      </c>
      <c r="Q678" s="161">
        <v>2000</v>
      </c>
      <c r="R678" s="12" t="s">
        <v>2480</v>
      </c>
      <c r="S678" s="96"/>
      <c r="T678" s="18" t="s">
        <v>2481</v>
      </c>
      <c r="U678" s="6" t="s">
        <v>2258</v>
      </c>
      <c r="V678" s="71" t="s">
        <v>1404</v>
      </c>
      <c r="W678" s="3" t="s">
        <v>2259</v>
      </c>
      <c r="X678" s="12">
        <v>21552</v>
      </c>
      <c r="Y678" s="3" t="s">
        <v>2273</v>
      </c>
      <c r="Z678" s="3" t="s">
        <v>3400</v>
      </c>
      <c r="AA678" s="106" t="s">
        <v>2482</v>
      </c>
    </row>
    <row r="679" spans="2:27">
      <c r="B679" s="25">
        <v>674</v>
      </c>
      <c r="C679" s="25" t="s">
        <v>1229</v>
      </c>
      <c r="D679" s="25" t="s">
        <v>3474</v>
      </c>
      <c r="E679" s="119" t="s">
        <v>2475</v>
      </c>
      <c r="F679" s="22" t="s">
        <v>364</v>
      </c>
      <c r="G679" s="10" t="s">
        <v>18</v>
      </c>
      <c r="H679" s="10" t="s">
        <v>9</v>
      </c>
      <c r="I679" s="10" t="s">
        <v>374</v>
      </c>
      <c r="J679" s="10" t="s">
        <v>375</v>
      </c>
      <c r="K679" s="10" t="s">
        <v>27</v>
      </c>
      <c r="L679" s="10" t="s">
        <v>83</v>
      </c>
      <c r="M679" s="10" t="s">
        <v>2237</v>
      </c>
      <c r="N679" s="55">
        <v>6254</v>
      </c>
      <c r="O679" s="161">
        <v>938.09999999999991</v>
      </c>
      <c r="P679" s="55">
        <v>9258.0300000000007</v>
      </c>
      <c r="Q679" s="161">
        <v>1388.7045000000001</v>
      </c>
      <c r="R679" s="12" t="s">
        <v>2483</v>
      </c>
      <c r="S679" s="96"/>
      <c r="T679" s="18" t="s">
        <v>2474</v>
      </c>
      <c r="U679" s="6" t="s">
        <v>2258</v>
      </c>
      <c r="V679" s="6" t="s">
        <v>1404</v>
      </c>
      <c r="W679" s="3" t="s">
        <v>2259</v>
      </c>
      <c r="X679" s="3">
        <v>1972</v>
      </c>
      <c r="Y679" s="3" t="s">
        <v>2475</v>
      </c>
      <c r="Z679" s="3" t="s">
        <v>3400</v>
      </c>
      <c r="AA679" s="106"/>
    </row>
    <row r="680" spans="2:27" ht="25.5">
      <c r="B680" s="25">
        <v>675</v>
      </c>
      <c r="C680" s="25" t="s">
        <v>1229</v>
      </c>
      <c r="D680" s="25" t="s">
        <v>3474</v>
      </c>
      <c r="E680" s="119" t="s">
        <v>2475</v>
      </c>
      <c r="F680" s="22" t="s">
        <v>364</v>
      </c>
      <c r="G680" s="10" t="s">
        <v>18</v>
      </c>
      <c r="H680" s="10" t="s">
        <v>9</v>
      </c>
      <c r="I680" s="10" t="s">
        <v>376</v>
      </c>
      <c r="J680" s="10" t="s">
        <v>377</v>
      </c>
      <c r="K680" s="10" t="s">
        <v>27</v>
      </c>
      <c r="L680" s="10" t="s">
        <v>83</v>
      </c>
      <c r="M680" s="10" t="s">
        <v>2237</v>
      </c>
      <c r="N680" s="55">
        <v>5739</v>
      </c>
      <c r="O680" s="161">
        <v>860.85</v>
      </c>
      <c r="P680" s="55">
        <v>8807.09</v>
      </c>
      <c r="Q680" s="161">
        <v>1321.0635</v>
      </c>
      <c r="R680" s="12" t="s">
        <v>2484</v>
      </c>
      <c r="S680" s="96"/>
      <c r="T680" s="18" t="s">
        <v>2474</v>
      </c>
      <c r="U680" s="6" t="s">
        <v>2258</v>
      </c>
      <c r="V680" s="6" t="s">
        <v>1404</v>
      </c>
      <c r="W680" s="3" t="s">
        <v>2259</v>
      </c>
      <c r="X680" s="3">
        <v>1966</v>
      </c>
      <c r="Y680" s="3" t="s">
        <v>2475</v>
      </c>
      <c r="Z680" s="3" t="s">
        <v>3400</v>
      </c>
      <c r="AA680" s="106"/>
    </row>
    <row r="681" spans="2:27" ht="25.5">
      <c r="B681" s="25">
        <v>676</v>
      </c>
      <c r="C681" s="25" t="s">
        <v>1229</v>
      </c>
      <c r="D681" s="25" t="s">
        <v>3474</v>
      </c>
      <c r="E681" s="119" t="s">
        <v>2475</v>
      </c>
      <c r="F681" s="22" t="s">
        <v>364</v>
      </c>
      <c r="G681" s="10" t="s">
        <v>8</v>
      </c>
      <c r="H681" s="10" t="s">
        <v>9</v>
      </c>
      <c r="I681" s="10" t="s">
        <v>378</v>
      </c>
      <c r="J681" s="10" t="s">
        <v>379</v>
      </c>
      <c r="K681" s="10" t="s">
        <v>27</v>
      </c>
      <c r="L681" s="10" t="s">
        <v>13</v>
      </c>
      <c r="M681" s="10" t="s">
        <v>2237</v>
      </c>
      <c r="N681" s="55">
        <v>9430</v>
      </c>
      <c r="O681" s="161">
        <v>1414.5</v>
      </c>
      <c r="P681" s="55">
        <v>14085.3</v>
      </c>
      <c r="Q681" s="161">
        <v>2112.7949999999996</v>
      </c>
      <c r="R681" s="12" t="s">
        <v>2485</v>
      </c>
      <c r="S681" s="96"/>
      <c r="T681" s="18" t="s">
        <v>2474</v>
      </c>
      <c r="U681" s="6" t="s">
        <v>2258</v>
      </c>
      <c r="V681" s="6" t="s">
        <v>1404</v>
      </c>
      <c r="W681" s="3" t="s">
        <v>2259</v>
      </c>
      <c r="X681" s="3">
        <v>1985</v>
      </c>
      <c r="Y681" s="3" t="s">
        <v>2475</v>
      </c>
      <c r="Z681" s="3" t="s">
        <v>3402</v>
      </c>
      <c r="AA681" s="106"/>
    </row>
    <row r="682" spans="2:27" ht="38.25">
      <c r="B682" s="25">
        <v>677</v>
      </c>
      <c r="C682" s="25" t="s">
        <v>1229</v>
      </c>
      <c r="D682" s="25" t="s">
        <v>3474</v>
      </c>
      <c r="E682" s="119" t="s">
        <v>2475</v>
      </c>
      <c r="F682" s="22" t="s">
        <v>364</v>
      </c>
      <c r="G682" s="10" t="s">
        <v>18</v>
      </c>
      <c r="H682" s="10" t="s">
        <v>9</v>
      </c>
      <c r="I682" s="10" t="s">
        <v>380</v>
      </c>
      <c r="J682" s="10" t="s">
        <v>381</v>
      </c>
      <c r="K682" s="10" t="s">
        <v>27</v>
      </c>
      <c r="L682" s="10" t="s">
        <v>382</v>
      </c>
      <c r="M682" s="10" t="s">
        <v>2237</v>
      </c>
      <c r="N682" s="55">
        <v>13800</v>
      </c>
      <c r="O682" s="161">
        <v>2070</v>
      </c>
      <c r="P682" s="55">
        <v>20334</v>
      </c>
      <c r="Q682" s="161">
        <v>3050.1</v>
      </c>
      <c r="R682" s="12" t="s">
        <v>2486</v>
      </c>
      <c r="S682" s="96"/>
      <c r="T682" s="18" t="s">
        <v>2474</v>
      </c>
      <c r="U682" s="6" t="s">
        <v>2258</v>
      </c>
      <c r="V682" s="6" t="s">
        <v>1404</v>
      </c>
      <c r="W682" s="3" t="s">
        <v>2259</v>
      </c>
      <c r="X682" s="3">
        <v>1981</v>
      </c>
      <c r="Y682" s="3" t="s">
        <v>2475</v>
      </c>
      <c r="Z682" s="3" t="s">
        <v>3402</v>
      </c>
      <c r="AA682" s="106"/>
    </row>
    <row r="683" spans="2:27">
      <c r="B683" s="25">
        <v>678</v>
      </c>
      <c r="C683" s="25" t="s">
        <v>1229</v>
      </c>
      <c r="D683" s="25" t="s">
        <v>3474</v>
      </c>
      <c r="E683" s="119" t="s">
        <v>2475</v>
      </c>
      <c r="F683" s="22" t="s">
        <v>364</v>
      </c>
      <c r="G683" s="10" t="s">
        <v>18</v>
      </c>
      <c r="H683" s="10" t="s">
        <v>9</v>
      </c>
      <c r="I683" s="10" t="s">
        <v>383</v>
      </c>
      <c r="J683" s="10" t="s">
        <v>384</v>
      </c>
      <c r="K683" s="10" t="s">
        <v>27</v>
      </c>
      <c r="L683" s="10" t="s">
        <v>382</v>
      </c>
      <c r="M683" s="10" t="s">
        <v>2237</v>
      </c>
      <c r="N683" s="55">
        <v>8740</v>
      </c>
      <c r="O683" s="161">
        <v>1311</v>
      </c>
      <c r="P683" s="55">
        <v>13089.66</v>
      </c>
      <c r="Q683" s="161">
        <v>1963.4489999999998</v>
      </c>
      <c r="R683" s="12" t="s">
        <v>2487</v>
      </c>
      <c r="S683" s="96"/>
      <c r="T683" s="18" t="s">
        <v>2474</v>
      </c>
      <c r="U683" s="6" t="s">
        <v>2258</v>
      </c>
      <c r="V683" s="6" t="s">
        <v>1404</v>
      </c>
      <c r="W683" s="3" t="s">
        <v>2259</v>
      </c>
      <c r="X683" s="3">
        <v>1984</v>
      </c>
      <c r="Y683" s="3" t="s">
        <v>2475</v>
      </c>
      <c r="Z683" s="3" t="s">
        <v>3402</v>
      </c>
      <c r="AA683" s="106"/>
    </row>
    <row r="684" spans="2:27">
      <c r="B684" s="25">
        <v>679</v>
      </c>
      <c r="C684" s="25" t="s">
        <v>1229</v>
      </c>
      <c r="D684" s="25" t="s">
        <v>3474</v>
      </c>
      <c r="E684" s="119" t="s">
        <v>2475</v>
      </c>
      <c r="F684" s="22" t="s">
        <v>364</v>
      </c>
      <c r="G684" s="10" t="s">
        <v>18</v>
      </c>
      <c r="H684" s="10" t="s">
        <v>9</v>
      </c>
      <c r="I684" s="10" t="s">
        <v>385</v>
      </c>
      <c r="J684" s="10" t="s">
        <v>386</v>
      </c>
      <c r="K684" s="10" t="s">
        <v>27</v>
      </c>
      <c r="L684" s="10" t="s">
        <v>382</v>
      </c>
      <c r="M684" s="10" t="s">
        <v>2237</v>
      </c>
      <c r="N684" s="55">
        <v>6506</v>
      </c>
      <c r="O684" s="161">
        <v>975.9</v>
      </c>
      <c r="P684" s="55">
        <v>9903.86</v>
      </c>
      <c r="Q684" s="161">
        <v>1485.579</v>
      </c>
      <c r="R684" s="12" t="s">
        <v>2488</v>
      </c>
      <c r="S684" s="96"/>
      <c r="T684" s="18" t="s">
        <v>2474</v>
      </c>
      <c r="U684" s="6" t="s">
        <v>2258</v>
      </c>
      <c r="V684" s="71" t="s">
        <v>1404</v>
      </c>
      <c r="W684" s="3" t="s">
        <v>2259</v>
      </c>
      <c r="X684" s="3">
        <v>1988</v>
      </c>
      <c r="Y684" s="3" t="s">
        <v>2475</v>
      </c>
      <c r="Z684" s="3" t="s">
        <v>3402</v>
      </c>
      <c r="AA684" s="106" t="s">
        <v>2489</v>
      </c>
    </row>
    <row r="685" spans="2:27">
      <c r="B685" s="25">
        <v>680</v>
      </c>
      <c r="C685" s="25" t="s">
        <v>1229</v>
      </c>
      <c r="D685" s="25" t="s">
        <v>3474</v>
      </c>
      <c r="E685" s="119" t="s">
        <v>2475</v>
      </c>
      <c r="F685" s="22" t="s">
        <v>364</v>
      </c>
      <c r="G685" s="10" t="s">
        <v>18</v>
      </c>
      <c r="H685" s="10" t="s">
        <v>9</v>
      </c>
      <c r="I685" s="10" t="s">
        <v>387</v>
      </c>
      <c r="J685" s="10" t="s">
        <v>388</v>
      </c>
      <c r="K685" s="10" t="s">
        <v>27</v>
      </c>
      <c r="L685" s="10" t="s">
        <v>382</v>
      </c>
      <c r="M685" s="10" t="s">
        <v>2237</v>
      </c>
      <c r="N685" s="55">
        <v>8510</v>
      </c>
      <c r="O685" s="161">
        <v>1276.5</v>
      </c>
      <c r="P685" s="55">
        <v>12769.1</v>
      </c>
      <c r="Q685" s="161">
        <v>1915.365</v>
      </c>
      <c r="R685" s="12" t="s">
        <v>2490</v>
      </c>
      <c r="S685" s="96"/>
      <c r="T685" s="18" t="s">
        <v>2474</v>
      </c>
      <c r="U685" s="6" t="s">
        <v>2258</v>
      </c>
      <c r="V685" s="6" t="s">
        <v>1404</v>
      </c>
      <c r="W685" s="3" t="s">
        <v>2259</v>
      </c>
      <c r="X685" s="3">
        <v>1985</v>
      </c>
      <c r="Y685" s="3" t="s">
        <v>2475</v>
      </c>
      <c r="Z685" s="3" t="s">
        <v>3402</v>
      </c>
      <c r="AA685" s="106"/>
    </row>
    <row r="686" spans="2:27">
      <c r="B686" s="25">
        <v>681</v>
      </c>
      <c r="C686" s="25" t="s">
        <v>1229</v>
      </c>
      <c r="D686" s="25" t="s">
        <v>3474</v>
      </c>
      <c r="E686" s="119" t="s">
        <v>2475</v>
      </c>
      <c r="F686" s="22" t="s">
        <v>364</v>
      </c>
      <c r="G686" s="10" t="s">
        <v>18</v>
      </c>
      <c r="H686" s="10" t="s">
        <v>9</v>
      </c>
      <c r="I686" s="10" t="s">
        <v>389</v>
      </c>
      <c r="J686" s="10" t="s">
        <v>390</v>
      </c>
      <c r="K686" s="10" t="s">
        <v>27</v>
      </c>
      <c r="L686" s="10" t="s">
        <v>382</v>
      </c>
      <c r="M686" s="10" t="s">
        <v>2237</v>
      </c>
      <c r="N686" s="55">
        <v>6506</v>
      </c>
      <c r="O686" s="161">
        <v>975.9</v>
      </c>
      <c r="P686" s="55">
        <v>9903.86</v>
      </c>
      <c r="Q686" s="161">
        <v>1485.579</v>
      </c>
      <c r="R686" s="12" t="s">
        <v>2491</v>
      </c>
      <c r="S686" s="96"/>
      <c r="T686" s="18" t="s">
        <v>2474</v>
      </c>
      <c r="U686" s="6" t="s">
        <v>2258</v>
      </c>
      <c r="V686" s="6" t="s">
        <v>1404</v>
      </c>
      <c r="W686" s="3" t="s">
        <v>2259</v>
      </c>
      <c r="X686" s="3">
        <v>1989</v>
      </c>
      <c r="Y686" s="3" t="s">
        <v>2475</v>
      </c>
      <c r="Z686" s="3" t="s">
        <v>3401</v>
      </c>
      <c r="AA686" s="106"/>
    </row>
    <row r="687" spans="2:27" ht="25.5">
      <c r="B687" s="25">
        <v>682</v>
      </c>
      <c r="C687" s="25" t="s">
        <v>1229</v>
      </c>
      <c r="D687" s="25" t="s">
        <v>3474</v>
      </c>
      <c r="E687" s="119" t="s">
        <v>2475</v>
      </c>
      <c r="F687" s="22" t="s">
        <v>364</v>
      </c>
      <c r="G687" s="10" t="s">
        <v>18</v>
      </c>
      <c r="H687" s="14" t="s">
        <v>9</v>
      </c>
      <c r="I687" s="10" t="s">
        <v>391</v>
      </c>
      <c r="J687" s="10" t="s">
        <v>392</v>
      </c>
      <c r="K687" s="10" t="s">
        <v>27</v>
      </c>
      <c r="L687" s="10" t="s">
        <v>13</v>
      </c>
      <c r="M687" s="10" t="s">
        <v>2237</v>
      </c>
      <c r="N687" s="55">
        <v>7482</v>
      </c>
      <c r="O687" s="161">
        <v>1122.3</v>
      </c>
      <c r="P687" s="55">
        <v>11299.43</v>
      </c>
      <c r="Q687" s="161">
        <v>1694.9145000000001</v>
      </c>
      <c r="R687" s="12" t="s">
        <v>2492</v>
      </c>
      <c r="S687" s="96"/>
      <c r="T687" s="18" t="s">
        <v>2474</v>
      </c>
      <c r="U687" s="6" t="s">
        <v>2258</v>
      </c>
      <c r="V687" s="6" t="s">
        <v>1404</v>
      </c>
      <c r="W687" s="3" t="s">
        <v>2259</v>
      </c>
      <c r="X687" s="3">
        <v>1989</v>
      </c>
      <c r="Y687" s="3" t="s">
        <v>2475</v>
      </c>
      <c r="Z687" s="3" t="s">
        <v>3402</v>
      </c>
      <c r="AA687" s="106" t="s">
        <v>2493</v>
      </c>
    </row>
    <row r="688" spans="2:27" ht="102">
      <c r="B688" s="25">
        <v>683</v>
      </c>
      <c r="C688" s="25" t="s">
        <v>1229</v>
      </c>
      <c r="D688" s="25" t="s">
        <v>3475</v>
      </c>
      <c r="E688" s="25" t="s">
        <v>3424</v>
      </c>
      <c r="F688" s="9" t="s">
        <v>417</v>
      </c>
      <c r="G688" s="10" t="s">
        <v>18</v>
      </c>
      <c r="H688" s="10" t="s">
        <v>9</v>
      </c>
      <c r="I688" s="10" t="s">
        <v>418</v>
      </c>
      <c r="J688" s="10" t="s">
        <v>419</v>
      </c>
      <c r="K688" s="10" t="s">
        <v>27</v>
      </c>
      <c r="L688" s="10" t="s">
        <v>13</v>
      </c>
      <c r="M688" s="10" t="s">
        <v>2243</v>
      </c>
      <c r="N688" s="55">
        <v>39614</v>
      </c>
      <c r="O688" s="161">
        <v>1782.6299999999999</v>
      </c>
      <c r="P688" s="55">
        <v>45517</v>
      </c>
      <c r="Q688" s="161">
        <v>2048.2649999999999</v>
      </c>
      <c r="R688" s="12" t="s">
        <v>2508</v>
      </c>
      <c r="S688" s="3" t="s">
        <v>27</v>
      </c>
      <c r="T688" s="6" t="s">
        <v>2509</v>
      </c>
      <c r="U688" s="6" t="s">
        <v>2258</v>
      </c>
      <c r="V688" s="6" t="s">
        <v>1404</v>
      </c>
      <c r="W688" s="3" t="s">
        <v>2259</v>
      </c>
      <c r="X688" s="12">
        <v>20882</v>
      </c>
      <c r="Y688" s="3" t="s">
        <v>2510</v>
      </c>
      <c r="Z688" s="3" t="s">
        <v>3402</v>
      </c>
      <c r="AA688" s="6" t="s">
        <v>2511</v>
      </c>
    </row>
    <row r="689" spans="2:27" ht="114.75">
      <c r="B689" s="25">
        <v>684</v>
      </c>
      <c r="C689" s="25" t="s">
        <v>1229</v>
      </c>
      <c r="D689" s="25" t="s">
        <v>3475</v>
      </c>
      <c r="E689" s="25" t="s">
        <v>3424</v>
      </c>
      <c r="F689" s="9" t="s">
        <v>417</v>
      </c>
      <c r="G689" s="10" t="s">
        <v>18</v>
      </c>
      <c r="H689" s="10" t="s">
        <v>420</v>
      </c>
      <c r="I689" s="10" t="s">
        <v>421</v>
      </c>
      <c r="J689" s="10" t="s">
        <v>422</v>
      </c>
      <c r="K689" s="10" t="s">
        <v>27</v>
      </c>
      <c r="L689" s="10" t="s">
        <v>423</v>
      </c>
      <c r="M689" s="10" t="s">
        <v>2243</v>
      </c>
      <c r="N689" s="55">
        <v>34614</v>
      </c>
      <c r="O689" s="161">
        <v>1557.6299999999999</v>
      </c>
      <c r="P689" s="55">
        <v>45517</v>
      </c>
      <c r="Q689" s="161">
        <v>2048.2649999999999</v>
      </c>
      <c r="R689" s="12" t="s">
        <v>2512</v>
      </c>
      <c r="S689" s="3" t="s">
        <v>27</v>
      </c>
      <c r="T689" s="6" t="s">
        <v>2513</v>
      </c>
      <c r="U689" s="6" t="s">
        <v>2258</v>
      </c>
      <c r="V689" s="71">
        <v>42643</v>
      </c>
      <c r="W689" s="3" t="s">
        <v>2259</v>
      </c>
      <c r="X689" s="12">
        <v>30178</v>
      </c>
      <c r="Y689" s="3" t="s">
        <v>2510</v>
      </c>
      <c r="Z689" s="3" t="s">
        <v>3402</v>
      </c>
      <c r="AA689" s="6" t="s">
        <v>2514</v>
      </c>
    </row>
    <row r="690" spans="2:27" ht="63.75">
      <c r="B690" s="25">
        <v>685</v>
      </c>
      <c r="C690" s="25" t="s">
        <v>1229</v>
      </c>
      <c r="D690" s="25" t="s">
        <v>3475</v>
      </c>
      <c r="E690" s="25" t="s">
        <v>3424</v>
      </c>
      <c r="F690" s="9" t="s">
        <v>417</v>
      </c>
      <c r="G690" s="10" t="s">
        <v>18</v>
      </c>
      <c r="H690" s="10" t="s">
        <v>9</v>
      </c>
      <c r="I690" s="10" t="s">
        <v>424</v>
      </c>
      <c r="J690" s="10" t="s">
        <v>425</v>
      </c>
      <c r="K690" s="10" t="s">
        <v>426</v>
      </c>
      <c r="L690" s="10" t="s">
        <v>423</v>
      </c>
      <c r="M690" s="10" t="s">
        <v>2243</v>
      </c>
      <c r="N690" s="55">
        <v>30000</v>
      </c>
      <c r="O690" s="161">
        <v>1350</v>
      </c>
      <c r="P690" s="55">
        <v>33868</v>
      </c>
      <c r="Q690" s="161">
        <v>1524.06</v>
      </c>
      <c r="R690" s="12" t="s">
        <v>2515</v>
      </c>
      <c r="S690" s="3" t="s">
        <v>357</v>
      </c>
      <c r="T690" s="6" t="s">
        <v>2516</v>
      </c>
      <c r="U690" s="6" t="s">
        <v>2258</v>
      </c>
      <c r="V690" s="6" t="s">
        <v>1404</v>
      </c>
      <c r="W690" s="3" t="s">
        <v>2259</v>
      </c>
      <c r="X690" s="12">
        <v>32966</v>
      </c>
      <c r="Y690" s="3" t="s">
        <v>2510</v>
      </c>
      <c r="Z690" s="3" t="s">
        <v>3402</v>
      </c>
      <c r="AA690" s="6" t="s">
        <v>2517</v>
      </c>
    </row>
    <row r="691" spans="2:27" ht="25.5">
      <c r="B691" s="25">
        <v>686</v>
      </c>
      <c r="C691" s="25" t="s">
        <v>1229</v>
      </c>
      <c r="D691" s="25" t="s">
        <v>3475</v>
      </c>
      <c r="E691" s="25" t="s">
        <v>3424</v>
      </c>
      <c r="F691" s="45" t="s">
        <v>417</v>
      </c>
      <c r="G691" s="43" t="s">
        <v>18</v>
      </c>
      <c r="H691" s="43" t="s">
        <v>9</v>
      </c>
      <c r="I691" s="43" t="s">
        <v>427</v>
      </c>
      <c r="J691" s="43" t="s">
        <v>428</v>
      </c>
      <c r="K691" s="43" t="s">
        <v>429</v>
      </c>
      <c r="L691" s="43" t="s">
        <v>430</v>
      </c>
      <c r="M691" s="43" t="s">
        <v>2230</v>
      </c>
      <c r="N691" s="58">
        <v>1400</v>
      </c>
      <c r="O691" s="161">
        <v>1400</v>
      </c>
      <c r="P691" s="58"/>
      <c r="Q691" s="161">
        <v>0</v>
      </c>
      <c r="R691" s="21" t="s">
        <v>2518</v>
      </c>
      <c r="S691" s="21" t="s">
        <v>357</v>
      </c>
      <c r="T691" s="21" t="s">
        <v>2519</v>
      </c>
      <c r="U691" s="6" t="s">
        <v>2258</v>
      </c>
      <c r="V691" s="21"/>
      <c r="W691" s="21" t="s">
        <v>2259</v>
      </c>
      <c r="X691" s="4" t="s">
        <v>3405</v>
      </c>
      <c r="Y691" s="21" t="s">
        <v>2273</v>
      </c>
      <c r="Z691" s="3" t="s">
        <v>3400</v>
      </c>
      <c r="AA691" s="21" t="s">
        <v>2520</v>
      </c>
    </row>
    <row r="692" spans="2:27" ht="25.5">
      <c r="B692" s="25">
        <v>687</v>
      </c>
      <c r="C692" s="25" t="s">
        <v>1229</v>
      </c>
      <c r="D692" s="25" t="s">
        <v>3475</v>
      </c>
      <c r="E692" s="25" t="s">
        <v>3424</v>
      </c>
      <c r="F692" s="9" t="s">
        <v>417</v>
      </c>
      <c r="G692" s="11" t="s">
        <v>18</v>
      </c>
      <c r="H692" s="11" t="s">
        <v>9</v>
      </c>
      <c r="I692" s="11" t="s">
        <v>431</v>
      </c>
      <c r="J692" s="11" t="s">
        <v>432</v>
      </c>
      <c r="K692" s="43" t="s">
        <v>433</v>
      </c>
      <c r="L692" s="11" t="s">
        <v>434</v>
      </c>
      <c r="M692" s="11" t="s">
        <v>2230</v>
      </c>
      <c r="N692" s="55">
        <v>1200</v>
      </c>
      <c r="O692" s="161">
        <v>1200</v>
      </c>
      <c r="P692" s="55"/>
      <c r="Q692" s="161">
        <v>0</v>
      </c>
      <c r="R692" s="21" t="s">
        <v>2518</v>
      </c>
      <c r="S692" s="21" t="s">
        <v>357</v>
      </c>
      <c r="T692" s="21" t="s">
        <v>2519</v>
      </c>
      <c r="U692" s="6" t="s">
        <v>2258</v>
      </c>
      <c r="V692" s="120"/>
      <c r="W692" s="5" t="s">
        <v>2259</v>
      </c>
      <c r="X692" s="4" t="s">
        <v>3405</v>
      </c>
      <c r="Y692" s="5" t="s">
        <v>2273</v>
      </c>
      <c r="Z692" s="3" t="s">
        <v>3400</v>
      </c>
      <c r="AA692" s="21" t="s">
        <v>2521</v>
      </c>
    </row>
    <row r="693" spans="2:27" ht="25.5">
      <c r="B693" s="25">
        <v>688</v>
      </c>
      <c r="C693" s="25" t="s">
        <v>1229</v>
      </c>
      <c r="D693" s="25" t="s">
        <v>3470</v>
      </c>
      <c r="E693" s="25" t="s">
        <v>3438</v>
      </c>
      <c r="F693" s="9" t="s">
        <v>717</v>
      </c>
      <c r="G693" s="10" t="s">
        <v>14</v>
      </c>
      <c r="H693" s="10" t="s">
        <v>9</v>
      </c>
      <c r="I693" s="10" t="s">
        <v>718</v>
      </c>
      <c r="J693" s="10" t="s">
        <v>719</v>
      </c>
      <c r="K693" s="8" t="s">
        <v>720</v>
      </c>
      <c r="L693" s="10" t="s">
        <v>17</v>
      </c>
      <c r="M693" s="10" t="s">
        <v>3377</v>
      </c>
      <c r="N693" s="55">
        <v>5000</v>
      </c>
      <c r="O693" s="161">
        <v>375</v>
      </c>
      <c r="P693" s="55">
        <v>6341.33</v>
      </c>
      <c r="Q693" s="161">
        <v>475.59974999999997</v>
      </c>
      <c r="R693" s="12" t="s">
        <v>2703</v>
      </c>
      <c r="S693" s="12" t="s">
        <v>357</v>
      </c>
      <c r="T693" s="6" t="s">
        <v>2704</v>
      </c>
      <c r="U693" s="6" t="s">
        <v>2258</v>
      </c>
      <c r="V693" s="6" t="s">
        <v>1404</v>
      </c>
      <c r="W693" s="3" t="s">
        <v>2259</v>
      </c>
      <c r="X693" s="12">
        <v>25311</v>
      </c>
      <c r="Y693" s="3" t="s">
        <v>2705</v>
      </c>
      <c r="Z693" s="3" t="s">
        <v>3403</v>
      </c>
      <c r="AA693" s="6" t="s">
        <v>2706</v>
      </c>
    </row>
    <row r="694" spans="2:27" ht="51">
      <c r="B694" s="25">
        <v>689</v>
      </c>
      <c r="C694" s="25" t="s">
        <v>1229</v>
      </c>
      <c r="D694" s="25" t="s">
        <v>3470</v>
      </c>
      <c r="E694" s="25" t="s">
        <v>3438</v>
      </c>
      <c r="F694" s="9" t="s">
        <v>717</v>
      </c>
      <c r="G694" s="14" t="s">
        <v>8</v>
      </c>
      <c r="H694" s="10" t="s">
        <v>9</v>
      </c>
      <c r="I694" s="10" t="s">
        <v>721</v>
      </c>
      <c r="J694" s="14" t="s">
        <v>722</v>
      </c>
      <c r="K694" s="8" t="s">
        <v>79</v>
      </c>
      <c r="L694" s="10" t="s">
        <v>723</v>
      </c>
      <c r="M694" s="10" t="s">
        <v>3377</v>
      </c>
      <c r="N694" s="55">
        <v>15000</v>
      </c>
      <c r="O694" s="161">
        <v>1125</v>
      </c>
      <c r="P694" s="55">
        <v>18337.25</v>
      </c>
      <c r="Q694" s="161">
        <v>1375.29375</v>
      </c>
      <c r="R694" s="12" t="s">
        <v>2707</v>
      </c>
      <c r="S694" s="12" t="s">
        <v>357</v>
      </c>
      <c r="T694" s="6" t="s">
        <v>2708</v>
      </c>
      <c r="U694" s="6" t="s">
        <v>2258</v>
      </c>
      <c r="V694" s="6" t="s">
        <v>1404</v>
      </c>
      <c r="W694" s="3" t="s">
        <v>2259</v>
      </c>
      <c r="X694" s="12">
        <v>28398</v>
      </c>
      <c r="Y694" s="3" t="s">
        <v>2273</v>
      </c>
      <c r="Z694" s="6" t="s">
        <v>3404</v>
      </c>
      <c r="AA694" s="6"/>
    </row>
    <row r="695" spans="2:27" ht="25.5">
      <c r="B695" s="25">
        <v>690</v>
      </c>
      <c r="C695" s="25" t="s">
        <v>1229</v>
      </c>
      <c r="D695" s="25" t="s">
        <v>3470</v>
      </c>
      <c r="E695" s="25" t="s">
        <v>3438</v>
      </c>
      <c r="F695" s="9" t="s">
        <v>717</v>
      </c>
      <c r="G695" s="14" t="s">
        <v>18</v>
      </c>
      <c r="H695" s="10" t="s">
        <v>9</v>
      </c>
      <c r="I695" s="10" t="s">
        <v>724</v>
      </c>
      <c r="J695" s="14" t="s">
        <v>725</v>
      </c>
      <c r="K695" s="8" t="s">
        <v>79</v>
      </c>
      <c r="L695" s="10" t="s">
        <v>490</v>
      </c>
      <c r="M695" s="10" t="s">
        <v>3377</v>
      </c>
      <c r="N695" s="55">
        <v>12000</v>
      </c>
      <c r="O695" s="161">
        <v>900</v>
      </c>
      <c r="P695" s="55">
        <v>15416</v>
      </c>
      <c r="Q695" s="161">
        <v>1156.2</v>
      </c>
      <c r="R695" s="12" t="s">
        <v>2709</v>
      </c>
      <c r="S695" s="12" t="s">
        <v>357</v>
      </c>
      <c r="T695" s="6" t="s">
        <v>2708</v>
      </c>
      <c r="U695" s="6" t="s">
        <v>2258</v>
      </c>
      <c r="V695" s="6" t="s">
        <v>1404</v>
      </c>
      <c r="W695" s="3" t="s">
        <v>2259</v>
      </c>
      <c r="X695" s="12">
        <v>22991</v>
      </c>
      <c r="Y695" s="3" t="s">
        <v>2710</v>
      </c>
      <c r="Z695" s="3" t="s">
        <v>3400</v>
      </c>
      <c r="AA695" s="6" t="s">
        <v>2711</v>
      </c>
    </row>
    <row r="696" spans="2:27" ht="25.5">
      <c r="B696" s="25">
        <v>691</v>
      </c>
      <c r="C696" s="25" t="s">
        <v>1229</v>
      </c>
      <c r="D696" s="25" t="s">
        <v>3470</v>
      </c>
      <c r="E696" s="25" t="s">
        <v>3438</v>
      </c>
      <c r="F696" s="9" t="s">
        <v>717</v>
      </c>
      <c r="G696" s="14" t="s">
        <v>18</v>
      </c>
      <c r="H696" s="10" t="s">
        <v>9</v>
      </c>
      <c r="I696" s="10" t="s">
        <v>726</v>
      </c>
      <c r="J696" s="14" t="s">
        <v>727</v>
      </c>
      <c r="K696" s="8" t="s">
        <v>79</v>
      </c>
      <c r="L696" s="10" t="s">
        <v>728</v>
      </c>
      <c r="M696" s="10" t="s">
        <v>3377</v>
      </c>
      <c r="N696" s="55">
        <v>13000</v>
      </c>
      <c r="O696" s="161">
        <v>975</v>
      </c>
      <c r="P696" s="55">
        <v>16462.25</v>
      </c>
      <c r="Q696" s="161">
        <v>1234.66875</v>
      </c>
      <c r="R696" s="12" t="s">
        <v>2712</v>
      </c>
      <c r="S696" s="12" t="s">
        <v>357</v>
      </c>
      <c r="T696" s="6" t="s">
        <v>2708</v>
      </c>
      <c r="U696" s="6" t="s">
        <v>2258</v>
      </c>
      <c r="V696" s="6" t="s">
        <v>1404</v>
      </c>
      <c r="W696" s="3" t="s">
        <v>2259</v>
      </c>
      <c r="X696" s="12">
        <v>24837</v>
      </c>
      <c r="Y696" s="3" t="s">
        <v>2713</v>
      </c>
      <c r="Z696" s="3" t="s">
        <v>3402</v>
      </c>
      <c r="AA696" s="6"/>
    </row>
    <row r="697" spans="2:27">
      <c r="B697" s="25">
        <v>692</v>
      </c>
      <c r="C697" s="25" t="s">
        <v>1229</v>
      </c>
      <c r="D697" s="25" t="s">
        <v>3470</v>
      </c>
      <c r="E697" s="25" t="s">
        <v>3438</v>
      </c>
      <c r="F697" s="9" t="s">
        <v>717</v>
      </c>
      <c r="G697" s="10" t="s">
        <v>18</v>
      </c>
      <c r="H697" s="10" t="s">
        <v>9</v>
      </c>
      <c r="I697" s="10" t="s">
        <v>729</v>
      </c>
      <c r="J697" s="10" t="s">
        <v>730</v>
      </c>
      <c r="K697" s="8" t="s">
        <v>79</v>
      </c>
      <c r="L697" s="10" t="s">
        <v>159</v>
      </c>
      <c r="M697" s="10" t="s">
        <v>3377</v>
      </c>
      <c r="N697" s="55">
        <v>6000</v>
      </c>
      <c r="O697" s="161">
        <v>450</v>
      </c>
      <c r="P697" s="55">
        <v>7443</v>
      </c>
      <c r="Q697" s="161">
        <v>558.22500000000002</v>
      </c>
      <c r="R697" s="12" t="s">
        <v>2714</v>
      </c>
      <c r="S697" s="12" t="s">
        <v>357</v>
      </c>
      <c r="T697" s="6" t="s">
        <v>2708</v>
      </c>
      <c r="U697" s="6" t="s">
        <v>2258</v>
      </c>
      <c r="V697" s="6" t="s">
        <v>1404</v>
      </c>
      <c r="W697" s="3" t="s">
        <v>2259</v>
      </c>
      <c r="X697" s="12">
        <v>27084</v>
      </c>
      <c r="Y697" s="3" t="s">
        <v>2710</v>
      </c>
      <c r="Z697" s="3" t="s">
        <v>3400</v>
      </c>
      <c r="AA697" s="6"/>
    </row>
    <row r="698" spans="2:27" ht="25.5">
      <c r="B698" s="25">
        <v>693</v>
      </c>
      <c r="C698" s="25" t="s">
        <v>1229</v>
      </c>
      <c r="D698" s="25" t="s">
        <v>3470</v>
      </c>
      <c r="E698" s="25" t="s">
        <v>3438</v>
      </c>
      <c r="F698" s="9" t="s">
        <v>717</v>
      </c>
      <c r="G698" s="10" t="s">
        <v>18</v>
      </c>
      <c r="H698" s="10" t="s">
        <v>9</v>
      </c>
      <c r="I698" s="10" t="s">
        <v>731</v>
      </c>
      <c r="J698" s="10" t="s">
        <v>732</v>
      </c>
      <c r="K698" s="8" t="s">
        <v>79</v>
      </c>
      <c r="L698" s="10" t="s">
        <v>733</v>
      </c>
      <c r="M698" s="10" t="s">
        <v>3377</v>
      </c>
      <c r="N698" s="55">
        <v>15000</v>
      </c>
      <c r="O698" s="161">
        <v>1125</v>
      </c>
      <c r="P698" s="55">
        <v>18337.669999999998</v>
      </c>
      <c r="Q698" s="161">
        <v>1375.3252499999999</v>
      </c>
      <c r="R698" s="12" t="s">
        <v>2549</v>
      </c>
      <c r="S698" s="12" t="s">
        <v>357</v>
      </c>
      <c r="T698" s="6" t="s">
        <v>2708</v>
      </c>
      <c r="U698" s="6" t="s">
        <v>2258</v>
      </c>
      <c r="V698" s="6" t="s">
        <v>1404</v>
      </c>
      <c r="W698" s="3" t="s">
        <v>2259</v>
      </c>
      <c r="X698" s="12">
        <v>32832</v>
      </c>
      <c r="Y698" s="3" t="s">
        <v>2273</v>
      </c>
      <c r="Z698" s="6" t="s">
        <v>3404</v>
      </c>
      <c r="AA698" s="6" t="s">
        <v>2715</v>
      </c>
    </row>
    <row r="699" spans="2:27" ht="38.25">
      <c r="B699" s="25">
        <v>694</v>
      </c>
      <c r="C699" s="25" t="s">
        <v>1229</v>
      </c>
      <c r="D699" s="25" t="s">
        <v>3470</v>
      </c>
      <c r="E699" s="25" t="s">
        <v>3438</v>
      </c>
      <c r="F699" s="9" t="s">
        <v>717</v>
      </c>
      <c r="G699" s="10" t="s">
        <v>18</v>
      </c>
      <c r="H699" s="10" t="s">
        <v>9</v>
      </c>
      <c r="I699" s="10" t="s">
        <v>734</v>
      </c>
      <c r="J699" s="10" t="s">
        <v>735</v>
      </c>
      <c r="K699" s="10" t="s">
        <v>736</v>
      </c>
      <c r="L699" s="10" t="s">
        <v>83</v>
      </c>
      <c r="M699" s="10" t="s">
        <v>3377</v>
      </c>
      <c r="N699" s="55">
        <v>5500</v>
      </c>
      <c r="O699" s="161">
        <v>412.5</v>
      </c>
      <c r="P699" s="55">
        <v>6917.17</v>
      </c>
      <c r="Q699" s="161">
        <v>518.78774999999996</v>
      </c>
      <c r="R699" s="12" t="s">
        <v>2665</v>
      </c>
      <c r="S699" s="12" t="s">
        <v>357</v>
      </c>
      <c r="T699" s="6"/>
      <c r="U699" s="6" t="s">
        <v>2258</v>
      </c>
      <c r="V699" s="71" t="s">
        <v>1404</v>
      </c>
      <c r="W699" s="3" t="s">
        <v>2259</v>
      </c>
      <c r="X699" s="12">
        <v>30416</v>
      </c>
      <c r="Y699" s="3" t="s">
        <v>2710</v>
      </c>
      <c r="Z699" s="6" t="s">
        <v>3404</v>
      </c>
      <c r="AA699" s="6" t="s">
        <v>2716</v>
      </c>
    </row>
    <row r="700" spans="2:27" ht="25.5">
      <c r="B700" s="25">
        <v>695</v>
      </c>
      <c r="C700" s="25" t="s">
        <v>1229</v>
      </c>
      <c r="D700" s="25" t="s">
        <v>3470</v>
      </c>
      <c r="E700" s="25" t="s">
        <v>3438</v>
      </c>
      <c r="F700" s="9" t="s">
        <v>717</v>
      </c>
      <c r="G700" s="10" t="s">
        <v>18</v>
      </c>
      <c r="H700" s="10" t="s">
        <v>9</v>
      </c>
      <c r="I700" s="10" t="s">
        <v>737</v>
      </c>
      <c r="J700" s="10" t="s">
        <v>738</v>
      </c>
      <c r="K700" s="8" t="s">
        <v>79</v>
      </c>
      <c r="L700" s="10" t="s">
        <v>739</v>
      </c>
      <c r="M700" s="10" t="s">
        <v>3377</v>
      </c>
      <c r="N700" s="55">
        <v>4500</v>
      </c>
      <c r="O700" s="161">
        <v>337.5</v>
      </c>
      <c r="P700" s="55">
        <v>5820</v>
      </c>
      <c r="Q700" s="161">
        <v>436.5</v>
      </c>
      <c r="R700" s="12" t="s">
        <v>2717</v>
      </c>
      <c r="S700" s="12" t="s">
        <v>357</v>
      </c>
      <c r="T700" s="6" t="s">
        <v>2708</v>
      </c>
      <c r="U700" s="6" t="s">
        <v>2258</v>
      </c>
      <c r="V700" s="71" t="s">
        <v>1404</v>
      </c>
      <c r="W700" s="3" t="s">
        <v>2259</v>
      </c>
      <c r="X700" s="12">
        <v>30031</v>
      </c>
      <c r="Y700" s="3" t="s">
        <v>2718</v>
      </c>
      <c r="Z700" s="3" t="s">
        <v>3400</v>
      </c>
      <c r="AA700" s="6" t="s">
        <v>2719</v>
      </c>
    </row>
    <row r="701" spans="2:27" ht="25.5">
      <c r="B701" s="25">
        <v>696</v>
      </c>
      <c r="C701" s="25" t="s">
        <v>1229</v>
      </c>
      <c r="D701" s="25" t="s">
        <v>3470</v>
      </c>
      <c r="E701" s="25" t="s">
        <v>3438</v>
      </c>
      <c r="F701" s="9" t="s">
        <v>717</v>
      </c>
      <c r="G701" s="10" t="s">
        <v>14</v>
      </c>
      <c r="H701" s="10" t="s">
        <v>9</v>
      </c>
      <c r="I701" s="10" t="s">
        <v>740</v>
      </c>
      <c r="J701" s="10" t="s">
        <v>741</v>
      </c>
      <c r="K701" s="8" t="s">
        <v>742</v>
      </c>
      <c r="L701" s="10" t="s">
        <v>708</v>
      </c>
      <c r="M701" s="10" t="s">
        <v>3377</v>
      </c>
      <c r="N701" s="55">
        <v>5500</v>
      </c>
      <c r="O701" s="161">
        <v>412.5</v>
      </c>
      <c r="P701" s="55">
        <v>6862.17</v>
      </c>
      <c r="Q701" s="161">
        <v>514.66274999999996</v>
      </c>
      <c r="R701" s="12"/>
      <c r="S701" s="12" t="s">
        <v>357</v>
      </c>
      <c r="T701" s="6"/>
      <c r="U701" s="6" t="s">
        <v>2258</v>
      </c>
      <c r="V701" s="71" t="s">
        <v>1404</v>
      </c>
      <c r="W701" s="3" t="s">
        <v>2259</v>
      </c>
      <c r="X701" s="12">
        <v>31146</v>
      </c>
      <c r="Y701" s="3" t="s">
        <v>2718</v>
      </c>
      <c r="Z701" s="3" t="s">
        <v>3400</v>
      </c>
      <c r="AA701" s="6" t="s">
        <v>2720</v>
      </c>
    </row>
    <row r="702" spans="2:27" ht="25.5">
      <c r="B702" s="25">
        <v>697</v>
      </c>
      <c r="C702" s="25" t="s">
        <v>1229</v>
      </c>
      <c r="D702" s="25" t="s">
        <v>3471</v>
      </c>
      <c r="E702" s="25" t="s">
        <v>3454</v>
      </c>
      <c r="F702" s="22" t="s">
        <v>1154</v>
      </c>
      <c r="G702" s="14" t="s">
        <v>18</v>
      </c>
      <c r="H702" s="10" t="s">
        <v>9</v>
      </c>
      <c r="I702" s="14" t="s">
        <v>1155</v>
      </c>
      <c r="J702" s="14" t="s">
        <v>1156</v>
      </c>
      <c r="K702" s="8" t="s">
        <v>12</v>
      </c>
      <c r="L702" s="14" t="s">
        <v>826</v>
      </c>
      <c r="M702" s="14" t="s">
        <v>2230</v>
      </c>
      <c r="N702" s="55">
        <v>1450</v>
      </c>
      <c r="O702" s="161">
        <v>1450</v>
      </c>
      <c r="P702" s="55">
        <v>1543.01</v>
      </c>
      <c r="Q702" s="161">
        <v>1543.01</v>
      </c>
      <c r="R702" s="12" t="s">
        <v>2515</v>
      </c>
      <c r="S702" s="12" t="s">
        <v>357</v>
      </c>
      <c r="T702" s="6" t="s">
        <v>2981</v>
      </c>
      <c r="U702" s="6" t="s">
        <v>2258</v>
      </c>
      <c r="V702" s="6" t="s">
        <v>1404</v>
      </c>
      <c r="W702" s="3" t="s">
        <v>2259</v>
      </c>
      <c r="X702" s="3">
        <v>1976</v>
      </c>
      <c r="Y702" s="3" t="s">
        <v>2609</v>
      </c>
      <c r="Z702" s="3" t="s">
        <v>3402</v>
      </c>
      <c r="AA702" s="106" t="s">
        <v>2982</v>
      </c>
    </row>
    <row r="703" spans="2:27" ht="25.5">
      <c r="B703" s="25">
        <v>698</v>
      </c>
      <c r="C703" s="25" t="s">
        <v>1229</v>
      </c>
      <c r="D703" s="25" t="s">
        <v>3471</v>
      </c>
      <c r="E703" s="25" t="s">
        <v>3454</v>
      </c>
      <c r="F703" s="22" t="s">
        <v>1154</v>
      </c>
      <c r="G703" s="14" t="s">
        <v>18</v>
      </c>
      <c r="H703" s="10" t="s">
        <v>9</v>
      </c>
      <c r="I703" s="14" t="s">
        <v>1157</v>
      </c>
      <c r="J703" s="14" t="s">
        <v>1158</v>
      </c>
      <c r="K703" s="8" t="s">
        <v>12</v>
      </c>
      <c r="L703" s="14" t="s">
        <v>180</v>
      </c>
      <c r="M703" s="14" t="s">
        <v>2230</v>
      </c>
      <c r="N703" s="55">
        <v>1280</v>
      </c>
      <c r="O703" s="161">
        <v>1280</v>
      </c>
      <c r="P703" s="55">
        <v>1373.01</v>
      </c>
      <c r="Q703" s="161">
        <v>1373.01</v>
      </c>
      <c r="R703" s="12" t="s">
        <v>2983</v>
      </c>
      <c r="S703" s="12" t="s">
        <v>357</v>
      </c>
      <c r="T703" s="6" t="s">
        <v>2981</v>
      </c>
      <c r="U703" s="6" t="s">
        <v>2258</v>
      </c>
      <c r="V703" s="71" t="s">
        <v>1404</v>
      </c>
      <c r="W703" s="3" t="s">
        <v>2259</v>
      </c>
      <c r="X703" s="4" t="s">
        <v>3405</v>
      </c>
      <c r="Y703" s="3" t="s">
        <v>2984</v>
      </c>
      <c r="Z703" s="3" t="s">
        <v>3402</v>
      </c>
      <c r="AA703" s="106" t="s">
        <v>2985</v>
      </c>
    </row>
    <row r="704" spans="2:27" ht="89.25">
      <c r="B704" s="25">
        <v>699</v>
      </c>
      <c r="C704" s="25" t="s">
        <v>1229</v>
      </c>
      <c r="D704" s="25" t="s">
        <v>3471</v>
      </c>
      <c r="E704" s="25" t="s">
        <v>3454</v>
      </c>
      <c r="F704" s="22" t="s">
        <v>1154</v>
      </c>
      <c r="G704" s="14" t="s">
        <v>18</v>
      </c>
      <c r="H704" s="10" t="s">
        <v>9</v>
      </c>
      <c r="I704" s="14" t="s">
        <v>1159</v>
      </c>
      <c r="J704" s="14" t="s">
        <v>1160</v>
      </c>
      <c r="K704" s="8" t="s">
        <v>12</v>
      </c>
      <c r="L704" s="14" t="s">
        <v>322</v>
      </c>
      <c r="M704" s="14" t="s">
        <v>2230</v>
      </c>
      <c r="N704" s="55">
        <v>650</v>
      </c>
      <c r="O704" s="161">
        <v>650</v>
      </c>
      <c r="P704" s="55" t="s">
        <v>713</v>
      </c>
      <c r="Q704" s="161" t="s">
        <v>3394</v>
      </c>
      <c r="R704" s="12" t="s">
        <v>2986</v>
      </c>
      <c r="S704" s="12" t="s">
        <v>357</v>
      </c>
      <c r="T704" s="6" t="s">
        <v>2981</v>
      </c>
      <c r="U704" s="6" t="s">
        <v>2258</v>
      </c>
      <c r="V704" s="6" t="s">
        <v>1404</v>
      </c>
      <c r="W704" s="3" t="s">
        <v>2259</v>
      </c>
      <c r="X704" s="3">
        <v>1967</v>
      </c>
      <c r="Y704" s="3" t="s">
        <v>2653</v>
      </c>
      <c r="Z704" s="3" t="s">
        <v>3400</v>
      </c>
      <c r="AA704" s="6" t="s">
        <v>2987</v>
      </c>
    </row>
    <row r="705" spans="2:27" ht="25.5">
      <c r="B705" s="25">
        <v>700</v>
      </c>
      <c r="C705" s="25" t="s">
        <v>1229</v>
      </c>
      <c r="D705" s="25" t="s">
        <v>3471</v>
      </c>
      <c r="E705" s="25" t="s">
        <v>3454</v>
      </c>
      <c r="F705" s="22" t="s">
        <v>1154</v>
      </c>
      <c r="G705" s="14" t="s">
        <v>18</v>
      </c>
      <c r="H705" s="10" t="s">
        <v>9</v>
      </c>
      <c r="I705" s="14" t="s">
        <v>1161</v>
      </c>
      <c r="J705" s="14" t="s">
        <v>1162</v>
      </c>
      <c r="K705" s="8" t="s">
        <v>12</v>
      </c>
      <c r="L705" s="14" t="s">
        <v>790</v>
      </c>
      <c r="M705" s="14" t="s">
        <v>2230</v>
      </c>
      <c r="N705" s="55">
        <v>1500</v>
      </c>
      <c r="O705" s="161">
        <v>1500</v>
      </c>
      <c r="P705" s="55">
        <v>1593.01</v>
      </c>
      <c r="Q705" s="161">
        <v>1593.01</v>
      </c>
      <c r="R705" s="12" t="s">
        <v>2717</v>
      </c>
      <c r="S705" s="12" t="s">
        <v>357</v>
      </c>
      <c r="T705" s="6" t="s">
        <v>2981</v>
      </c>
      <c r="U705" s="6" t="s">
        <v>2258</v>
      </c>
      <c r="V705" s="6" t="s">
        <v>1404</v>
      </c>
      <c r="W705" s="3" t="s">
        <v>2259</v>
      </c>
      <c r="X705" s="12">
        <v>33584</v>
      </c>
      <c r="Y705" s="3" t="s">
        <v>2653</v>
      </c>
      <c r="Z705" s="3" t="s">
        <v>3402</v>
      </c>
      <c r="AA705" s="6" t="s">
        <v>2988</v>
      </c>
    </row>
    <row r="706" spans="2:27" ht="51">
      <c r="B706" s="25">
        <v>701</v>
      </c>
      <c r="C706" s="25" t="s">
        <v>1229</v>
      </c>
      <c r="D706" s="25" t="s">
        <v>3473</v>
      </c>
      <c r="E706" s="25" t="s">
        <v>3437</v>
      </c>
      <c r="F706" s="9" t="s">
        <v>688</v>
      </c>
      <c r="G706" s="14" t="s">
        <v>18</v>
      </c>
      <c r="H706" s="10" t="s">
        <v>9</v>
      </c>
      <c r="I706" s="14" t="s">
        <v>689</v>
      </c>
      <c r="J706" s="14" t="s">
        <v>690</v>
      </c>
      <c r="K706" s="10" t="s">
        <v>27</v>
      </c>
      <c r="L706" s="14" t="s">
        <v>691</v>
      </c>
      <c r="M706" s="15" t="s">
        <v>2230</v>
      </c>
      <c r="N706" s="55">
        <v>750</v>
      </c>
      <c r="O706" s="161">
        <v>750</v>
      </c>
      <c r="P706" s="55">
        <v>988.13</v>
      </c>
      <c r="Q706" s="161">
        <v>988.13</v>
      </c>
      <c r="R706" s="12" t="s">
        <v>2642</v>
      </c>
      <c r="S706" s="3" t="s">
        <v>27</v>
      </c>
      <c r="T706" s="6" t="s">
        <v>2690</v>
      </c>
      <c r="U706" s="6" t="s">
        <v>2258</v>
      </c>
      <c r="V706" s="6" t="s">
        <v>1404</v>
      </c>
      <c r="W706" s="69" t="s">
        <v>2259</v>
      </c>
      <c r="X706" s="12">
        <v>26778</v>
      </c>
      <c r="Y706" s="6" t="s">
        <v>2273</v>
      </c>
      <c r="Z706" s="3" t="s">
        <v>3402</v>
      </c>
      <c r="AA706" s="6"/>
    </row>
    <row r="707" spans="2:27" ht="25.5">
      <c r="B707" s="25">
        <v>702</v>
      </c>
      <c r="C707" s="25" t="s">
        <v>1229</v>
      </c>
      <c r="D707" s="25" t="s">
        <v>3473</v>
      </c>
      <c r="E707" s="25" t="s">
        <v>3437</v>
      </c>
      <c r="F707" s="9" t="s">
        <v>688</v>
      </c>
      <c r="G707" s="14" t="s">
        <v>18</v>
      </c>
      <c r="H707" s="10" t="s">
        <v>9</v>
      </c>
      <c r="I707" s="14" t="s">
        <v>692</v>
      </c>
      <c r="J707" s="14" t="s">
        <v>690</v>
      </c>
      <c r="K707" s="10" t="s">
        <v>27</v>
      </c>
      <c r="L707" s="10" t="s">
        <v>505</v>
      </c>
      <c r="M707" s="15" t="s">
        <v>2230</v>
      </c>
      <c r="N707" s="55">
        <v>500</v>
      </c>
      <c r="O707" s="161">
        <v>500</v>
      </c>
      <c r="P707" s="55">
        <v>660.08</v>
      </c>
      <c r="Q707" s="161">
        <v>660.08</v>
      </c>
      <c r="R707" s="12" t="s">
        <v>2540</v>
      </c>
      <c r="S707" s="3" t="s">
        <v>27</v>
      </c>
      <c r="T707" s="6" t="s">
        <v>2690</v>
      </c>
      <c r="U707" s="6" t="s">
        <v>2258</v>
      </c>
      <c r="V707" s="6" t="s">
        <v>1404</v>
      </c>
      <c r="W707" s="69" t="s">
        <v>2259</v>
      </c>
      <c r="X707" s="12">
        <v>23681</v>
      </c>
      <c r="Y707" s="6" t="s">
        <v>2273</v>
      </c>
      <c r="Z707" s="3" t="s">
        <v>3400</v>
      </c>
      <c r="AA707" s="6"/>
    </row>
    <row r="708" spans="2:27" ht="25.5">
      <c r="B708" s="25">
        <v>703</v>
      </c>
      <c r="C708" s="25" t="s">
        <v>1229</v>
      </c>
      <c r="D708" s="25" t="s">
        <v>3473</v>
      </c>
      <c r="E708" s="25" t="s">
        <v>3437</v>
      </c>
      <c r="F708" s="9" t="s">
        <v>688</v>
      </c>
      <c r="G708" s="14" t="s">
        <v>18</v>
      </c>
      <c r="H708" s="10" t="s">
        <v>9</v>
      </c>
      <c r="I708" s="14" t="s">
        <v>693</v>
      </c>
      <c r="J708" s="14" t="s">
        <v>694</v>
      </c>
      <c r="K708" s="10" t="s">
        <v>27</v>
      </c>
      <c r="L708" s="14" t="s">
        <v>695</v>
      </c>
      <c r="M708" s="15" t="s">
        <v>2230</v>
      </c>
      <c r="N708" s="55">
        <v>500</v>
      </c>
      <c r="O708" s="161">
        <v>500</v>
      </c>
      <c r="P708" s="55">
        <v>660.08</v>
      </c>
      <c r="Q708" s="161">
        <v>660.08</v>
      </c>
      <c r="R708" s="12" t="s">
        <v>2691</v>
      </c>
      <c r="S708" s="3" t="s">
        <v>27</v>
      </c>
      <c r="T708" s="6" t="s">
        <v>2690</v>
      </c>
      <c r="U708" s="6" t="s">
        <v>2258</v>
      </c>
      <c r="V708" s="6" t="s">
        <v>1404</v>
      </c>
      <c r="W708" s="69" t="s">
        <v>2259</v>
      </c>
      <c r="X708" s="12">
        <v>29075</v>
      </c>
      <c r="Y708" s="6" t="s">
        <v>2273</v>
      </c>
      <c r="Z708" s="3" t="s">
        <v>3401</v>
      </c>
      <c r="AA708" s="6"/>
    </row>
    <row r="709" spans="2:27" ht="25.5">
      <c r="B709" s="25">
        <v>704</v>
      </c>
      <c r="C709" s="25" t="s">
        <v>1229</v>
      </c>
      <c r="D709" s="25" t="s">
        <v>3473</v>
      </c>
      <c r="E709" s="25" t="s">
        <v>3437</v>
      </c>
      <c r="F709" s="9" t="s">
        <v>688</v>
      </c>
      <c r="G709" s="14" t="s">
        <v>18</v>
      </c>
      <c r="H709" s="10" t="s">
        <v>9</v>
      </c>
      <c r="I709" s="14" t="s">
        <v>696</v>
      </c>
      <c r="J709" s="14" t="s">
        <v>697</v>
      </c>
      <c r="K709" s="10" t="s">
        <v>27</v>
      </c>
      <c r="L709" s="14" t="s">
        <v>698</v>
      </c>
      <c r="M709" s="15" t="s">
        <v>2230</v>
      </c>
      <c r="N709" s="55">
        <v>500</v>
      </c>
      <c r="O709" s="161">
        <v>500</v>
      </c>
      <c r="P709" s="55">
        <v>660.08</v>
      </c>
      <c r="Q709" s="161">
        <v>660.08</v>
      </c>
      <c r="R709" s="12" t="s">
        <v>2692</v>
      </c>
      <c r="S709" s="3" t="s">
        <v>27</v>
      </c>
      <c r="T709" s="6" t="s">
        <v>2690</v>
      </c>
      <c r="U709" s="6" t="s">
        <v>2258</v>
      </c>
      <c r="V709" s="6" t="s">
        <v>1404</v>
      </c>
      <c r="W709" s="69" t="s">
        <v>2259</v>
      </c>
      <c r="X709" s="12">
        <v>29267</v>
      </c>
      <c r="Y709" s="6" t="s">
        <v>2273</v>
      </c>
      <c r="Z709" s="3" t="s">
        <v>3401</v>
      </c>
      <c r="AA709" s="6"/>
    </row>
    <row r="710" spans="2:27" ht="25.5">
      <c r="B710" s="25">
        <v>705</v>
      </c>
      <c r="C710" s="25" t="s">
        <v>1229</v>
      </c>
      <c r="D710" s="25" t="s">
        <v>3473</v>
      </c>
      <c r="E710" s="25" t="s">
        <v>3437</v>
      </c>
      <c r="F710" s="9" t="s">
        <v>688</v>
      </c>
      <c r="G710" s="14" t="s">
        <v>18</v>
      </c>
      <c r="H710" s="10" t="s">
        <v>9</v>
      </c>
      <c r="I710" s="14" t="s">
        <v>141</v>
      </c>
      <c r="J710" s="14" t="s">
        <v>699</v>
      </c>
      <c r="K710" s="10" t="s">
        <v>27</v>
      </c>
      <c r="L710" s="14" t="s">
        <v>700</v>
      </c>
      <c r="M710" s="15" t="s">
        <v>2230</v>
      </c>
      <c r="N710" s="55">
        <v>500</v>
      </c>
      <c r="O710" s="161">
        <v>500</v>
      </c>
      <c r="P710" s="55">
        <v>660.08</v>
      </c>
      <c r="Q710" s="161">
        <v>660.08</v>
      </c>
      <c r="R710" s="12" t="s">
        <v>2538</v>
      </c>
      <c r="S710" s="3" t="s">
        <v>27</v>
      </c>
      <c r="T710" s="6" t="s">
        <v>2690</v>
      </c>
      <c r="U710" s="6" t="s">
        <v>2258</v>
      </c>
      <c r="V710" s="6" t="s">
        <v>1404</v>
      </c>
      <c r="W710" s="69" t="s">
        <v>2259</v>
      </c>
      <c r="X710" s="12">
        <v>27176</v>
      </c>
      <c r="Y710" s="6" t="s">
        <v>2273</v>
      </c>
      <c r="Z710" s="3" t="s">
        <v>3400</v>
      </c>
      <c r="AA710" s="6"/>
    </row>
    <row r="711" spans="2:27" ht="25.5">
      <c r="B711" s="25">
        <v>706</v>
      </c>
      <c r="C711" s="25" t="s">
        <v>1229</v>
      </c>
      <c r="D711" s="25" t="s">
        <v>3473</v>
      </c>
      <c r="E711" s="25" t="s">
        <v>3437</v>
      </c>
      <c r="F711" s="9" t="s">
        <v>688</v>
      </c>
      <c r="G711" s="14" t="s">
        <v>18</v>
      </c>
      <c r="H711" s="10" t="s">
        <v>9</v>
      </c>
      <c r="I711" s="14" t="s">
        <v>701</v>
      </c>
      <c r="J711" s="14" t="s">
        <v>702</v>
      </c>
      <c r="K711" s="10" t="s">
        <v>27</v>
      </c>
      <c r="L711" s="10" t="s">
        <v>83</v>
      </c>
      <c r="M711" s="15" t="s">
        <v>2230</v>
      </c>
      <c r="N711" s="55">
        <v>900</v>
      </c>
      <c r="O711" s="161">
        <v>900</v>
      </c>
      <c r="P711" s="55">
        <v>1179.8499999999999</v>
      </c>
      <c r="Q711" s="161">
        <v>1179.8499999999999</v>
      </c>
      <c r="R711" s="12" t="s">
        <v>2693</v>
      </c>
      <c r="S711" s="3" t="s">
        <v>27</v>
      </c>
      <c r="T711" s="6" t="s">
        <v>2690</v>
      </c>
      <c r="U711" s="6" t="s">
        <v>2258</v>
      </c>
      <c r="V711" s="6" t="s">
        <v>1404</v>
      </c>
      <c r="W711" s="69" t="s">
        <v>2259</v>
      </c>
      <c r="X711" s="12">
        <v>19664</v>
      </c>
      <c r="Y711" s="6" t="s">
        <v>2273</v>
      </c>
      <c r="Z711" s="3" t="s">
        <v>3401</v>
      </c>
      <c r="AA711" s="6"/>
    </row>
    <row r="712" spans="2:27" ht="25.5">
      <c r="B712" s="25">
        <v>707</v>
      </c>
      <c r="C712" s="25" t="s">
        <v>1229</v>
      </c>
      <c r="D712" s="25" t="s">
        <v>3473</v>
      </c>
      <c r="E712" s="25" t="s">
        <v>3437</v>
      </c>
      <c r="F712" s="9" t="s">
        <v>688</v>
      </c>
      <c r="G712" s="14" t="s">
        <v>18</v>
      </c>
      <c r="H712" s="10" t="s">
        <v>9</v>
      </c>
      <c r="I712" s="14" t="s">
        <v>703</v>
      </c>
      <c r="J712" s="14" t="s">
        <v>704</v>
      </c>
      <c r="K712" s="10" t="s">
        <v>27</v>
      </c>
      <c r="L712" s="14" t="s">
        <v>705</v>
      </c>
      <c r="M712" s="15" t="s">
        <v>2230</v>
      </c>
      <c r="N712" s="55">
        <v>1200</v>
      </c>
      <c r="O712" s="161">
        <v>1200</v>
      </c>
      <c r="P712" s="55"/>
      <c r="Q712" s="161">
        <v>0</v>
      </c>
      <c r="R712" s="12" t="s">
        <v>2694</v>
      </c>
      <c r="S712" s="3" t="s">
        <v>27</v>
      </c>
      <c r="T712" s="6" t="s">
        <v>2695</v>
      </c>
      <c r="U712" s="6" t="s">
        <v>2258</v>
      </c>
      <c r="V712" s="122" t="s">
        <v>1404</v>
      </c>
      <c r="W712" s="69" t="s">
        <v>2259</v>
      </c>
      <c r="X712" s="12">
        <v>20376</v>
      </c>
      <c r="Y712" s="6" t="s">
        <v>2273</v>
      </c>
      <c r="Z712" s="3" t="s">
        <v>3401</v>
      </c>
      <c r="AA712" s="6" t="s">
        <v>2696</v>
      </c>
    </row>
    <row r="713" spans="2:27" ht="25.5">
      <c r="B713" s="25">
        <v>708</v>
      </c>
      <c r="C713" s="25" t="s">
        <v>1229</v>
      </c>
      <c r="D713" s="25" t="s">
        <v>3473</v>
      </c>
      <c r="E713" s="25" t="s">
        <v>3437</v>
      </c>
      <c r="F713" s="9" t="s">
        <v>688</v>
      </c>
      <c r="G713" s="14" t="s">
        <v>14</v>
      </c>
      <c r="H713" s="10" t="s">
        <v>9</v>
      </c>
      <c r="I713" s="14" t="s">
        <v>706</v>
      </c>
      <c r="J713" s="14" t="s">
        <v>707</v>
      </c>
      <c r="K713" s="10" t="s">
        <v>27</v>
      </c>
      <c r="L713" s="14" t="s">
        <v>708</v>
      </c>
      <c r="M713" s="15" t="s">
        <v>2230</v>
      </c>
      <c r="N713" s="55">
        <v>450</v>
      </c>
      <c r="O713" s="161">
        <v>450</v>
      </c>
      <c r="P713" s="55">
        <v>604.67999999999995</v>
      </c>
      <c r="Q713" s="161">
        <v>604.67999999999995</v>
      </c>
      <c r="R713" s="12" t="s">
        <v>2486</v>
      </c>
      <c r="S713" s="3" t="s">
        <v>27</v>
      </c>
      <c r="T713" s="6" t="s">
        <v>2690</v>
      </c>
      <c r="U713" s="6" t="s">
        <v>2258</v>
      </c>
      <c r="V713" s="6" t="s">
        <v>1404</v>
      </c>
      <c r="W713" s="69" t="s">
        <v>2259</v>
      </c>
      <c r="X713" s="12">
        <v>21138</v>
      </c>
      <c r="Y713" s="3" t="s">
        <v>2653</v>
      </c>
      <c r="Z713" s="3" t="s">
        <v>3400</v>
      </c>
      <c r="AA713" s="6"/>
    </row>
    <row r="714" spans="2:27" ht="25.5">
      <c r="B714" s="25">
        <v>709</v>
      </c>
      <c r="C714" s="25" t="s">
        <v>1229</v>
      </c>
      <c r="D714" s="25" t="s">
        <v>3473</v>
      </c>
      <c r="E714" s="25" t="s">
        <v>3437</v>
      </c>
      <c r="F714" s="9" t="s">
        <v>688</v>
      </c>
      <c r="G714" s="14" t="s">
        <v>14</v>
      </c>
      <c r="H714" s="10" t="s">
        <v>9</v>
      </c>
      <c r="I714" s="14" t="s">
        <v>449</v>
      </c>
      <c r="J714" s="14" t="s">
        <v>709</v>
      </c>
      <c r="K714" s="10" t="s">
        <v>27</v>
      </c>
      <c r="L714" s="14" t="s">
        <v>17</v>
      </c>
      <c r="M714" s="15" t="s">
        <v>2230</v>
      </c>
      <c r="N714" s="55">
        <v>600</v>
      </c>
      <c r="O714" s="161">
        <v>600</v>
      </c>
      <c r="P714" s="55"/>
      <c r="Q714" s="161">
        <v>0</v>
      </c>
      <c r="R714" s="12" t="s">
        <v>2697</v>
      </c>
      <c r="S714" s="3" t="s">
        <v>27</v>
      </c>
      <c r="T714" s="6" t="s">
        <v>2698</v>
      </c>
      <c r="U714" s="6" t="s">
        <v>2258</v>
      </c>
      <c r="V714" s="6"/>
      <c r="W714" s="69" t="s">
        <v>2259</v>
      </c>
      <c r="X714" s="12">
        <v>16654</v>
      </c>
      <c r="Y714" s="3" t="s">
        <v>2699</v>
      </c>
      <c r="Z714" s="3" t="s">
        <v>3400</v>
      </c>
      <c r="AA714" s="106"/>
    </row>
    <row r="715" spans="2:27" ht="25.5">
      <c r="B715" s="25">
        <v>710</v>
      </c>
      <c r="C715" s="25" t="s">
        <v>1229</v>
      </c>
      <c r="D715" s="25" t="s">
        <v>3473</v>
      </c>
      <c r="E715" s="25" t="s">
        <v>3437</v>
      </c>
      <c r="F715" s="9" t="s">
        <v>688</v>
      </c>
      <c r="G715" s="14" t="s">
        <v>14</v>
      </c>
      <c r="H715" s="10" t="s">
        <v>9</v>
      </c>
      <c r="I715" s="14" t="s">
        <v>710</v>
      </c>
      <c r="J715" s="14" t="s">
        <v>711</v>
      </c>
      <c r="K715" s="8" t="s">
        <v>712</v>
      </c>
      <c r="L715" s="14" t="s">
        <v>430</v>
      </c>
      <c r="M715" s="15" t="s">
        <v>2230</v>
      </c>
      <c r="N715" s="55">
        <v>800</v>
      </c>
      <c r="O715" s="161">
        <v>800</v>
      </c>
      <c r="P715" s="55" t="s">
        <v>713</v>
      </c>
      <c r="Q715" s="161" t="s">
        <v>3394</v>
      </c>
      <c r="R715" s="12" t="s">
        <v>2700</v>
      </c>
      <c r="S715" s="12" t="s">
        <v>357</v>
      </c>
      <c r="T715" s="6" t="s">
        <v>2690</v>
      </c>
      <c r="U715" s="6" t="s">
        <v>2258</v>
      </c>
      <c r="V715" s="6" t="s">
        <v>1404</v>
      </c>
      <c r="W715" s="69" t="s">
        <v>2259</v>
      </c>
      <c r="X715" s="12">
        <v>22657</v>
      </c>
      <c r="Y715" s="3" t="s">
        <v>2273</v>
      </c>
      <c r="Z715" s="3" t="s">
        <v>3400</v>
      </c>
      <c r="AA715" s="3"/>
    </row>
    <row r="716" spans="2:27" ht="25.5">
      <c r="B716" s="25">
        <v>711</v>
      </c>
      <c r="C716" s="25" t="s">
        <v>1229</v>
      </c>
      <c r="D716" s="25" t="s">
        <v>3473</v>
      </c>
      <c r="E716" s="25" t="s">
        <v>3437</v>
      </c>
      <c r="F716" s="9" t="s">
        <v>688</v>
      </c>
      <c r="G716" s="14" t="s">
        <v>14</v>
      </c>
      <c r="H716" s="10" t="s">
        <v>9</v>
      </c>
      <c r="I716" s="25" t="s">
        <v>714</v>
      </c>
      <c r="J716" s="25" t="s">
        <v>715</v>
      </c>
      <c r="K716" s="25" t="s">
        <v>716</v>
      </c>
      <c r="L716" s="25" t="s">
        <v>119</v>
      </c>
      <c r="M716" s="15" t="s">
        <v>2230</v>
      </c>
      <c r="N716" s="58">
        <v>850</v>
      </c>
      <c r="O716" s="161">
        <v>850</v>
      </c>
      <c r="P716" s="58"/>
      <c r="Q716" s="161">
        <v>0</v>
      </c>
      <c r="R716" s="18" t="s">
        <v>2588</v>
      </c>
      <c r="S716" s="18" t="s">
        <v>357</v>
      </c>
      <c r="T716" s="6" t="s">
        <v>2701</v>
      </c>
      <c r="U716" s="6" t="s">
        <v>2258</v>
      </c>
      <c r="V716" s="18" t="s">
        <v>1404</v>
      </c>
      <c r="W716" s="18" t="s">
        <v>2259</v>
      </c>
      <c r="X716" s="74">
        <v>29338</v>
      </c>
      <c r="Y716" s="18" t="s">
        <v>2273</v>
      </c>
      <c r="Z716" s="3" t="s">
        <v>3402</v>
      </c>
      <c r="AA716" s="18" t="s">
        <v>2702</v>
      </c>
    </row>
    <row r="717" spans="2:27">
      <c r="B717" s="25">
        <v>712</v>
      </c>
      <c r="C717" s="25" t="s">
        <v>1229</v>
      </c>
      <c r="D717" s="25" t="s">
        <v>3470</v>
      </c>
      <c r="E717" s="25" t="s">
        <v>3408</v>
      </c>
      <c r="F717" s="9" t="s">
        <v>41</v>
      </c>
      <c r="G717" s="10" t="s">
        <v>18</v>
      </c>
      <c r="H717" s="10" t="s">
        <v>9</v>
      </c>
      <c r="I717" s="10" t="s">
        <v>42</v>
      </c>
      <c r="J717" s="10" t="s">
        <v>43</v>
      </c>
      <c r="K717" s="10" t="s">
        <v>27</v>
      </c>
      <c r="L717" s="14" t="s">
        <v>44</v>
      </c>
      <c r="M717" s="14" t="s">
        <v>2229</v>
      </c>
      <c r="N717" s="55">
        <v>3402.26</v>
      </c>
      <c r="O717" s="161">
        <v>374.24860000000001</v>
      </c>
      <c r="P717" s="55">
        <v>4658.18</v>
      </c>
      <c r="Q717" s="161">
        <v>512.39980000000003</v>
      </c>
      <c r="R717" s="12" t="s">
        <v>2280</v>
      </c>
      <c r="S717" s="3" t="s">
        <v>27</v>
      </c>
      <c r="T717" s="6" t="s">
        <v>2281</v>
      </c>
      <c r="U717" s="6" t="s">
        <v>2258</v>
      </c>
      <c r="V717" s="6" t="s">
        <v>1404</v>
      </c>
      <c r="W717" s="3" t="s">
        <v>2259</v>
      </c>
      <c r="X717" s="3">
        <v>1971</v>
      </c>
      <c r="Y717" s="3" t="s">
        <v>2282</v>
      </c>
      <c r="Z717" s="3" t="s">
        <v>3400</v>
      </c>
      <c r="AA717" s="106"/>
    </row>
    <row r="718" spans="2:27" ht="25.5">
      <c r="B718" s="25">
        <v>713</v>
      </c>
      <c r="C718" s="25" t="s">
        <v>1229</v>
      </c>
      <c r="D718" s="25" t="s">
        <v>3470</v>
      </c>
      <c r="E718" s="25" t="s">
        <v>3408</v>
      </c>
      <c r="F718" s="9" t="s">
        <v>41</v>
      </c>
      <c r="G718" s="14" t="s">
        <v>8</v>
      </c>
      <c r="H718" s="10" t="s">
        <v>9</v>
      </c>
      <c r="I718" s="14" t="s">
        <v>45</v>
      </c>
      <c r="J718" s="14" t="s">
        <v>46</v>
      </c>
      <c r="K718" s="10" t="s">
        <v>27</v>
      </c>
      <c r="L718" s="14" t="s">
        <v>13</v>
      </c>
      <c r="M718" s="14" t="s">
        <v>2229</v>
      </c>
      <c r="N718" s="55">
        <v>25825.1</v>
      </c>
      <c r="O718" s="161">
        <v>2840.761</v>
      </c>
      <c r="P718" s="55">
        <v>33470.71</v>
      </c>
      <c r="Q718" s="161">
        <v>3681.7781</v>
      </c>
      <c r="R718" s="12" t="s">
        <v>2283</v>
      </c>
      <c r="S718" s="3" t="s">
        <v>27</v>
      </c>
      <c r="T718" s="6" t="s">
        <v>2281</v>
      </c>
      <c r="U718" s="6" t="s">
        <v>2258</v>
      </c>
      <c r="V718" s="6" t="s">
        <v>1404</v>
      </c>
      <c r="W718" s="3" t="s">
        <v>2259</v>
      </c>
      <c r="X718" s="3">
        <v>1960</v>
      </c>
      <c r="Y718" s="3" t="s">
        <v>2273</v>
      </c>
      <c r="Z718" s="6" t="s">
        <v>3404</v>
      </c>
      <c r="AA718" s="106"/>
    </row>
    <row r="719" spans="2:27" ht="25.5">
      <c r="B719" s="25">
        <v>714</v>
      </c>
      <c r="C719" s="25" t="s">
        <v>1229</v>
      </c>
      <c r="D719" s="25" t="s">
        <v>3470</v>
      </c>
      <c r="E719" s="25" t="s">
        <v>3408</v>
      </c>
      <c r="F719" s="9" t="s">
        <v>41</v>
      </c>
      <c r="G719" s="10" t="s">
        <v>18</v>
      </c>
      <c r="H719" s="10" t="s">
        <v>9</v>
      </c>
      <c r="I719" s="10" t="s">
        <v>47</v>
      </c>
      <c r="J719" s="10" t="s">
        <v>48</v>
      </c>
      <c r="K719" s="10" t="s">
        <v>27</v>
      </c>
      <c r="L719" s="14" t="s">
        <v>49</v>
      </c>
      <c r="M719" s="14" t="s">
        <v>2229</v>
      </c>
      <c r="N719" s="55">
        <v>7013.25</v>
      </c>
      <c r="O719" s="161">
        <v>771.45749999999998</v>
      </c>
      <c r="P719" s="55">
        <v>9595.91</v>
      </c>
      <c r="Q719" s="161">
        <v>1055.5500999999999</v>
      </c>
      <c r="R719" s="12" t="s">
        <v>2284</v>
      </c>
      <c r="S719" s="3" t="s">
        <v>27</v>
      </c>
      <c r="T719" s="6" t="s">
        <v>2281</v>
      </c>
      <c r="U719" s="6" t="s">
        <v>2258</v>
      </c>
      <c r="V719" s="6" t="s">
        <v>1404</v>
      </c>
      <c r="W719" s="3" t="s">
        <v>2259</v>
      </c>
      <c r="X719" s="3">
        <v>1964</v>
      </c>
      <c r="Y719" s="3" t="s">
        <v>2282</v>
      </c>
      <c r="Z719" s="3" t="s">
        <v>3403</v>
      </c>
      <c r="AA719" s="106"/>
    </row>
    <row r="720" spans="2:27" ht="38.25">
      <c r="B720" s="25">
        <v>715</v>
      </c>
      <c r="C720" s="25" t="s">
        <v>1229</v>
      </c>
      <c r="D720" s="25" t="s">
        <v>3470</v>
      </c>
      <c r="E720" s="25" t="s">
        <v>3408</v>
      </c>
      <c r="F720" s="9" t="s">
        <v>41</v>
      </c>
      <c r="G720" s="10" t="s">
        <v>18</v>
      </c>
      <c r="H720" s="10" t="s">
        <v>9</v>
      </c>
      <c r="I720" s="10" t="s">
        <v>50</v>
      </c>
      <c r="J720" s="10" t="s">
        <v>51</v>
      </c>
      <c r="K720" s="10" t="s">
        <v>27</v>
      </c>
      <c r="L720" s="14" t="s">
        <v>52</v>
      </c>
      <c r="M720" s="14" t="s">
        <v>2229</v>
      </c>
      <c r="N720" s="55">
        <v>12409.74</v>
      </c>
      <c r="O720" s="161">
        <v>1365.0714</v>
      </c>
      <c r="P720" s="55">
        <v>15679.76</v>
      </c>
      <c r="Q720" s="161">
        <v>1724.7736</v>
      </c>
      <c r="R720" s="12" t="s">
        <v>2285</v>
      </c>
      <c r="S720" s="3" t="s">
        <v>27</v>
      </c>
      <c r="T720" s="6" t="s">
        <v>2281</v>
      </c>
      <c r="U720" s="6" t="s">
        <v>2258</v>
      </c>
      <c r="V720" s="6" t="s">
        <v>1404</v>
      </c>
      <c r="W720" s="3" t="s">
        <v>2259</v>
      </c>
      <c r="X720" s="3">
        <v>1983</v>
      </c>
      <c r="Y720" s="3" t="s">
        <v>2282</v>
      </c>
      <c r="Z720" s="3" t="s">
        <v>3402</v>
      </c>
      <c r="AA720" s="106" t="s">
        <v>2286</v>
      </c>
    </row>
    <row r="721" spans="2:27" ht="25.5">
      <c r="B721" s="25">
        <v>716</v>
      </c>
      <c r="C721" s="25" t="s">
        <v>1229</v>
      </c>
      <c r="D721" s="25" t="s">
        <v>3470</v>
      </c>
      <c r="E721" s="25" t="s">
        <v>3408</v>
      </c>
      <c r="F721" s="9" t="s">
        <v>41</v>
      </c>
      <c r="G721" s="10" t="s">
        <v>14</v>
      </c>
      <c r="H721" s="10" t="s">
        <v>9</v>
      </c>
      <c r="I721" s="10" t="s">
        <v>53</v>
      </c>
      <c r="J721" s="10" t="s">
        <v>54</v>
      </c>
      <c r="K721" s="8" t="s">
        <v>55</v>
      </c>
      <c r="L721" s="10" t="s">
        <v>56</v>
      </c>
      <c r="M721" s="15" t="s">
        <v>2230</v>
      </c>
      <c r="N721" s="55">
        <v>1100</v>
      </c>
      <c r="O721" s="161">
        <v>1100</v>
      </c>
      <c r="P721" s="55">
        <v>1184.81</v>
      </c>
      <c r="Q721" s="161">
        <v>1184.81</v>
      </c>
      <c r="R721" s="12" t="s">
        <v>2287</v>
      </c>
      <c r="S721" s="12" t="s">
        <v>357</v>
      </c>
      <c r="T721" s="6" t="s">
        <v>2281</v>
      </c>
      <c r="U721" s="6" t="s">
        <v>2258</v>
      </c>
      <c r="V721" s="71" t="s">
        <v>1404</v>
      </c>
      <c r="W721" s="3" t="s">
        <v>2259</v>
      </c>
      <c r="X721" s="12">
        <v>30478</v>
      </c>
      <c r="Y721" s="3" t="s">
        <v>2273</v>
      </c>
      <c r="Z721" s="6" t="s">
        <v>3404</v>
      </c>
      <c r="AA721" s="106" t="s">
        <v>2288</v>
      </c>
    </row>
    <row r="722" spans="2:27" ht="25.5">
      <c r="B722" s="25">
        <v>717</v>
      </c>
      <c r="C722" s="25" t="s">
        <v>1229</v>
      </c>
      <c r="D722" s="25" t="s">
        <v>3470</v>
      </c>
      <c r="E722" s="25" t="s">
        <v>3408</v>
      </c>
      <c r="F722" s="9" t="s">
        <v>41</v>
      </c>
      <c r="G722" s="10" t="s">
        <v>8</v>
      </c>
      <c r="H722" s="10" t="s">
        <v>9</v>
      </c>
      <c r="I722" s="10" t="s">
        <v>57</v>
      </c>
      <c r="J722" s="10" t="s">
        <v>58</v>
      </c>
      <c r="K722" s="10" t="s">
        <v>27</v>
      </c>
      <c r="L722" s="14" t="s">
        <v>13</v>
      </c>
      <c r="M722" s="14" t="s">
        <v>2229</v>
      </c>
      <c r="N722" s="55">
        <v>16735.95</v>
      </c>
      <c r="O722" s="161">
        <v>1840.9545000000001</v>
      </c>
      <c r="P722" s="55">
        <v>21538.28</v>
      </c>
      <c r="Q722" s="161">
        <v>2369.2107999999998</v>
      </c>
      <c r="R722" s="12" t="s">
        <v>2289</v>
      </c>
      <c r="S722" s="12" t="s">
        <v>27</v>
      </c>
      <c r="T722" s="6" t="s">
        <v>2281</v>
      </c>
      <c r="U722" s="6" t="s">
        <v>2258</v>
      </c>
      <c r="V722" s="6" t="s">
        <v>1404</v>
      </c>
      <c r="W722" s="3" t="s">
        <v>2259</v>
      </c>
      <c r="X722" s="3">
        <v>1967</v>
      </c>
      <c r="Y722" s="3" t="s">
        <v>2282</v>
      </c>
      <c r="Z722" s="6" t="s">
        <v>3404</v>
      </c>
      <c r="AA722" s="106"/>
    </row>
    <row r="723" spans="2:27" ht="38.25">
      <c r="B723" s="25">
        <v>718</v>
      </c>
      <c r="C723" s="25" t="s">
        <v>1229</v>
      </c>
      <c r="D723" s="25" t="s">
        <v>3470</v>
      </c>
      <c r="E723" s="25" t="s">
        <v>3408</v>
      </c>
      <c r="F723" s="9" t="s">
        <v>41</v>
      </c>
      <c r="G723" s="10" t="s">
        <v>14</v>
      </c>
      <c r="H723" s="10" t="s">
        <v>9</v>
      </c>
      <c r="I723" s="10" t="s">
        <v>59</v>
      </c>
      <c r="J723" s="10" t="s">
        <v>60</v>
      </c>
      <c r="K723" s="8" t="s">
        <v>61</v>
      </c>
      <c r="L723" s="14" t="s">
        <v>17</v>
      </c>
      <c r="M723" s="14" t="s">
        <v>2229</v>
      </c>
      <c r="N723" s="55">
        <v>3247.61</v>
      </c>
      <c r="O723" s="161">
        <v>357.2371</v>
      </c>
      <c r="P723" s="55">
        <v>4320.6499999999996</v>
      </c>
      <c r="Q723" s="161">
        <v>475.27149999999995</v>
      </c>
      <c r="R723" s="12">
        <v>42039</v>
      </c>
      <c r="S723" s="12" t="s">
        <v>357</v>
      </c>
      <c r="T723" s="6" t="s">
        <v>2281</v>
      </c>
      <c r="U723" s="6" t="s">
        <v>2258</v>
      </c>
      <c r="V723" s="6" t="s">
        <v>1404</v>
      </c>
      <c r="W723" s="3" t="s">
        <v>2259</v>
      </c>
      <c r="X723" s="3">
        <v>1977</v>
      </c>
      <c r="Y723" s="3" t="s">
        <v>2282</v>
      </c>
      <c r="Z723" s="3" t="s">
        <v>3405</v>
      </c>
      <c r="AA723" s="106" t="s">
        <v>2290</v>
      </c>
    </row>
    <row r="724" spans="2:27">
      <c r="B724" s="25">
        <v>719</v>
      </c>
      <c r="C724" s="25" t="s">
        <v>1229</v>
      </c>
      <c r="D724" s="25" t="s">
        <v>3470</v>
      </c>
      <c r="E724" s="25" t="s">
        <v>3408</v>
      </c>
      <c r="F724" s="9" t="s">
        <v>41</v>
      </c>
      <c r="G724" s="10" t="s">
        <v>14</v>
      </c>
      <c r="H724" s="10" t="s">
        <v>9</v>
      </c>
      <c r="I724" s="10" t="s">
        <v>62</v>
      </c>
      <c r="J724" s="10" t="s">
        <v>63</v>
      </c>
      <c r="K724" s="10" t="s">
        <v>27</v>
      </c>
      <c r="L724" s="10" t="s">
        <v>44</v>
      </c>
      <c r="M724" s="14" t="s">
        <v>2229</v>
      </c>
      <c r="N724" s="55">
        <v>4708.46</v>
      </c>
      <c r="O724" s="161">
        <v>517.93060000000003</v>
      </c>
      <c r="P724" s="55">
        <v>6401.2</v>
      </c>
      <c r="Q724" s="161">
        <v>704.13199999999995</v>
      </c>
      <c r="R724" s="12" t="s">
        <v>2291</v>
      </c>
      <c r="S724" s="3" t="s">
        <v>27</v>
      </c>
      <c r="T724" s="6" t="s">
        <v>2281</v>
      </c>
      <c r="U724" s="6" t="s">
        <v>2258</v>
      </c>
      <c r="V724" s="6" t="s">
        <v>1404</v>
      </c>
      <c r="W724" s="3" t="s">
        <v>2259</v>
      </c>
      <c r="X724" s="3">
        <v>1975</v>
      </c>
      <c r="Y724" s="3" t="s">
        <v>2282</v>
      </c>
      <c r="Z724" s="3" t="s">
        <v>3403</v>
      </c>
      <c r="AA724" s="106"/>
    </row>
    <row r="725" spans="2:27" ht="63.75">
      <c r="B725" s="25">
        <v>720</v>
      </c>
      <c r="C725" s="25" t="s">
        <v>1229</v>
      </c>
      <c r="D725" s="25" t="s">
        <v>3470</v>
      </c>
      <c r="E725" s="25" t="s">
        <v>3445</v>
      </c>
      <c r="F725" s="41" t="s">
        <v>899</v>
      </c>
      <c r="G725" s="10" t="s">
        <v>18</v>
      </c>
      <c r="H725" s="10" t="s">
        <v>9</v>
      </c>
      <c r="I725" s="10" t="s">
        <v>900</v>
      </c>
      <c r="J725" s="10" t="s">
        <v>901</v>
      </c>
      <c r="K725" s="10" t="s">
        <v>27</v>
      </c>
      <c r="L725" s="10" t="s">
        <v>159</v>
      </c>
      <c r="M725" s="15" t="s">
        <v>3381</v>
      </c>
      <c r="N725" s="55">
        <v>3000</v>
      </c>
      <c r="O725" s="161">
        <v>801</v>
      </c>
      <c r="P725" s="55">
        <v>3439.79</v>
      </c>
      <c r="Q725" s="161">
        <v>918.42393000000004</v>
      </c>
      <c r="R725" s="12" t="s">
        <v>2819</v>
      </c>
      <c r="S725" s="3" t="s">
        <v>27</v>
      </c>
      <c r="T725" s="6" t="s">
        <v>2820</v>
      </c>
      <c r="U725" s="6" t="s">
        <v>2258</v>
      </c>
      <c r="V725" s="6" t="s">
        <v>1404</v>
      </c>
      <c r="W725" s="3" t="s">
        <v>2259</v>
      </c>
      <c r="X725" s="3">
        <v>1961</v>
      </c>
      <c r="Y725" s="3" t="s">
        <v>2268</v>
      </c>
      <c r="Z725" s="6" t="s">
        <v>3404</v>
      </c>
      <c r="AA725" s="6" t="s">
        <v>2821</v>
      </c>
    </row>
    <row r="726" spans="2:27" ht="25.5">
      <c r="B726" s="25">
        <v>721</v>
      </c>
      <c r="C726" s="25" t="s">
        <v>1229</v>
      </c>
      <c r="D726" s="25" t="s">
        <v>3470</v>
      </c>
      <c r="E726" s="25" t="s">
        <v>3445</v>
      </c>
      <c r="F726" s="41" t="s">
        <v>899</v>
      </c>
      <c r="G726" s="8" t="s">
        <v>18</v>
      </c>
      <c r="H726" s="10" t="s">
        <v>9</v>
      </c>
      <c r="I726" s="8" t="s">
        <v>902</v>
      </c>
      <c r="J726" s="8" t="s">
        <v>903</v>
      </c>
      <c r="K726" s="10" t="s">
        <v>27</v>
      </c>
      <c r="L726" s="8" t="s">
        <v>52</v>
      </c>
      <c r="M726" s="15" t="s">
        <v>3381</v>
      </c>
      <c r="N726" s="52">
        <v>10710</v>
      </c>
      <c r="O726" s="161">
        <v>2859.57</v>
      </c>
      <c r="P726" s="52">
        <v>11322.92</v>
      </c>
      <c r="Q726" s="161">
        <v>3023.2196400000003</v>
      </c>
      <c r="R726" s="71" t="s">
        <v>2822</v>
      </c>
      <c r="S726" s="3" t="s">
        <v>27</v>
      </c>
      <c r="T726" s="6" t="s">
        <v>2820</v>
      </c>
      <c r="U726" s="6" t="s">
        <v>2258</v>
      </c>
      <c r="V726" s="6" t="s">
        <v>1404</v>
      </c>
      <c r="W726" s="3" t="s">
        <v>2259</v>
      </c>
      <c r="X726" s="6">
        <v>1975</v>
      </c>
      <c r="Y726" s="3" t="s">
        <v>2273</v>
      </c>
      <c r="Z726" s="3" t="s">
        <v>3402</v>
      </c>
      <c r="AA726" s="106"/>
    </row>
    <row r="727" spans="2:27" ht="25.5">
      <c r="B727" s="25">
        <v>722</v>
      </c>
      <c r="C727" s="25" t="s">
        <v>1229</v>
      </c>
      <c r="D727" s="25" t="s">
        <v>3470</v>
      </c>
      <c r="E727" s="25" t="s">
        <v>3445</v>
      </c>
      <c r="F727" s="41" t="s">
        <v>899</v>
      </c>
      <c r="G727" s="8" t="s">
        <v>18</v>
      </c>
      <c r="H727" s="10" t="s">
        <v>9</v>
      </c>
      <c r="I727" s="8" t="s">
        <v>904</v>
      </c>
      <c r="J727" s="8" t="s">
        <v>905</v>
      </c>
      <c r="K727" s="10" t="s">
        <v>27</v>
      </c>
      <c r="L727" s="8" t="s">
        <v>906</v>
      </c>
      <c r="M727" s="15" t="s">
        <v>3381</v>
      </c>
      <c r="N727" s="52">
        <v>16250</v>
      </c>
      <c r="O727" s="161">
        <v>4338.75</v>
      </c>
      <c r="P727" s="55">
        <v>17562.25</v>
      </c>
      <c r="Q727" s="161">
        <v>4689.12075</v>
      </c>
      <c r="R727" s="71" t="s">
        <v>2823</v>
      </c>
      <c r="S727" s="3" t="s">
        <v>27</v>
      </c>
      <c r="T727" s="6" t="s">
        <v>2820</v>
      </c>
      <c r="U727" s="6" t="s">
        <v>2258</v>
      </c>
      <c r="V727" s="6" t="s">
        <v>1404</v>
      </c>
      <c r="W727" s="6" t="s">
        <v>2259</v>
      </c>
      <c r="X727" s="6">
        <v>1974</v>
      </c>
      <c r="Y727" s="6" t="s">
        <v>2824</v>
      </c>
      <c r="Z727" s="3" t="s">
        <v>3402</v>
      </c>
      <c r="AA727" s="106"/>
    </row>
    <row r="728" spans="2:27" ht="38.25">
      <c r="B728" s="25">
        <v>723</v>
      </c>
      <c r="C728" s="25" t="s">
        <v>1229</v>
      </c>
      <c r="D728" s="25" t="s">
        <v>3470</v>
      </c>
      <c r="E728" s="25" t="s">
        <v>3445</v>
      </c>
      <c r="F728" s="41" t="s">
        <v>899</v>
      </c>
      <c r="G728" s="8" t="s">
        <v>14</v>
      </c>
      <c r="H728" s="10" t="s">
        <v>9</v>
      </c>
      <c r="I728" s="8" t="s">
        <v>907</v>
      </c>
      <c r="J728" s="8" t="s">
        <v>908</v>
      </c>
      <c r="K728" s="10" t="s">
        <v>27</v>
      </c>
      <c r="L728" s="8" t="s">
        <v>56</v>
      </c>
      <c r="M728" s="15" t="s">
        <v>3381</v>
      </c>
      <c r="N728" s="52">
        <v>4500</v>
      </c>
      <c r="O728" s="161">
        <v>1201.5</v>
      </c>
      <c r="P728" s="55">
        <v>5164.83</v>
      </c>
      <c r="Q728" s="161">
        <v>1379.0096100000001</v>
      </c>
      <c r="R728" s="71" t="s">
        <v>2825</v>
      </c>
      <c r="S728" s="3" t="s">
        <v>27</v>
      </c>
      <c r="T728" s="6" t="s">
        <v>2820</v>
      </c>
      <c r="U728" s="6" t="s">
        <v>2258</v>
      </c>
      <c r="V728" s="6" t="s">
        <v>1404</v>
      </c>
      <c r="W728" s="6" t="s">
        <v>2259</v>
      </c>
      <c r="X728" s="6">
        <v>1960</v>
      </c>
      <c r="Y728" s="3" t="s">
        <v>2273</v>
      </c>
      <c r="Z728" s="3" t="s">
        <v>3400</v>
      </c>
      <c r="AA728" s="106" t="s">
        <v>2826</v>
      </c>
    </row>
    <row r="729" spans="2:27" ht="25.5">
      <c r="B729" s="25">
        <v>724</v>
      </c>
      <c r="C729" s="25" t="s">
        <v>1229</v>
      </c>
      <c r="D729" s="25" t="s">
        <v>3470</v>
      </c>
      <c r="E729" s="25" t="s">
        <v>3445</v>
      </c>
      <c r="F729" s="41" t="s">
        <v>899</v>
      </c>
      <c r="G729" s="8" t="s">
        <v>18</v>
      </c>
      <c r="H729" s="10" t="s">
        <v>9</v>
      </c>
      <c r="I729" s="8" t="s">
        <v>909</v>
      </c>
      <c r="J729" s="8" t="s">
        <v>910</v>
      </c>
      <c r="K729" s="10" t="s">
        <v>357</v>
      </c>
      <c r="L729" s="10" t="s">
        <v>83</v>
      </c>
      <c r="M729" s="15" t="s">
        <v>3381</v>
      </c>
      <c r="N729" s="52">
        <v>4300</v>
      </c>
      <c r="O729" s="161">
        <v>1148.1000000000001</v>
      </c>
      <c r="P729" s="55">
        <v>4674.42</v>
      </c>
      <c r="Q729" s="161">
        <v>1248.07014</v>
      </c>
      <c r="R729" s="71" t="s">
        <v>2827</v>
      </c>
      <c r="S729" s="3" t="s">
        <v>357</v>
      </c>
      <c r="T729" s="6" t="s">
        <v>2828</v>
      </c>
      <c r="U729" s="6" t="s">
        <v>2258</v>
      </c>
      <c r="V729" s="71" t="s">
        <v>1404</v>
      </c>
      <c r="W729" s="6" t="s">
        <v>2259</v>
      </c>
      <c r="X729" s="6">
        <v>1993</v>
      </c>
      <c r="Y729" s="6" t="s">
        <v>2829</v>
      </c>
      <c r="Z729" s="3" t="s">
        <v>3400</v>
      </c>
      <c r="AA729" s="106" t="s">
        <v>2830</v>
      </c>
    </row>
    <row r="730" spans="2:27" ht="25.5">
      <c r="B730" s="25">
        <v>725</v>
      </c>
      <c r="C730" s="25" t="s">
        <v>1229</v>
      </c>
      <c r="D730" s="25" t="s">
        <v>3470</v>
      </c>
      <c r="E730" s="25" t="s">
        <v>3445</v>
      </c>
      <c r="F730" s="41" t="s">
        <v>899</v>
      </c>
      <c r="G730" s="8" t="s">
        <v>18</v>
      </c>
      <c r="H730" s="10" t="s">
        <v>9</v>
      </c>
      <c r="I730" s="8" t="s">
        <v>911</v>
      </c>
      <c r="J730" s="8" t="s">
        <v>912</v>
      </c>
      <c r="K730" s="10" t="s">
        <v>27</v>
      </c>
      <c r="L730" s="8" t="s">
        <v>906</v>
      </c>
      <c r="M730" s="15" t="s">
        <v>3381</v>
      </c>
      <c r="N730" s="52">
        <v>10000</v>
      </c>
      <c r="O730" s="161">
        <v>2670</v>
      </c>
      <c r="P730" s="55">
        <v>10717.33</v>
      </c>
      <c r="Q730" s="161">
        <v>2861.52711</v>
      </c>
      <c r="R730" s="71" t="s">
        <v>2831</v>
      </c>
      <c r="S730" s="3" t="s">
        <v>27</v>
      </c>
      <c r="T730" s="6" t="s">
        <v>2820</v>
      </c>
      <c r="U730" s="6" t="s">
        <v>2258</v>
      </c>
      <c r="V730" s="6" t="s">
        <v>1404</v>
      </c>
      <c r="W730" s="6" t="s">
        <v>2259</v>
      </c>
      <c r="X730" s="4" t="s">
        <v>3405</v>
      </c>
      <c r="Y730" s="6"/>
      <c r="Z730" s="3" t="s">
        <v>3405</v>
      </c>
      <c r="AA730" s="6" t="s">
        <v>2832</v>
      </c>
    </row>
    <row r="731" spans="2:27" ht="25.5">
      <c r="B731" s="25">
        <v>726</v>
      </c>
      <c r="C731" s="25" t="s">
        <v>1229</v>
      </c>
      <c r="D731" s="25" t="s">
        <v>3470</v>
      </c>
      <c r="E731" s="25" t="s">
        <v>3445</v>
      </c>
      <c r="F731" s="41" t="s">
        <v>899</v>
      </c>
      <c r="G731" s="8" t="s">
        <v>14</v>
      </c>
      <c r="H731" s="10" t="s">
        <v>9</v>
      </c>
      <c r="I731" s="8" t="s">
        <v>913</v>
      </c>
      <c r="J731" s="8" t="s">
        <v>914</v>
      </c>
      <c r="K731" s="10" t="s">
        <v>27</v>
      </c>
      <c r="L731" s="8" t="s">
        <v>119</v>
      </c>
      <c r="M731" s="15" t="s">
        <v>3381</v>
      </c>
      <c r="N731" s="52">
        <v>4500</v>
      </c>
      <c r="O731" s="161">
        <v>1201.5</v>
      </c>
      <c r="P731" s="55">
        <v>4864.92</v>
      </c>
      <c r="Q731" s="161">
        <v>1298.9336400000002</v>
      </c>
      <c r="R731" s="71" t="s">
        <v>2833</v>
      </c>
      <c r="S731" s="3" t="s">
        <v>27</v>
      </c>
      <c r="T731" s="6" t="s">
        <v>2820</v>
      </c>
      <c r="U731" s="6" t="s">
        <v>2258</v>
      </c>
      <c r="V731" s="6" t="s">
        <v>1404</v>
      </c>
      <c r="W731" s="6" t="s">
        <v>2259</v>
      </c>
      <c r="X731" s="6">
        <v>1979</v>
      </c>
      <c r="Y731" s="6"/>
      <c r="Z731" s="3" t="s">
        <v>3405</v>
      </c>
      <c r="AA731" s="106" t="s">
        <v>2834</v>
      </c>
    </row>
    <row r="732" spans="2:27">
      <c r="B732" s="25">
        <v>727</v>
      </c>
      <c r="C732" s="25" t="s">
        <v>1229</v>
      </c>
      <c r="D732" s="25" t="s">
        <v>3475</v>
      </c>
      <c r="E732" s="25" t="s">
        <v>3426</v>
      </c>
      <c r="F732" s="22" t="s">
        <v>456</v>
      </c>
      <c r="G732" s="10" t="s">
        <v>14</v>
      </c>
      <c r="H732" s="14" t="s">
        <v>9</v>
      </c>
      <c r="I732" s="10" t="s">
        <v>457</v>
      </c>
      <c r="J732" s="10" t="s">
        <v>458</v>
      </c>
      <c r="K732" s="8" t="s">
        <v>27</v>
      </c>
      <c r="L732" s="10" t="s">
        <v>119</v>
      </c>
      <c r="M732" s="10" t="s">
        <v>2235</v>
      </c>
      <c r="N732" s="55">
        <v>1100</v>
      </c>
      <c r="O732" s="161">
        <v>1287</v>
      </c>
      <c r="P732" s="55">
        <v>1531.82</v>
      </c>
      <c r="Q732" s="161">
        <v>1792.2293999999997</v>
      </c>
      <c r="R732" s="12" t="s">
        <v>2298</v>
      </c>
      <c r="S732" s="12" t="s">
        <v>27</v>
      </c>
      <c r="T732" s="6" t="s">
        <v>2535</v>
      </c>
      <c r="U732" s="6" t="s">
        <v>2258</v>
      </c>
      <c r="V732" s="6"/>
      <c r="W732" s="69" t="s">
        <v>2259</v>
      </c>
      <c r="X732" s="12">
        <v>20565</v>
      </c>
      <c r="Y732" s="3" t="s">
        <v>2273</v>
      </c>
      <c r="Z732" s="6" t="s">
        <v>3404</v>
      </c>
      <c r="AA732" s="6"/>
    </row>
    <row r="733" spans="2:27" ht="38.25">
      <c r="B733" s="25">
        <v>728</v>
      </c>
      <c r="C733" s="25" t="s">
        <v>1229</v>
      </c>
      <c r="D733" s="25" t="s">
        <v>3475</v>
      </c>
      <c r="E733" s="25" t="s">
        <v>3426</v>
      </c>
      <c r="F733" s="22" t="s">
        <v>456</v>
      </c>
      <c r="G733" s="14" t="s">
        <v>18</v>
      </c>
      <c r="H733" s="10" t="s">
        <v>9</v>
      </c>
      <c r="I733" s="14" t="s">
        <v>459</v>
      </c>
      <c r="J733" s="14" t="s">
        <v>460</v>
      </c>
      <c r="K733" s="10" t="s">
        <v>27</v>
      </c>
      <c r="L733" s="10" t="s">
        <v>34</v>
      </c>
      <c r="M733" s="10" t="s">
        <v>2235</v>
      </c>
      <c r="N733" s="55">
        <v>1872.68</v>
      </c>
      <c r="O733" s="161">
        <v>2191.0356000000002</v>
      </c>
      <c r="P733" s="55">
        <v>3176.79</v>
      </c>
      <c r="Q733" s="161">
        <v>3716.8442999999997</v>
      </c>
      <c r="R733" s="12" t="s">
        <v>2536</v>
      </c>
      <c r="S733" s="3" t="s">
        <v>27</v>
      </c>
      <c r="T733" s="6" t="s">
        <v>2535</v>
      </c>
      <c r="U733" s="6" t="s">
        <v>2258</v>
      </c>
      <c r="V733" s="6" t="s">
        <v>1404</v>
      </c>
      <c r="W733" s="3" t="s">
        <v>2259</v>
      </c>
      <c r="X733" s="3">
        <v>1986</v>
      </c>
      <c r="Y733" s="3" t="s">
        <v>2273</v>
      </c>
      <c r="Z733" s="3" t="s">
        <v>3402</v>
      </c>
      <c r="AA733" s="106" t="s">
        <v>2537</v>
      </c>
    </row>
    <row r="734" spans="2:27" ht="25.5">
      <c r="B734" s="25">
        <v>729</v>
      </c>
      <c r="C734" s="25" t="s">
        <v>1229</v>
      </c>
      <c r="D734" s="25" t="s">
        <v>3475</v>
      </c>
      <c r="E734" s="25" t="s">
        <v>3426</v>
      </c>
      <c r="F734" s="22" t="s">
        <v>456</v>
      </c>
      <c r="G734" s="14" t="s">
        <v>18</v>
      </c>
      <c r="H734" s="10" t="s">
        <v>9</v>
      </c>
      <c r="I734" s="14" t="s">
        <v>461</v>
      </c>
      <c r="J734" s="14" t="s">
        <v>462</v>
      </c>
      <c r="K734" s="10" t="s">
        <v>27</v>
      </c>
      <c r="L734" s="10" t="s">
        <v>240</v>
      </c>
      <c r="M734" s="10" t="s">
        <v>2235</v>
      </c>
      <c r="N734" s="55">
        <v>2274.87</v>
      </c>
      <c r="O734" s="161">
        <v>2661.5978999999998</v>
      </c>
      <c r="P734" s="55">
        <v>3819.94</v>
      </c>
      <c r="Q734" s="161">
        <v>4469.3297999999995</v>
      </c>
      <c r="R734" s="12" t="s">
        <v>2538</v>
      </c>
      <c r="S734" s="3" t="s">
        <v>27</v>
      </c>
      <c r="T734" s="6" t="s">
        <v>2535</v>
      </c>
      <c r="U734" s="6" t="s">
        <v>2258</v>
      </c>
      <c r="V734" s="6" t="s">
        <v>1404</v>
      </c>
      <c r="W734" s="3" t="s">
        <v>2259</v>
      </c>
      <c r="X734" s="3">
        <v>1972</v>
      </c>
      <c r="Y734" s="3" t="s">
        <v>2539</v>
      </c>
      <c r="Z734" s="3" t="s">
        <v>3402</v>
      </c>
      <c r="AA734" s="106"/>
    </row>
    <row r="735" spans="2:27" ht="25.5">
      <c r="B735" s="25">
        <v>730</v>
      </c>
      <c r="C735" s="25" t="s">
        <v>1229</v>
      </c>
      <c r="D735" s="25" t="s">
        <v>3475</v>
      </c>
      <c r="E735" s="25" t="s">
        <v>3426</v>
      </c>
      <c r="F735" s="22" t="s">
        <v>456</v>
      </c>
      <c r="G735" s="14" t="s">
        <v>18</v>
      </c>
      <c r="H735" s="10" t="s">
        <v>9</v>
      </c>
      <c r="I735" s="14" t="s">
        <v>463</v>
      </c>
      <c r="J735" s="14" t="s">
        <v>464</v>
      </c>
      <c r="K735" s="10" t="s">
        <v>27</v>
      </c>
      <c r="L735" s="10" t="s">
        <v>240</v>
      </c>
      <c r="M735" s="10" t="s">
        <v>2235</v>
      </c>
      <c r="N735" s="55">
        <v>1554</v>
      </c>
      <c r="O735" s="161">
        <v>1818.1799999999998</v>
      </c>
      <c r="P735" s="55">
        <v>2504.27</v>
      </c>
      <c r="Q735" s="161">
        <v>2929.9958999999999</v>
      </c>
      <c r="R735" s="12" t="s">
        <v>2540</v>
      </c>
      <c r="S735" s="3" t="s">
        <v>27</v>
      </c>
      <c r="T735" s="6" t="s">
        <v>2535</v>
      </c>
      <c r="U735" s="6" t="s">
        <v>2258</v>
      </c>
      <c r="V735" s="6" t="s">
        <v>1404</v>
      </c>
      <c r="W735" s="3" t="s">
        <v>2259</v>
      </c>
      <c r="X735" s="3">
        <v>1973</v>
      </c>
      <c r="Y735" s="3" t="s">
        <v>2539</v>
      </c>
      <c r="Z735" s="3" t="s">
        <v>3402</v>
      </c>
      <c r="AA735" s="106"/>
    </row>
    <row r="736" spans="2:27" ht="25.5">
      <c r="B736" s="25">
        <v>731</v>
      </c>
      <c r="C736" s="25" t="s">
        <v>1229</v>
      </c>
      <c r="D736" s="25" t="s">
        <v>3475</v>
      </c>
      <c r="E736" s="25" t="s">
        <v>3426</v>
      </c>
      <c r="F736" s="22" t="s">
        <v>456</v>
      </c>
      <c r="G736" s="14" t="s">
        <v>18</v>
      </c>
      <c r="H736" s="10" t="s">
        <v>9</v>
      </c>
      <c r="I736" s="14" t="s">
        <v>465</v>
      </c>
      <c r="J736" s="14" t="s">
        <v>466</v>
      </c>
      <c r="K736" s="10" t="s">
        <v>27</v>
      </c>
      <c r="L736" s="10" t="s">
        <v>240</v>
      </c>
      <c r="M736" s="10" t="s">
        <v>2235</v>
      </c>
      <c r="N736" s="55">
        <v>2452.77</v>
      </c>
      <c r="O736" s="161">
        <v>2869.7408999999998</v>
      </c>
      <c r="P736" s="55">
        <v>4117.66</v>
      </c>
      <c r="Q736" s="161">
        <v>4817.6621999999998</v>
      </c>
      <c r="R736" s="12" t="s">
        <v>2541</v>
      </c>
      <c r="S736" s="3" t="s">
        <v>27</v>
      </c>
      <c r="T736" s="6" t="s">
        <v>2535</v>
      </c>
      <c r="U736" s="6" t="s">
        <v>2258</v>
      </c>
      <c r="V736" s="6" t="s">
        <v>1404</v>
      </c>
      <c r="W736" s="3" t="s">
        <v>2259</v>
      </c>
      <c r="X736" s="3">
        <v>1958</v>
      </c>
      <c r="Y736" s="3" t="s">
        <v>2539</v>
      </c>
      <c r="Z736" s="6" t="s">
        <v>3404</v>
      </c>
      <c r="AA736" s="106"/>
    </row>
    <row r="737" spans="2:27">
      <c r="B737" s="25">
        <v>732</v>
      </c>
      <c r="C737" s="25" t="s">
        <v>1229</v>
      </c>
      <c r="D737" s="25" t="s">
        <v>3475</v>
      </c>
      <c r="E737" s="25" t="s">
        <v>3426</v>
      </c>
      <c r="F737" s="22" t="s">
        <v>456</v>
      </c>
      <c r="G737" s="14" t="s">
        <v>18</v>
      </c>
      <c r="H737" s="10" t="s">
        <v>9</v>
      </c>
      <c r="I737" s="14" t="s">
        <v>467</v>
      </c>
      <c r="J737" s="14" t="s">
        <v>468</v>
      </c>
      <c r="K737" s="10" t="s">
        <v>27</v>
      </c>
      <c r="L737" s="10" t="s">
        <v>83</v>
      </c>
      <c r="M737" s="10" t="s">
        <v>2235</v>
      </c>
      <c r="N737" s="55">
        <v>2038.09</v>
      </c>
      <c r="O737" s="161">
        <v>2384.5652999999998</v>
      </c>
      <c r="P737" s="55">
        <v>3437.56</v>
      </c>
      <c r="Q737" s="161">
        <v>4021.9451999999997</v>
      </c>
      <c r="R737" s="12" t="s">
        <v>2542</v>
      </c>
      <c r="S737" s="3" t="s">
        <v>27</v>
      </c>
      <c r="T737" s="6" t="s">
        <v>2535</v>
      </c>
      <c r="U737" s="6" t="s">
        <v>2258</v>
      </c>
      <c r="V737" s="6" t="s">
        <v>1404</v>
      </c>
      <c r="W737" s="3" t="s">
        <v>2259</v>
      </c>
      <c r="X737" s="3">
        <v>1960</v>
      </c>
      <c r="Y737" s="3" t="s">
        <v>2273</v>
      </c>
      <c r="Z737" s="6" t="s">
        <v>3404</v>
      </c>
      <c r="AA737" s="106"/>
    </row>
    <row r="738" spans="2:27" ht="25.5">
      <c r="B738" s="25">
        <v>733</v>
      </c>
      <c r="C738" s="25" t="s">
        <v>1229</v>
      </c>
      <c r="D738" s="25" t="s">
        <v>3475</v>
      </c>
      <c r="E738" s="25" t="s">
        <v>3426</v>
      </c>
      <c r="F738" s="22" t="s">
        <v>456</v>
      </c>
      <c r="G738" s="14" t="s">
        <v>18</v>
      </c>
      <c r="H738" s="10" t="s">
        <v>9</v>
      </c>
      <c r="I738" s="14" t="s">
        <v>469</v>
      </c>
      <c r="J738" s="14" t="s">
        <v>470</v>
      </c>
      <c r="K738" s="10" t="s">
        <v>27</v>
      </c>
      <c r="L738" s="10" t="s">
        <v>159</v>
      </c>
      <c r="M738" s="10" t="s">
        <v>2235</v>
      </c>
      <c r="N738" s="55">
        <v>348.22</v>
      </c>
      <c r="O738" s="161">
        <v>407.41739999999999</v>
      </c>
      <c r="P738" s="55">
        <v>562.05999999999995</v>
      </c>
      <c r="Q738" s="161">
        <v>657.61019999999985</v>
      </c>
      <c r="R738" s="12" t="s">
        <v>2543</v>
      </c>
      <c r="S738" s="3" t="s">
        <v>27</v>
      </c>
      <c r="T738" s="6" t="s">
        <v>2535</v>
      </c>
      <c r="U738" s="6" t="s">
        <v>2258</v>
      </c>
      <c r="V738" s="6" t="s">
        <v>1404</v>
      </c>
      <c r="W738" s="3" t="s">
        <v>2259</v>
      </c>
      <c r="X738" s="3">
        <v>1989</v>
      </c>
      <c r="Y738" s="3" t="s">
        <v>2273</v>
      </c>
      <c r="Z738" s="6" t="s">
        <v>3404</v>
      </c>
      <c r="AA738" s="106" t="s">
        <v>2544</v>
      </c>
    </row>
    <row r="739" spans="2:27" ht="25.5">
      <c r="B739" s="25">
        <v>734</v>
      </c>
      <c r="C739" s="25" t="s">
        <v>1229</v>
      </c>
      <c r="D739" s="25" t="s">
        <v>3475</v>
      </c>
      <c r="E739" s="25" t="s">
        <v>3426</v>
      </c>
      <c r="F739" s="22" t="s">
        <v>456</v>
      </c>
      <c r="G739" s="10" t="s">
        <v>18</v>
      </c>
      <c r="H739" s="10" t="s">
        <v>9</v>
      </c>
      <c r="I739" s="10" t="s">
        <v>471</v>
      </c>
      <c r="J739" s="10" t="s">
        <v>472</v>
      </c>
      <c r="K739" s="10" t="s">
        <v>27</v>
      </c>
      <c r="L739" s="10" t="s">
        <v>240</v>
      </c>
      <c r="M739" s="10" t="s">
        <v>2235</v>
      </c>
      <c r="N739" s="55">
        <v>2383.79</v>
      </c>
      <c r="O739" s="161">
        <v>2789.0342999999998</v>
      </c>
      <c r="P739" s="55">
        <v>3993.54</v>
      </c>
      <c r="Q739" s="161">
        <v>4672.4417999999996</v>
      </c>
      <c r="R739" s="12" t="s">
        <v>2545</v>
      </c>
      <c r="S739" s="3" t="s">
        <v>27</v>
      </c>
      <c r="T739" s="6" t="s">
        <v>2535</v>
      </c>
      <c r="U739" s="6" t="s">
        <v>2258</v>
      </c>
      <c r="V739" s="6" t="s">
        <v>1404</v>
      </c>
      <c r="W739" s="3" t="s">
        <v>2259</v>
      </c>
      <c r="X739" s="3">
        <v>1955</v>
      </c>
      <c r="Y739" s="3" t="s">
        <v>2273</v>
      </c>
      <c r="Z739" s="3" t="s">
        <v>3402</v>
      </c>
      <c r="AA739" s="106"/>
    </row>
    <row r="740" spans="2:27" ht="25.5">
      <c r="B740" s="25">
        <v>735</v>
      </c>
      <c r="C740" s="25" t="s">
        <v>1229</v>
      </c>
      <c r="D740" s="25" t="s">
        <v>3475</v>
      </c>
      <c r="E740" s="25" t="s">
        <v>3426</v>
      </c>
      <c r="F740" s="22" t="s">
        <v>456</v>
      </c>
      <c r="G740" s="10" t="s">
        <v>14</v>
      </c>
      <c r="H740" s="14" t="s">
        <v>9</v>
      </c>
      <c r="I740" s="10" t="s">
        <v>473</v>
      </c>
      <c r="J740" s="10" t="s">
        <v>474</v>
      </c>
      <c r="K740" s="10" t="s">
        <v>475</v>
      </c>
      <c r="L740" s="10" t="s">
        <v>56</v>
      </c>
      <c r="M740" s="10" t="s">
        <v>2235</v>
      </c>
      <c r="N740" s="55">
        <v>1200</v>
      </c>
      <c r="O740" s="161">
        <v>1404</v>
      </c>
      <c r="P740" s="55"/>
      <c r="Q740" s="161">
        <v>0</v>
      </c>
      <c r="R740" s="12" t="s">
        <v>2546</v>
      </c>
      <c r="S740" s="12" t="s">
        <v>357</v>
      </c>
      <c r="T740" s="6" t="s">
        <v>2547</v>
      </c>
      <c r="U740" s="6" t="s">
        <v>2258</v>
      </c>
      <c r="V740" s="71"/>
      <c r="W740" s="3" t="s">
        <v>2259</v>
      </c>
      <c r="X740" s="12">
        <v>27912</v>
      </c>
      <c r="Y740" s="3" t="s">
        <v>2273</v>
      </c>
      <c r="Z740" s="3" t="s">
        <v>3405</v>
      </c>
      <c r="AA740" s="106" t="s">
        <v>2548</v>
      </c>
    </row>
    <row r="741" spans="2:27">
      <c r="B741" s="25">
        <v>736</v>
      </c>
      <c r="C741" s="25" t="s">
        <v>1229</v>
      </c>
      <c r="D741" s="25" t="s">
        <v>3475</v>
      </c>
      <c r="E741" s="25" t="s">
        <v>3426</v>
      </c>
      <c r="F741" s="22" t="s">
        <v>456</v>
      </c>
      <c r="G741" s="10" t="s">
        <v>14</v>
      </c>
      <c r="H741" s="14" t="s">
        <v>9</v>
      </c>
      <c r="I741" s="10" t="s">
        <v>476</v>
      </c>
      <c r="J741" s="10" t="s">
        <v>477</v>
      </c>
      <c r="K741" s="10" t="s">
        <v>27</v>
      </c>
      <c r="L741" s="10" t="s">
        <v>478</v>
      </c>
      <c r="M741" s="10" t="s">
        <v>2235</v>
      </c>
      <c r="N741" s="55">
        <v>1100</v>
      </c>
      <c r="O741" s="161">
        <v>1287</v>
      </c>
      <c r="P741" s="55"/>
      <c r="Q741" s="161">
        <v>0</v>
      </c>
      <c r="R741" s="12" t="s">
        <v>2549</v>
      </c>
      <c r="S741" s="12" t="s">
        <v>27</v>
      </c>
      <c r="T741" s="6" t="s">
        <v>2535</v>
      </c>
      <c r="U741" s="6" t="s">
        <v>2258</v>
      </c>
      <c r="V741" s="6" t="s">
        <v>1404</v>
      </c>
      <c r="W741" s="3" t="s">
        <v>2259</v>
      </c>
      <c r="X741" s="12">
        <v>23526</v>
      </c>
      <c r="Y741" s="3" t="s">
        <v>2273</v>
      </c>
      <c r="Z741" s="6" t="s">
        <v>3404</v>
      </c>
      <c r="AA741" s="106"/>
    </row>
    <row r="742" spans="2:27" ht="25.5">
      <c r="B742" s="25">
        <v>737</v>
      </c>
      <c r="C742" s="25" t="s">
        <v>1229</v>
      </c>
      <c r="D742" s="25" t="s">
        <v>3471</v>
      </c>
      <c r="E742" s="25" t="s">
        <v>3434</v>
      </c>
      <c r="F742" s="9" t="s">
        <v>626</v>
      </c>
      <c r="G742" s="10" t="s">
        <v>8</v>
      </c>
      <c r="H742" s="10" t="s">
        <v>9</v>
      </c>
      <c r="I742" s="10" t="s">
        <v>627</v>
      </c>
      <c r="J742" s="10" t="s">
        <v>628</v>
      </c>
      <c r="K742" s="8" t="s">
        <v>629</v>
      </c>
      <c r="L742" s="8" t="s">
        <v>180</v>
      </c>
      <c r="M742" s="10" t="s">
        <v>3375</v>
      </c>
      <c r="N742" s="55">
        <v>750000</v>
      </c>
      <c r="O742" s="161">
        <v>1500</v>
      </c>
      <c r="P742" s="55">
        <v>913086.01</v>
      </c>
      <c r="Q742" s="161">
        <v>1826.17202</v>
      </c>
      <c r="R742" s="12" t="s">
        <v>2388</v>
      </c>
      <c r="S742" s="12" t="s">
        <v>357</v>
      </c>
      <c r="T742" s="6" t="s">
        <v>2651</v>
      </c>
      <c r="U742" s="6" t="s">
        <v>2258</v>
      </c>
      <c r="V742" s="6" t="s">
        <v>1404</v>
      </c>
      <c r="W742" s="3" t="s">
        <v>2259</v>
      </c>
      <c r="X742" s="12">
        <v>24474</v>
      </c>
      <c r="Y742" s="3" t="s">
        <v>2652</v>
      </c>
      <c r="Z742" s="3" t="s">
        <v>3402</v>
      </c>
      <c r="AA742" s="106"/>
    </row>
    <row r="743" spans="2:27" ht="38.25">
      <c r="B743" s="25">
        <v>738</v>
      </c>
      <c r="C743" s="25" t="s">
        <v>1229</v>
      </c>
      <c r="D743" s="25" t="s">
        <v>3471</v>
      </c>
      <c r="E743" s="25" t="s">
        <v>3434</v>
      </c>
      <c r="F743" s="9" t="s">
        <v>626</v>
      </c>
      <c r="G743" s="14" t="s">
        <v>8</v>
      </c>
      <c r="H743" s="10" t="s">
        <v>9</v>
      </c>
      <c r="I743" s="14" t="s">
        <v>630</v>
      </c>
      <c r="J743" s="14" t="s">
        <v>631</v>
      </c>
      <c r="K743" s="8" t="s">
        <v>629</v>
      </c>
      <c r="L743" s="8" t="s">
        <v>52</v>
      </c>
      <c r="M743" s="10" t="s">
        <v>3375</v>
      </c>
      <c r="N743" s="55">
        <v>599550</v>
      </c>
      <c r="O743" s="161">
        <v>1199.1000000000001</v>
      </c>
      <c r="P743" s="55">
        <v>540093.05000000005</v>
      </c>
      <c r="Q743" s="161">
        <v>1080.1861000000001</v>
      </c>
      <c r="R743" s="12" t="s">
        <v>2267</v>
      </c>
      <c r="S743" s="12" t="s">
        <v>357</v>
      </c>
      <c r="T743" s="6" t="s">
        <v>2651</v>
      </c>
      <c r="U743" s="6" t="s">
        <v>2258</v>
      </c>
      <c r="V743" s="6" t="s">
        <v>1404</v>
      </c>
      <c r="W743" s="69" t="s">
        <v>2259</v>
      </c>
      <c r="X743" s="12">
        <v>26230</v>
      </c>
      <c r="Y743" s="3" t="s">
        <v>2653</v>
      </c>
      <c r="Z743" s="6" t="s">
        <v>3404</v>
      </c>
      <c r="AA743" s="110" t="s">
        <v>2654</v>
      </c>
    </row>
    <row r="744" spans="2:27" ht="25.5">
      <c r="B744" s="25">
        <v>739</v>
      </c>
      <c r="C744" s="25" t="s">
        <v>1229</v>
      </c>
      <c r="D744" s="25" t="s">
        <v>3471</v>
      </c>
      <c r="E744" s="25" t="s">
        <v>3434</v>
      </c>
      <c r="F744" s="9" t="s">
        <v>626</v>
      </c>
      <c r="G744" s="14" t="s">
        <v>18</v>
      </c>
      <c r="H744" s="10" t="s">
        <v>9</v>
      </c>
      <c r="I744" s="14" t="s">
        <v>632</v>
      </c>
      <c r="J744" s="14" t="s">
        <v>633</v>
      </c>
      <c r="K744" s="8" t="s">
        <v>629</v>
      </c>
      <c r="L744" s="10" t="s">
        <v>83</v>
      </c>
      <c r="M744" s="10" t="s">
        <v>3375</v>
      </c>
      <c r="N744" s="55">
        <v>599550</v>
      </c>
      <c r="O744" s="161">
        <v>1199.1000000000001</v>
      </c>
      <c r="P744" s="55">
        <v>571766.29</v>
      </c>
      <c r="Q744" s="161">
        <v>1143.5325800000001</v>
      </c>
      <c r="R744" s="12" t="s">
        <v>2655</v>
      </c>
      <c r="S744" s="12" t="s">
        <v>357</v>
      </c>
      <c r="T744" s="6" t="s">
        <v>2651</v>
      </c>
      <c r="U744" s="6" t="s">
        <v>2258</v>
      </c>
      <c r="V744" s="6" t="s">
        <v>1404</v>
      </c>
      <c r="W744" s="69" t="s">
        <v>2259</v>
      </c>
      <c r="X744" s="12">
        <v>21316</v>
      </c>
      <c r="Y744" s="3" t="s">
        <v>2653</v>
      </c>
      <c r="Z744" s="3" t="s">
        <v>3400</v>
      </c>
      <c r="AA744" s="6"/>
    </row>
    <row r="745" spans="2:27" ht="38.25">
      <c r="B745" s="25">
        <v>740</v>
      </c>
      <c r="C745" s="25" t="s">
        <v>1229</v>
      </c>
      <c r="D745" s="25" t="s">
        <v>3471</v>
      </c>
      <c r="E745" s="25" t="s">
        <v>3434</v>
      </c>
      <c r="F745" s="9" t="s">
        <v>626</v>
      </c>
      <c r="G745" s="14" t="s">
        <v>18</v>
      </c>
      <c r="H745" s="10" t="s">
        <v>9</v>
      </c>
      <c r="I745" s="14" t="s">
        <v>634</v>
      </c>
      <c r="J745" s="14" t="s">
        <v>635</v>
      </c>
      <c r="K745" s="8" t="s">
        <v>629</v>
      </c>
      <c r="L745" s="8" t="s">
        <v>636</v>
      </c>
      <c r="M745" s="10" t="s">
        <v>3375</v>
      </c>
      <c r="N745" s="55">
        <v>750000</v>
      </c>
      <c r="O745" s="161">
        <v>1500</v>
      </c>
      <c r="P745" s="55">
        <v>913086.01</v>
      </c>
      <c r="Q745" s="161">
        <v>1826.17202</v>
      </c>
      <c r="R745" s="12" t="s">
        <v>2656</v>
      </c>
      <c r="S745" s="12" t="s">
        <v>357</v>
      </c>
      <c r="T745" s="6" t="s">
        <v>2651</v>
      </c>
      <c r="U745" s="6" t="s">
        <v>2258</v>
      </c>
      <c r="V745" s="6" t="s">
        <v>1404</v>
      </c>
      <c r="W745" s="69" t="s">
        <v>2259</v>
      </c>
      <c r="X745" s="12">
        <v>30210</v>
      </c>
      <c r="Y745" s="3" t="s">
        <v>2652</v>
      </c>
      <c r="Z745" s="3" t="s">
        <v>3402</v>
      </c>
      <c r="AA745" s="106"/>
    </row>
    <row r="746" spans="2:27" ht="38.25">
      <c r="B746" s="25">
        <v>741</v>
      </c>
      <c r="C746" s="25" t="s">
        <v>1229</v>
      </c>
      <c r="D746" s="25" t="s">
        <v>3471</v>
      </c>
      <c r="E746" s="25" t="s">
        <v>3434</v>
      </c>
      <c r="F746" s="9" t="s">
        <v>626</v>
      </c>
      <c r="G746" s="14" t="s">
        <v>18</v>
      </c>
      <c r="H746" s="10" t="s">
        <v>9</v>
      </c>
      <c r="I746" s="14" t="s">
        <v>637</v>
      </c>
      <c r="J746" s="14" t="s">
        <v>638</v>
      </c>
      <c r="K746" s="8" t="s">
        <v>639</v>
      </c>
      <c r="L746" s="14" t="s">
        <v>640</v>
      </c>
      <c r="M746" s="10" t="s">
        <v>3375</v>
      </c>
      <c r="N746" s="55">
        <v>750000</v>
      </c>
      <c r="O746" s="161">
        <v>1500</v>
      </c>
      <c r="P746" s="55">
        <v>913086.01</v>
      </c>
      <c r="Q746" s="161">
        <v>1826.17202</v>
      </c>
      <c r="R746" s="12" t="s">
        <v>2351</v>
      </c>
      <c r="S746" s="12" t="s">
        <v>357</v>
      </c>
      <c r="T746" s="6" t="s">
        <v>2657</v>
      </c>
      <c r="U746" s="6" t="s">
        <v>2258</v>
      </c>
      <c r="V746" s="6" t="s">
        <v>1404</v>
      </c>
      <c r="W746" s="69" t="s">
        <v>2259</v>
      </c>
      <c r="X746" s="12">
        <v>33513</v>
      </c>
      <c r="Y746" s="3" t="s">
        <v>2652</v>
      </c>
      <c r="Z746" s="3" t="s">
        <v>3402</v>
      </c>
      <c r="AA746" s="106" t="s">
        <v>2658</v>
      </c>
    </row>
    <row r="747" spans="2:27" ht="25.5">
      <c r="B747" s="25">
        <v>742</v>
      </c>
      <c r="C747" s="25" t="s">
        <v>1229</v>
      </c>
      <c r="D747" s="25" t="s">
        <v>3471</v>
      </c>
      <c r="E747" s="25" t="s">
        <v>3434</v>
      </c>
      <c r="F747" s="9" t="s">
        <v>626</v>
      </c>
      <c r="G747" s="14" t="s">
        <v>14</v>
      </c>
      <c r="H747" s="10" t="s">
        <v>9</v>
      </c>
      <c r="I747" s="14" t="s">
        <v>641</v>
      </c>
      <c r="J747" s="14" t="s">
        <v>642</v>
      </c>
      <c r="K747" s="8" t="s">
        <v>629</v>
      </c>
      <c r="L747" s="14" t="s">
        <v>430</v>
      </c>
      <c r="M747" s="16" t="s">
        <v>2230</v>
      </c>
      <c r="N747" s="55">
        <v>700</v>
      </c>
      <c r="O747" s="161">
        <v>700</v>
      </c>
      <c r="P747" s="55">
        <v>787.5</v>
      </c>
      <c r="Q747" s="161">
        <v>787.5</v>
      </c>
      <c r="R747" s="12" t="s">
        <v>2659</v>
      </c>
      <c r="S747" s="12" t="s">
        <v>357</v>
      </c>
      <c r="T747" s="6" t="s">
        <v>2651</v>
      </c>
      <c r="U747" s="6" t="s">
        <v>2258</v>
      </c>
      <c r="V747" s="6" t="s">
        <v>1404</v>
      </c>
      <c r="W747" s="69" t="s">
        <v>2259</v>
      </c>
      <c r="X747" s="12">
        <v>36468</v>
      </c>
      <c r="Y747" s="3" t="s">
        <v>2273</v>
      </c>
      <c r="Z747" s="3" t="s">
        <v>3403</v>
      </c>
      <c r="AA747" s="6" t="s">
        <v>2660</v>
      </c>
    </row>
    <row r="748" spans="2:27" ht="25.5">
      <c r="B748" s="25">
        <v>743</v>
      </c>
      <c r="C748" s="25" t="s">
        <v>1229</v>
      </c>
      <c r="D748" s="25" t="s">
        <v>3471</v>
      </c>
      <c r="E748" s="25" t="s">
        <v>3434</v>
      </c>
      <c r="F748" s="9" t="s">
        <v>626</v>
      </c>
      <c r="G748" s="14" t="s">
        <v>14</v>
      </c>
      <c r="H748" s="10" t="s">
        <v>9</v>
      </c>
      <c r="I748" s="14" t="s">
        <v>643</v>
      </c>
      <c r="J748" s="14" t="s">
        <v>644</v>
      </c>
      <c r="K748" s="8" t="s">
        <v>629</v>
      </c>
      <c r="L748" s="14" t="s">
        <v>17</v>
      </c>
      <c r="M748" s="16" t="s">
        <v>3375</v>
      </c>
      <c r="N748" s="55">
        <v>347241.45</v>
      </c>
      <c r="O748" s="161">
        <v>694.48290000000009</v>
      </c>
      <c r="P748" s="55">
        <v>462398.29</v>
      </c>
      <c r="Q748" s="161">
        <v>924.79657999999995</v>
      </c>
      <c r="R748" s="12" t="s">
        <v>2661</v>
      </c>
      <c r="S748" s="12" t="s">
        <v>357</v>
      </c>
      <c r="T748" s="6" t="s">
        <v>2651</v>
      </c>
      <c r="U748" s="6" t="s">
        <v>2258</v>
      </c>
      <c r="V748" s="6" t="s">
        <v>1404</v>
      </c>
      <c r="W748" s="69" t="s">
        <v>2259</v>
      </c>
      <c r="X748" s="12">
        <v>26213</v>
      </c>
      <c r="Y748" s="3" t="s">
        <v>2652</v>
      </c>
      <c r="Z748" s="3" t="s">
        <v>3400</v>
      </c>
      <c r="AA748" s="106"/>
    </row>
    <row r="749" spans="2:27" ht="25.5">
      <c r="B749" s="25">
        <v>744</v>
      </c>
      <c r="C749" s="25" t="s">
        <v>1229</v>
      </c>
      <c r="D749" s="25" t="s">
        <v>3471</v>
      </c>
      <c r="E749" s="25" t="s">
        <v>3433</v>
      </c>
      <c r="F749" s="9" t="s">
        <v>604</v>
      </c>
      <c r="G749" s="14" t="s">
        <v>18</v>
      </c>
      <c r="H749" s="10" t="s">
        <v>9</v>
      </c>
      <c r="I749" s="14" t="s">
        <v>605</v>
      </c>
      <c r="J749" s="14" t="s">
        <v>606</v>
      </c>
      <c r="K749" s="10" t="s">
        <v>27</v>
      </c>
      <c r="L749" s="14" t="s">
        <v>180</v>
      </c>
      <c r="M749" s="15" t="s">
        <v>2230</v>
      </c>
      <c r="N749" s="55">
        <v>380</v>
      </c>
      <c r="O749" s="161">
        <v>380</v>
      </c>
      <c r="P749" s="55">
        <v>493.05</v>
      </c>
      <c r="Q749" s="161">
        <v>493.05</v>
      </c>
      <c r="R749" s="70" t="s">
        <v>2588</v>
      </c>
      <c r="S749" s="17" t="s">
        <v>27</v>
      </c>
      <c r="T749" s="23" t="s">
        <v>2641</v>
      </c>
      <c r="U749" s="6" t="s">
        <v>2258</v>
      </c>
      <c r="V749" s="23" t="s">
        <v>1404</v>
      </c>
      <c r="W749" s="77" t="s">
        <v>2259</v>
      </c>
      <c r="X749" s="70">
        <v>34645</v>
      </c>
      <c r="Y749" s="17" t="s">
        <v>2335</v>
      </c>
      <c r="Z749" s="3" t="s">
        <v>3401</v>
      </c>
      <c r="AA749" s="23"/>
    </row>
    <row r="750" spans="2:27" ht="25.5">
      <c r="B750" s="25">
        <v>745</v>
      </c>
      <c r="C750" s="25" t="s">
        <v>1229</v>
      </c>
      <c r="D750" s="25" t="s">
        <v>3471</v>
      </c>
      <c r="E750" s="25" t="s">
        <v>3433</v>
      </c>
      <c r="F750" s="9" t="s">
        <v>604</v>
      </c>
      <c r="G750" s="14" t="s">
        <v>14</v>
      </c>
      <c r="H750" s="10" t="s">
        <v>9</v>
      </c>
      <c r="I750" s="14" t="s">
        <v>607</v>
      </c>
      <c r="J750" s="14" t="s">
        <v>608</v>
      </c>
      <c r="K750" s="10" t="s">
        <v>27</v>
      </c>
      <c r="L750" s="14" t="s">
        <v>609</v>
      </c>
      <c r="M750" s="15" t="s">
        <v>2230</v>
      </c>
      <c r="N750" s="55">
        <v>380</v>
      </c>
      <c r="O750" s="161">
        <v>380</v>
      </c>
      <c r="P750" s="55">
        <v>437.95</v>
      </c>
      <c r="Q750" s="161">
        <v>437.95</v>
      </c>
      <c r="R750" s="70" t="s">
        <v>2642</v>
      </c>
      <c r="S750" s="17" t="s">
        <v>27</v>
      </c>
      <c r="T750" s="23" t="s">
        <v>2643</v>
      </c>
      <c r="U750" s="6" t="s">
        <v>2258</v>
      </c>
      <c r="V750" s="23" t="s">
        <v>1404</v>
      </c>
      <c r="W750" s="77" t="s">
        <v>2259</v>
      </c>
      <c r="X750" s="70">
        <v>19152</v>
      </c>
      <c r="Y750" s="17" t="s">
        <v>2335</v>
      </c>
      <c r="Z750" s="3" t="s">
        <v>3401</v>
      </c>
      <c r="AA750" s="23"/>
    </row>
    <row r="751" spans="2:27" ht="25.5">
      <c r="B751" s="25">
        <v>746</v>
      </c>
      <c r="C751" s="25" t="s">
        <v>1229</v>
      </c>
      <c r="D751" s="25" t="s">
        <v>3471</v>
      </c>
      <c r="E751" s="25" t="s">
        <v>3433</v>
      </c>
      <c r="F751" s="9" t="s">
        <v>604</v>
      </c>
      <c r="G751" s="14" t="s">
        <v>18</v>
      </c>
      <c r="H751" s="10" t="s">
        <v>9</v>
      </c>
      <c r="I751" s="14" t="s">
        <v>610</v>
      </c>
      <c r="J751" s="14" t="s">
        <v>611</v>
      </c>
      <c r="K751" s="10" t="s">
        <v>27</v>
      </c>
      <c r="L751" s="8" t="s">
        <v>52</v>
      </c>
      <c r="M751" s="15" t="s">
        <v>2230</v>
      </c>
      <c r="N751" s="55">
        <v>1150</v>
      </c>
      <c r="O751" s="161">
        <v>1150</v>
      </c>
      <c r="P751" s="55">
        <v>1325.375</v>
      </c>
      <c r="Q751" s="161">
        <v>1325.375</v>
      </c>
      <c r="R751" s="70" t="s">
        <v>2644</v>
      </c>
      <c r="S751" s="17" t="s">
        <v>27</v>
      </c>
      <c r="T751" s="23" t="s">
        <v>2643</v>
      </c>
      <c r="U751" s="6" t="s">
        <v>2258</v>
      </c>
      <c r="V751" s="23" t="s">
        <v>1404</v>
      </c>
      <c r="W751" s="77" t="s">
        <v>2259</v>
      </c>
      <c r="X751" s="70">
        <v>21735</v>
      </c>
      <c r="Y751" s="17" t="s">
        <v>2335</v>
      </c>
      <c r="Z751" s="6" t="s">
        <v>3404</v>
      </c>
      <c r="AA751" s="109"/>
    </row>
    <row r="752" spans="2:27" ht="25.5">
      <c r="B752" s="25">
        <v>747</v>
      </c>
      <c r="C752" s="25" t="s">
        <v>1229</v>
      </c>
      <c r="D752" s="25" t="s">
        <v>3471</v>
      </c>
      <c r="E752" s="25" t="s">
        <v>3433</v>
      </c>
      <c r="F752" s="9" t="s">
        <v>604</v>
      </c>
      <c r="G752" s="14" t="s">
        <v>18</v>
      </c>
      <c r="H752" s="10" t="s">
        <v>9</v>
      </c>
      <c r="I752" s="14" t="s">
        <v>612</v>
      </c>
      <c r="J752" s="14" t="s">
        <v>613</v>
      </c>
      <c r="K752" s="10" t="s">
        <v>27</v>
      </c>
      <c r="L752" s="8" t="s">
        <v>52</v>
      </c>
      <c r="M752" s="15" t="s">
        <v>2230</v>
      </c>
      <c r="N752" s="55">
        <v>650</v>
      </c>
      <c r="O752" s="161">
        <v>650</v>
      </c>
      <c r="P752" s="55">
        <v>749.125</v>
      </c>
      <c r="Q752" s="161">
        <v>749.125</v>
      </c>
      <c r="R752" s="70" t="s">
        <v>2645</v>
      </c>
      <c r="S752" s="17" t="s">
        <v>27</v>
      </c>
      <c r="T752" s="23" t="s">
        <v>2643</v>
      </c>
      <c r="U752" s="6" t="s">
        <v>2258</v>
      </c>
      <c r="V752" s="23" t="s">
        <v>1404</v>
      </c>
      <c r="W752" s="77" t="s">
        <v>2259</v>
      </c>
      <c r="X752" s="70">
        <v>29618</v>
      </c>
      <c r="Y752" s="17" t="s">
        <v>2335</v>
      </c>
      <c r="Z752" s="3" t="s">
        <v>3402</v>
      </c>
      <c r="AA752" s="23"/>
    </row>
    <row r="753" spans="2:27" ht="25.5">
      <c r="B753" s="25">
        <v>748</v>
      </c>
      <c r="C753" s="25" t="s">
        <v>1229</v>
      </c>
      <c r="D753" s="25" t="s">
        <v>3471</v>
      </c>
      <c r="E753" s="25" t="s">
        <v>3433</v>
      </c>
      <c r="F753" s="9" t="s">
        <v>604</v>
      </c>
      <c r="G753" s="14" t="s">
        <v>18</v>
      </c>
      <c r="H753" s="10" t="s">
        <v>9</v>
      </c>
      <c r="I753" s="14" t="s">
        <v>614</v>
      </c>
      <c r="J753" s="14" t="s">
        <v>615</v>
      </c>
      <c r="K753" s="10" t="s">
        <v>27</v>
      </c>
      <c r="L753" s="14" t="s">
        <v>277</v>
      </c>
      <c r="M753" s="15" t="s">
        <v>2230</v>
      </c>
      <c r="N753" s="55">
        <v>480</v>
      </c>
      <c r="O753" s="161">
        <v>480</v>
      </c>
      <c r="P753" s="55">
        <v>553.20000000000005</v>
      </c>
      <c r="Q753" s="161">
        <v>553.20000000000005</v>
      </c>
      <c r="R753" s="70" t="s">
        <v>2646</v>
      </c>
      <c r="S753" s="17" t="s">
        <v>27</v>
      </c>
      <c r="T753" s="23" t="s">
        <v>2643</v>
      </c>
      <c r="U753" s="6" t="s">
        <v>2258</v>
      </c>
      <c r="V753" s="23" t="s">
        <v>1404</v>
      </c>
      <c r="W753" s="77" t="s">
        <v>2259</v>
      </c>
      <c r="X753" s="70">
        <v>19572</v>
      </c>
      <c r="Y753" s="17" t="s">
        <v>2335</v>
      </c>
      <c r="Z753" s="3" t="s">
        <v>3402</v>
      </c>
      <c r="AA753" s="23"/>
    </row>
    <row r="754" spans="2:27" ht="25.5">
      <c r="B754" s="25">
        <v>749</v>
      </c>
      <c r="C754" s="25" t="s">
        <v>1229</v>
      </c>
      <c r="D754" s="25" t="s">
        <v>3471</v>
      </c>
      <c r="E754" s="25" t="s">
        <v>3433</v>
      </c>
      <c r="F754" s="9" t="s">
        <v>604</v>
      </c>
      <c r="G754" s="14" t="s">
        <v>8</v>
      </c>
      <c r="H754" s="10" t="s">
        <v>9</v>
      </c>
      <c r="I754" s="14" t="s">
        <v>616</v>
      </c>
      <c r="J754" s="14" t="s">
        <v>617</v>
      </c>
      <c r="K754" s="10" t="s">
        <v>27</v>
      </c>
      <c r="L754" s="14" t="s">
        <v>37</v>
      </c>
      <c r="M754" s="15" t="s">
        <v>2230</v>
      </c>
      <c r="N754" s="55">
        <v>650</v>
      </c>
      <c r="O754" s="161">
        <v>650</v>
      </c>
      <c r="P754" s="55">
        <v>749.125</v>
      </c>
      <c r="Q754" s="161">
        <v>749.125</v>
      </c>
      <c r="R754" s="70" t="s">
        <v>2647</v>
      </c>
      <c r="S754" s="17" t="s">
        <v>27</v>
      </c>
      <c r="T754" s="23" t="s">
        <v>2643</v>
      </c>
      <c r="U754" s="6" t="s">
        <v>2258</v>
      </c>
      <c r="V754" s="23" t="s">
        <v>1404</v>
      </c>
      <c r="W754" s="77" t="s">
        <v>2259</v>
      </c>
      <c r="X754" s="70">
        <v>32204</v>
      </c>
      <c r="Y754" s="17" t="s">
        <v>2335</v>
      </c>
      <c r="Z754" s="3" t="s">
        <v>3401</v>
      </c>
      <c r="AA754" s="23"/>
    </row>
    <row r="755" spans="2:27" ht="25.5">
      <c r="B755" s="25">
        <v>750</v>
      </c>
      <c r="C755" s="25" t="s">
        <v>1229</v>
      </c>
      <c r="D755" s="25" t="s">
        <v>3471</v>
      </c>
      <c r="E755" s="25" t="s">
        <v>3433</v>
      </c>
      <c r="F755" s="9" t="s">
        <v>604</v>
      </c>
      <c r="G755" s="14" t="s">
        <v>14</v>
      </c>
      <c r="H755" s="10" t="s">
        <v>9</v>
      </c>
      <c r="I755" s="14" t="s">
        <v>618</v>
      </c>
      <c r="J755" s="14" t="s">
        <v>619</v>
      </c>
      <c r="K755" s="8" t="s">
        <v>620</v>
      </c>
      <c r="L755" s="14" t="s">
        <v>621</v>
      </c>
      <c r="M755" s="15" t="s">
        <v>2230</v>
      </c>
      <c r="N755" s="55">
        <v>500</v>
      </c>
      <c r="O755" s="161">
        <v>500</v>
      </c>
      <c r="P755" s="55">
        <v>576.25</v>
      </c>
      <c r="Q755" s="161">
        <v>576.25</v>
      </c>
      <c r="R755" s="70" t="s">
        <v>2648</v>
      </c>
      <c r="S755" s="17" t="s">
        <v>27</v>
      </c>
      <c r="T755" s="23" t="s">
        <v>2643</v>
      </c>
      <c r="U755" s="6" t="s">
        <v>2258</v>
      </c>
      <c r="V755" s="23" t="s">
        <v>1404</v>
      </c>
      <c r="W755" s="77" t="s">
        <v>2259</v>
      </c>
      <c r="X755" s="4" t="s">
        <v>3405</v>
      </c>
      <c r="Y755" s="17"/>
      <c r="Z755" s="3" t="s">
        <v>3405</v>
      </c>
      <c r="AA755" s="23"/>
    </row>
    <row r="756" spans="2:27" ht="25.5">
      <c r="B756" s="25">
        <v>751</v>
      </c>
      <c r="C756" s="25" t="s">
        <v>1229</v>
      </c>
      <c r="D756" s="25" t="s">
        <v>3471</v>
      </c>
      <c r="E756" s="25" t="s">
        <v>3433</v>
      </c>
      <c r="F756" s="9" t="s">
        <v>604</v>
      </c>
      <c r="G756" s="14" t="s">
        <v>14</v>
      </c>
      <c r="H756" s="10" t="s">
        <v>9</v>
      </c>
      <c r="I756" s="14" t="s">
        <v>622</v>
      </c>
      <c r="J756" s="14" t="s">
        <v>623</v>
      </c>
      <c r="K756" s="8" t="s">
        <v>27</v>
      </c>
      <c r="L756" s="14" t="s">
        <v>17</v>
      </c>
      <c r="M756" s="15" t="s">
        <v>2230</v>
      </c>
      <c r="N756" s="55">
        <v>350</v>
      </c>
      <c r="O756" s="161">
        <v>350</v>
      </c>
      <c r="P756" s="55">
        <v>403.375</v>
      </c>
      <c r="Q756" s="161">
        <v>403.375</v>
      </c>
      <c r="R756" s="70" t="s">
        <v>2649</v>
      </c>
      <c r="S756" s="17" t="s">
        <v>27</v>
      </c>
      <c r="T756" s="23" t="s">
        <v>2643</v>
      </c>
      <c r="U756" s="6" t="s">
        <v>2258</v>
      </c>
      <c r="V756" s="23" t="s">
        <v>1404</v>
      </c>
      <c r="W756" s="77" t="s">
        <v>2259</v>
      </c>
      <c r="X756" s="4" t="s">
        <v>3405</v>
      </c>
      <c r="Y756" s="17" t="s">
        <v>2335</v>
      </c>
      <c r="Z756" s="3" t="s">
        <v>3405</v>
      </c>
      <c r="AA756" s="109" t="s">
        <v>2650</v>
      </c>
    </row>
    <row r="757" spans="2:27" ht="25.5">
      <c r="B757" s="25">
        <v>752</v>
      </c>
      <c r="C757" s="25" t="s">
        <v>1229</v>
      </c>
      <c r="D757" s="25" t="s">
        <v>3471</v>
      </c>
      <c r="E757" s="25" t="s">
        <v>3433</v>
      </c>
      <c r="F757" s="9" t="s">
        <v>604</v>
      </c>
      <c r="G757" s="14" t="s">
        <v>18</v>
      </c>
      <c r="H757" s="10" t="s">
        <v>9</v>
      </c>
      <c r="I757" s="14" t="s">
        <v>624</v>
      </c>
      <c r="J757" s="14" t="s">
        <v>625</v>
      </c>
      <c r="K757" s="8" t="s">
        <v>27</v>
      </c>
      <c r="L757" s="14" t="s">
        <v>159</v>
      </c>
      <c r="M757" s="15" t="s">
        <v>2230</v>
      </c>
      <c r="N757" s="55">
        <v>300</v>
      </c>
      <c r="O757" s="161">
        <v>300</v>
      </c>
      <c r="P757" s="55">
        <v>345.75</v>
      </c>
      <c r="Q757" s="161">
        <v>345.75</v>
      </c>
      <c r="R757" s="70">
        <v>42445</v>
      </c>
      <c r="S757" s="17" t="s">
        <v>27</v>
      </c>
      <c r="T757" s="23" t="s">
        <v>2643</v>
      </c>
      <c r="U757" s="6" t="s">
        <v>2258</v>
      </c>
      <c r="V757" s="23" t="s">
        <v>1404</v>
      </c>
      <c r="W757" s="77" t="s">
        <v>2259</v>
      </c>
      <c r="X757" s="17">
        <v>1943</v>
      </c>
      <c r="Y757" s="17" t="s">
        <v>2335</v>
      </c>
      <c r="Z757" s="3" t="s">
        <v>3403</v>
      </c>
      <c r="AA757" s="23"/>
    </row>
    <row r="758" spans="2:27" ht="25.5">
      <c r="B758" s="25">
        <v>753</v>
      </c>
      <c r="C758" s="25" t="s">
        <v>1229</v>
      </c>
      <c r="D758" s="25" t="s">
        <v>3473</v>
      </c>
      <c r="E758" s="25" t="s">
        <v>3456</v>
      </c>
      <c r="F758" s="9" t="s">
        <v>1179</v>
      </c>
      <c r="G758" s="14" t="s">
        <v>18</v>
      </c>
      <c r="H758" s="10" t="s">
        <v>9</v>
      </c>
      <c r="I758" s="14" t="s">
        <v>1180</v>
      </c>
      <c r="J758" s="14" t="s">
        <v>1181</v>
      </c>
      <c r="K758" s="10" t="s">
        <v>27</v>
      </c>
      <c r="L758" s="14" t="s">
        <v>13</v>
      </c>
      <c r="M758" s="16" t="s">
        <v>3388</v>
      </c>
      <c r="N758" s="55">
        <v>1372143</v>
      </c>
      <c r="O758" s="161">
        <v>2058.2145</v>
      </c>
      <c r="P758" s="55">
        <v>1389844</v>
      </c>
      <c r="Q758" s="161">
        <v>2084.7660000000001</v>
      </c>
      <c r="R758" s="12" t="s">
        <v>3001</v>
      </c>
      <c r="S758" s="12" t="s">
        <v>357</v>
      </c>
      <c r="T758" s="6" t="s">
        <v>3002</v>
      </c>
      <c r="U758" s="6" t="s">
        <v>2258</v>
      </c>
      <c r="V758" s="6" t="s">
        <v>1404</v>
      </c>
      <c r="W758" s="69" t="s">
        <v>2259</v>
      </c>
      <c r="X758" s="3">
        <v>1940</v>
      </c>
      <c r="Y758" s="3" t="s">
        <v>2273</v>
      </c>
      <c r="Z758" s="3" t="s">
        <v>3401</v>
      </c>
      <c r="AA758" s="106"/>
    </row>
    <row r="759" spans="2:27" ht="25.5">
      <c r="B759" s="25">
        <v>754</v>
      </c>
      <c r="C759" s="25" t="s">
        <v>1229</v>
      </c>
      <c r="D759" s="25" t="s">
        <v>3473</v>
      </c>
      <c r="E759" s="25" t="s">
        <v>3456</v>
      </c>
      <c r="F759" s="9" t="s">
        <v>1179</v>
      </c>
      <c r="G759" s="14" t="s">
        <v>18</v>
      </c>
      <c r="H759" s="10" t="s">
        <v>9</v>
      </c>
      <c r="I759" s="14" t="s">
        <v>1182</v>
      </c>
      <c r="J759" s="14" t="s">
        <v>1183</v>
      </c>
      <c r="K759" s="10" t="s">
        <v>27</v>
      </c>
      <c r="L759" s="14" t="s">
        <v>584</v>
      </c>
      <c r="M759" s="16" t="s">
        <v>3388</v>
      </c>
      <c r="N759" s="58">
        <v>818210</v>
      </c>
      <c r="O759" s="161">
        <v>1227.3150000000001</v>
      </c>
      <c r="P759" s="55">
        <v>1023999</v>
      </c>
      <c r="Q759" s="161">
        <v>1535.9984999999999</v>
      </c>
      <c r="R759" s="12" t="s">
        <v>3003</v>
      </c>
      <c r="S759" s="12" t="s">
        <v>357</v>
      </c>
      <c r="T759" s="6" t="s">
        <v>3002</v>
      </c>
      <c r="U759" s="6" t="s">
        <v>2258</v>
      </c>
      <c r="V759" s="6" t="s">
        <v>1404</v>
      </c>
      <c r="W759" s="69" t="s">
        <v>2259</v>
      </c>
      <c r="X759" s="3">
        <v>1958</v>
      </c>
      <c r="Y759" s="3" t="s">
        <v>2273</v>
      </c>
      <c r="Z759" s="6" t="s">
        <v>3404</v>
      </c>
      <c r="AA759" s="106"/>
    </row>
    <row r="760" spans="2:27" ht="25.5">
      <c r="B760" s="25">
        <v>755</v>
      </c>
      <c r="C760" s="25" t="s">
        <v>1229</v>
      </c>
      <c r="D760" s="25" t="s">
        <v>3473</v>
      </c>
      <c r="E760" s="25" t="s">
        <v>3456</v>
      </c>
      <c r="F760" s="9" t="s">
        <v>1179</v>
      </c>
      <c r="G760" s="14" t="s">
        <v>18</v>
      </c>
      <c r="H760" s="10" t="s">
        <v>9</v>
      </c>
      <c r="I760" s="14" t="s">
        <v>1184</v>
      </c>
      <c r="J760" s="14" t="s">
        <v>1185</v>
      </c>
      <c r="K760" s="10" t="s">
        <v>27</v>
      </c>
      <c r="L760" s="14" t="s">
        <v>1186</v>
      </c>
      <c r="M760" s="16" t="s">
        <v>3388</v>
      </c>
      <c r="N760" s="55">
        <v>593619</v>
      </c>
      <c r="O760" s="161">
        <v>890.42849999999999</v>
      </c>
      <c r="P760" s="55" t="s">
        <v>713</v>
      </c>
      <c r="Q760" s="161" t="s">
        <v>3394</v>
      </c>
      <c r="R760" s="12" t="s">
        <v>3004</v>
      </c>
      <c r="S760" s="12" t="s">
        <v>357</v>
      </c>
      <c r="T760" s="6" t="s">
        <v>3005</v>
      </c>
      <c r="U760" s="6" t="s">
        <v>2258</v>
      </c>
      <c r="V760" s="6" t="s">
        <v>1404</v>
      </c>
      <c r="W760" s="69" t="s">
        <v>2259</v>
      </c>
      <c r="X760" s="3">
        <v>1982</v>
      </c>
      <c r="Y760" s="3" t="s">
        <v>2273</v>
      </c>
      <c r="Z760" s="6" t="s">
        <v>3404</v>
      </c>
      <c r="AA760" s="106" t="s">
        <v>3006</v>
      </c>
    </row>
    <row r="761" spans="2:27" ht="25.5">
      <c r="B761" s="25">
        <v>756</v>
      </c>
      <c r="C761" s="25" t="s">
        <v>1229</v>
      </c>
      <c r="D761" s="25" t="s">
        <v>3473</v>
      </c>
      <c r="E761" s="25" t="s">
        <v>3456</v>
      </c>
      <c r="F761" s="9" t="s">
        <v>1179</v>
      </c>
      <c r="G761" s="14" t="s">
        <v>18</v>
      </c>
      <c r="H761" s="10" t="s">
        <v>9</v>
      </c>
      <c r="I761" s="14" t="s">
        <v>451</v>
      </c>
      <c r="J761" s="14" t="s">
        <v>1187</v>
      </c>
      <c r="K761" s="10" t="s">
        <v>27</v>
      </c>
      <c r="L761" s="14" t="s">
        <v>13</v>
      </c>
      <c r="M761" s="16" t="s">
        <v>2230</v>
      </c>
      <c r="N761" s="55">
        <v>2402</v>
      </c>
      <c r="O761" s="161">
        <v>2402</v>
      </c>
      <c r="P761" s="55">
        <v>2490</v>
      </c>
      <c r="Q761" s="161">
        <v>2490</v>
      </c>
      <c r="R761" s="12" t="s">
        <v>3007</v>
      </c>
      <c r="S761" s="12" t="s">
        <v>357</v>
      </c>
      <c r="T761" s="6" t="s">
        <v>3002</v>
      </c>
      <c r="U761" s="6" t="s">
        <v>2258</v>
      </c>
      <c r="V761" s="6" t="s">
        <v>1404</v>
      </c>
      <c r="W761" s="69" t="s">
        <v>2259</v>
      </c>
      <c r="X761" s="3">
        <v>1950</v>
      </c>
      <c r="Y761" s="3" t="s">
        <v>2273</v>
      </c>
      <c r="Z761" s="3" t="s">
        <v>3402</v>
      </c>
      <c r="AA761" s="6"/>
    </row>
    <row r="762" spans="2:27" ht="25.5">
      <c r="B762" s="25">
        <v>757</v>
      </c>
      <c r="C762" s="25" t="s">
        <v>1229</v>
      </c>
      <c r="D762" s="25" t="s">
        <v>3473</v>
      </c>
      <c r="E762" s="25" t="s">
        <v>3456</v>
      </c>
      <c r="F762" s="9" t="s">
        <v>1179</v>
      </c>
      <c r="G762" s="14" t="s">
        <v>18</v>
      </c>
      <c r="H762" s="10" t="s">
        <v>9</v>
      </c>
      <c r="I762" s="14" t="s">
        <v>1188</v>
      </c>
      <c r="J762" s="14" t="s">
        <v>1189</v>
      </c>
      <c r="K762" s="10" t="s">
        <v>27</v>
      </c>
      <c r="L762" s="10" t="s">
        <v>83</v>
      </c>
      <c r="M762" s="16" t="s">
        <v>3388</v>
      </c>
      <c r="N762" s="55">
        <v>800000</v>
      </c>
      <c r="O762" s="161">
        <v>1200</v>
      </c>
      <c r="P762" s="55">
        <v>840000</v>
      </c>
      <c r="Q762" s="161">
        <v>1260</v>
      </c>
      <c r="R762" s="12" t="s">
        <v>3008</v>
      </c>
      <c r="S762" s="12" t="s">
        <v>357</v>
      </c>
      <c r="T762" s="6" t="s">
        <v>3002</v>
      </c>
      <c r="U762" s="6" t="s">
        <v>2258</v>
      </c>
      <c r="V762" s="6" t="s">
        <v>1404</v>
      </c>
      <c r="W762" s="69" t="s">
        <v>2259</v>
      </c>
      <c r="X762" s="3">
        <v>1958</v>
      </c>
      <c r="Y762" s="3" t="s">
        <v>2273</v>
      </c>
      <c r="Z762" s="3" t="s">
        <v>3400</v>
      </c>
      <c r="AA762" s="106"/>
    </row>
    <row r="763" spans="2:27" ht="25.5">
      <c r="B763" s="25">
        <v>758</v>
      </c>
      <c r="C763" s="25" t="s">
        <v>1229</v>
      </c>
      <c r="D763" s="25" t="s">
        <v>3473</v>
      </c>
      <c r="E763" s="25" t="s">
        <v>3456</v>
      </c>
      <c r="F763" s="9" t="s">
        <v>1179</v>
      </c>
      <c r="G763" s="14" t="s">
        <v>18</v>
      </c>
      <c r="H763" s="10" t="s">
        <v>9</v>
      </c>
      <c r="I763" s="14" t="s">
        <v>1190</v>
      </c>
      <c r="J763" s="14" t="s">
        <v>1191</v>
      </c>
      <c r="K763" s="10" t="s">
        <v>27</v>
      </c>
      <c r="L763" s="14" t="s">
        <v>584</v>
      </c>
      <c r="M763" s="16" t="s">
        <v>3388</v>
      </c>
      <c r="N763" s="55">
        <v>512258</v>
      </c>
      <c r="O763" s="161">
        <v>768.38700000000006</v>
      </c>
      <c r="P763" s="55">
        <v>538383</v>
      </c>
      <c r="Q763" s="161">
        <v>807.57450000000006</v>
      </c>
      <c r="R763" s="12" t="s">
        <v>3009</v>
      </c>
      <c r="S763" s="12" t="s">
        <v>357</v>
      </c>
      <c r="T763" s="6" t="s">
        <v>3010</v>
      </c>
      <c r="U763" s="6" t="s">
        <v>2258</v>
      </c>
      <c r="V763" s="6" t="s">
        <v>1404</v>
      </c>
      <c r="W763" s="69" t="s">
        <v>2259</v>
      </c>
      <c r="X763" s="12">
        <v>23257</v>
      </c>
      <c r="Y763" s="3" t="s">
        <v>2273</v>
      </c>
      <c r="Z763" s="3" t="s">
        <v>3400</v>
      </c>
      <c r="AA763" s="106"/>
    </row>
    <row r="764" spans="2:27" ht="25.5">
      <c r="B764" s="25">
        <v>759</v>
      </c>
      <c r="C764" s="25" t="s">
        <v>1229</v>
      </c>
      <c r="D764" s="25" t="s">
        <v>3473</v>
      </c>
      <c r="E764" s="25" t="s">
        <v>3456</v>
      </c>
      <c r="F764" s="9" t="s">
        <v>1179</v>
      </c>
      <c r="G764" s="14" t="s">
        <v>14</v>
      </c>
      <c r="H764" s="10" t="s">
        <v>9</v>
      </c>
      <c r="I764" s="14" t="s">
        <v>1192</v>
      </c>
      <c r="J764" s="14" t="s">
        <v>1193</v>
      </c>
      <c r="K764" s="10" t="s">
        <v>27</v>
      </c>
      <c r="L764" s="14" t="s">
        <v>56</v>
      </c>
      <c r="M764" s="15" t="s">
        <v>2230</v>
      </c>
      <c r="N764" s="55">
        <v>1400</v>
      </c>
      <c r="O764" s="161">
        <v>1400</v>
      </c>
      <c r="P764" s="55" t="s">
        <v>713</v>
      </c>
      <c r="Q764" s="161" t="s">
        <v>3394</v>
      </c>
      <c r="R764" s="12" t="s">
        <v>3011</v>
      </c>
      <c r="S764" s="12" t="s">
        <v>357</v>
      </c>
      <c r="T764" s="6" t="s">
        <v>3002</v>
      </c>
      <c r="U764" s="6" t="s">
        <v>2258</v>
      </c>
      <c r="V764" s="6" t="s">
        <v>1404</v>
      </c>
      <c r="W764" s="69" t="s">
        <v>2259</v>
      </c>
      <c r="X764" s="3">
        <v>1967</v>
      </c>
      <c r="Y764" s="10" t="s">
        <v>2273</v>
      </c>
      <c r="Z764" s="3" t="s">
        <v>3400</v>
      </c>
      <c r="AA764" s="106"/>
    </row>
    <row r="765" spans="2:27" ht="25.5">
      <c r="B765" s="25">
        <v>760</v>
      </c>
      <c r="C765" s="25" t="s">
        <v>1229</v>
      </c>
      <c r="D765" s="25" t="s">
        <v>3473</v>
      </c>
      <c r="E765" s="25" t="s">
        <v>3456</v>
      </c>
      <c r="F765" s="9" t="s">
        <v>1179</v>
      </c>
      <c r="G765" s="14" t="s">
        <v>14</v>
      </c>
      <c r="H765" s="10" t="s">
        <v>9</v>
      </c>
      <c r="I765" s="14" t="s">
        <v>1194</v>
      </c>
      <c r="J765" s="14" t="s">
        <v>1195</v>
      </c>
      <c r="K765" s="10" t="s">
        <v>27</v>
      </c>
      <c r="L765" s="14" t="s">
        <v>161</v>
      </c>
      <c r="M765" s="16" t="s">
        <v>3388</v>
      </c>
      <c r="N765" s="55">
        <v>876483</v>
      </c>
      <c r="O765" s="161">
        <v>1314.7245</v>
      </c>
      <c r="P765" s="55">
        <v>920833</v>
      </c>
      <c r="Q765" s="161">
        <v>1381.2495000000001</v>
      </c>
      <c r="R765" s="12" t="s">
        <v>3012</v>
      </c>
      <c r="S765" s="12" t="s">
        <v>357</v>
      </c>
      <c r="T765" s="6" t="s">
        <v>3002</v>
      </c>
      <c r="U765" s="6" t="s">
        <v>2258</v>
      </c>
      <c r="V765" s="6" t="s">
        <v>1404</v>
      </c>
      <c r="W765" s="69" t="s">
        <v>2259</v>
      </c>
      <c r="X765" s="3">
        <v>1949</v>
      </c>
      <c r="Y765" s="10" t="s">
        <v>3013</v>
      </c>
      <c r="Z765" s="3" t="s">
        <v>3400</v>
      </c>
      <c r="AA765" s="106"/>
    </row>
    <row r="766" spans="2:27" ht="25.5">
      <c r="B766" s="25">
        <v>761</v>
      </c>
      <c r="C766" s="25" t="s">
        <v>1229</v>
      </c>
      <c r="D766" s="25" t="s">
        <v>3473</v>
      </c>
      <c r="E766" s="25" t="s">
        <v>3456</v>
      </c>
      <c r="F766" s="9" t="s">
        <v>1179</v>
      </c>
      <c r="G766" s="14" t="s">
        <v>14</v>
      </c>
      <c r="H766" s="10" t="s">
        <v>9</v>
      </c>
      <c r="I766" s="14" t="s">
        <v>1043</v>
      </c>
      <c r="J766" s="14" t="s">
        <v>1196</v>
      </c>
      <c r="K766" s="8" t="s">
        <v>27</v>
      </c>
      <c r="L766" s="14" t="s">
        <v>119</v>
      </c>
      <c r="M766" s="16" t="s">
        <v>3388</v>
      </c>
      <c r="N766" s="55">
        <v>665940</v>
      </c>
      <c r="O766" s="161">
        <v>998.91</v>
      </c>
      <c r="P766" s="55" t="s">
        <v>713</v>
      </c>
      <c r="Q766" s="161" t="s">
        <v>3394</v>
      </c>
      <c r="R766" s="12" t="s">
        <v>2665</v>
      </c>
      <c r="S766" s="12" t="s">
        <v>357</v>
      </c>
      <c r="T766" s="6" t="s">
        <v>3014</v>
      </c>
      <c r="U766" s="6" t="s">
        <v>2258</v>
      </c>
      <c r="V766" s="71" t="s">
        <v>1404</v>
      </c>
      <c r="W766" s="69" t="s">
        <v>2259</v>
      </c>
      <c r="X766" s="3">
        <v>1961</v>
      </c>
      <c r="Y766" s="3" t="s">
        <v>3013</v>
      </c>
      <c r="Z766" s="3" t="s">
        <v>3400</v>
      </c>
      <c r="AA766" s="6" t="s">
        <v>3015</v>
      </c>
    </row>
    <row r="767" spans="2:27" ht="25.5">
      <c r="B767" s="25">
        <v>762</v>
      </c>
      <c r="C767" s="25" t="s">
        <v>1229</v>
      </c>
      <c r="D767" s="25" t="s">
        <v>3473</v>
      </c>
      <c r="E767" s="25" t="s">
        <v>3456</v>
      </c>
      <c r="F767" s="9" t="s">
        <v>1179</v>
      </c>
      <c r="G767" s="14" t="s">
        <v>14</v>
      </c>
      <c r="H767" s="10" t="s">
        <v>9</v>
      </c>
      <c r="I767" s="14" t="s">
        <v>1197</v>
      </c>
      <c r="J767" s="14" t="s">
        <v>1198</v>
      </c>
      <c r="K767" s="8" t="s">
        <v>12</v>
      </c>
      <c r="L767" s="14" t="s">
        <v>17</v>
      </c>
      <c r="M767" s="16" t="s">
        <v>3388</v>
      </c>
      <c r="N767" s="55">
        <v>665940</v>
      </c>
      <c r="O767" s="161">
        <v>998.91</v>
      </c>
      <c r="P767" s="55"/>
      <c r="Q767" s="161">
        <v>0</v>
      </c>
      <c r="R767" s="12" t="s">
        <v>3016</v>
      </c>
      <c r="S767" s="12" t="s">
        <v>357</v>
      </c>
      <c r="T767" s="6" t="s">
        <v>3017</v>
      </c>
      <c r="U767" s="6" t="s">
        <v>2258</v>
      </c>
      <c r="V767" s="6" t="s">
        <v>1404</v>
      </c>
      <c r="W767" s="69" t="s">
        <v>2259</v>
      </c>
      <c r="X767" s="12">
        <v>12781</v>
      </c>
      <c r="Y767" s="3" t="s">
        <v>3013</v>
      </c>
      <c r="Z767" s="6" t="s">
        <v>3404</v>
      </c>
      <c r="AA767" s="106" t="s">
        <v>3018</v>
      </c>
    </row>
    <row r="768" spans="2:27" ht="51">
      <c r="B768" s="25">
        <v>763</v>
      </c>
      <c r="C768" s="25" t="s">
        <v>1229</v>
      </c>
      <c r="D768" s="25" t="s">
        <v>3471</v>
      </c>
      <c r="E768" s="25" t="s">
        <v>3422</v>
      </c>
      <c r="F768" s="9" t="s">
        <v>347</v>
      </c>
      <c r="G768" s="10" t="s">
        <v>8</v>
      </c>
      <c r="H768" s="10" t="s">
        <v>9</v>
      </c>
      <c r="I768" s="10" t="s">
        <v>348</v>
      </c>
      <c r="J768" s="10" t="s">
        <v>349</v>
      </c>
      <c r="K768" s="8" t="s">
        <v>350</v>
      </c>
      <c r="L768" s="10" t="s">
        <v>351</v>
      </c>
      <c r="M768" s="16" t="s">
        <v>2241</v>
      </c>
      <c r="N768" s="55">
        <v>33320</v>
      </c>
      <c r="O768" s="161">
        <v>666.4</v>
      </c>
      <c r="P768" s="55">
        <v>43271.69</v>
      </c>
      <c r="Q768" s="161">
        <v>865.43380000000002</v>
      </c>
      <c r="R768" s="12" t="s">
        <v>2460</v>
      </c>
      <c r="S768" s="96"/>
      <c r="T768" s="6" t="s">
        <v>2461</v>
      </c>
      <c r="U768" s="6" t="s">
        <v>2258</v>
      </c>
      <c r="V768" s="6" t="s">
        <v>1404</v>
      </c>
      <c r="W768" s="3" t="s">
        <v>2259</v>
      </c>
      <c r="X768" s="12">
        <v>32336</v>
      </c>
      <c r="Y768" s="3" t="s">
        <v>2273</v>
      </c>
      <c r="Z768" s="3" t="s">
        <v>3402</v>
      </c>
      <c r="AA768" s="106" t="s">
        <v>2462</v>
      </c>
    </row>
    <row r="769" spans="2:27" ht="25.5">
      <c r="B769" s="25">
        <v>764</v>
      </c>
      <c r="C769" s="25" t="s">
        <v>1229</v>
      </c>
      <c r="D769" s="25" t="s">
        <v>3471</v>
      </c>
      <c r="E769" s="25" t="s">
        <v>3422</v>
      </c>
      <c r="F769" s="9" t="s">
        <v>347</v>
      </c>
      <c r="G769" s="10" t="s">
        <v>8</v>
      </c>
      <c r="H769" s="10" t="s">
        <v>9</v>
      </c>
      <c r="I769" s="10" t="s">
        <v>352</v>
      </c>
      <c r="J769" s="10" t="s">
        <v>353</v>
      </c>
      <c r="K769" s="8" t="s">
        <v>350</v>
      </c>
      <c r="L769" s="10" t="s">
        <v>354</v>
      </c>
      <c r="M769" s="16" t="s">
        <v>2241</v>
      </c>
      <c r="N769" s="55">
        <v>38825</v>
      </c>
      <c r="O769" s="161">
        <v>776.5</v>
      </c>
      <c r="P769" s="55">
        <v>50420.87</v>
      </c>
      <c r="Q769" s="161">
        <v>1008.4174</v>
      </c>
      <c r="R769" s="42" t="s">
        <v>2463</v>
      </c>
      <c r="S769" s="96"/>
      <c r="T769" s="6" t="s">
        <v>2461</v>
      </c>
      <c r="U769" s="6" t="s">
        <v>2258</v>
      </c>
      <c r="V769" s="6" t="s">
        <v>1404</v>
      </c>
      <c r="W769" s="10" t="s">
        <v>2259</v>
      </c>
      <c r="X769" s="10">
        <v>1972</v>
      </c>
      <c r="Y769" s="10" t="s">
        <v>2273</v>
      </c>
      <c r="Z769" s="3" t="s">
        <v>3402</v>
      </c>
      <c r="AA769" s="106"/>
    </row>
    <row r="770" spans="2:27" ht="51">
      <c r="B770" s="25">
        <v>765</v>
      </c>
      <c r="C770" s="25" t="s">
        <v>1229</v>
      </c>
      <c r="D770" s="25" t="s">
        <v>3471</v>
      </c>
      <c r="E770" s="25" t="s">
        <v>3422</v>
      </c>
      <c r="F770" s="9" t="s">
        <v>347</v>
      </c>
      <c r="G770" s="14" t="s">
        <v>14</v>
      </c>
      <c r="H770" s="10" t="s">
        <v>9</v>
      </c>
      <c r="I770" s="14" t="s">
        <v>355</v>
      </c>
      <c r="J770" s="14" t="s">
        <v>356</v>
      </c>
      <c r="K770" s="8" t="s">
        <v>357</v>
      </c>
      <c r="L770" s="10" t="s">
        <v>358</v>
      </c>
      <c r="M770" s="16" t="s">
        <v>2241</v>
      </c>
      <c r="N770" s="55">
        <v>12700</v>
      </c>
      <c r="O770" s="161">
        <v>254</v>
      </c>
      <c r="P770" s="55"/>
      <c r="Q770" s="161">
        <v>0</v>
      </c>
      <c r="R770" s="12" t="s">
        <v>2464</v>
      </c>
      <c r="S770" s="96"/>
      <c r="T770" s="6" t="s">
        <v>2465</v>
      </c>
      <c r="U770" s="6" t="s">
        <v>2258</v>
      </c>
      <c r="V770" s="71" t="s">
        <v>1404</v>
      </c>
      <c r="W770" s="69" t="s">
        <v>2259</v>
      </c>
      <c r="X770" s="12">
        <v>23930</v>
      </c>
      <c r="Y770" s="3" t="s">
        <v>2466</v>
      </c>
      <c r="Z770" s="6" t="s">
        <v>3404</v>
      </c>
      <c r="AA770" s="106" t="s">
        <v>2467</v>
      </c>
    </row>
    <row r="771" spans="2:27" ht="25.5">
      <c r="B771" s="25">
        <v>766</v>
      </c>
      <c r="C771" s="25" t="s">
        <v>1229</v>
      </c>
      <c r="D771" s="25" t="s">
        <v>3471</v>
      </c>
      <c r="E771" s="25" t="s">
        <v>3422</v>
      </c>
      <c r="F771" s="9" t="s">
        <v>347</v>
      </c>
      <c r="G771" s="14" t="s">
        <v>14</v>
      </c>
      <c r="H771" s="10" t="s">
        <v>9</v>
      </c>
      <c r="I771" s="14" t="s">
        <v>359</v>
      </c>
      <c r="J771" s="14" t="s">
        <v>360</v>
      </c>
      <c r="K771" s="8" t="s">
        <v>361</v>
      </c>
      <c r="L771" s="10" t="s">
        <v>56</v>
      </c>
      <c r="M771" s="16" t="s">
        <v>2241</v>
      </c>
      <c r="N771" s="55">
        <v>26000</v>
      </c>
      <c r="O771" s="161">
        <v>520</v>
      </c>
      <c r="P771" s="55"/>
      <c r="Q771" s="161">
        <v>0</v>
      </c>
      <c r="R771" s="12" t="s">
        <v>2468</v>
      </c>
      <c r="S771" s="96"/>
      <c r="T771" s="6" t="s">
        <v>2469</v>
      </c>
      <c r="U771" s="6" t="s">
        <v>2258</v>
      </c>
      <c r="V771" s="71" t="s">
        <v>1404</v>
      </c>
      <c r="W771" s="69" t="s">
        <v>2259</v>
      </c>
      <c r="X771" s="3">
        <v>1986</v>
      </c>
      <c r="Y771" s="3" t="s">
        <v>2273</v>
      </c>
      <c r="Z771" s="6" t="s">
        <v>3404</v>
      </c>
      <c r="AA771" s="106" t="s">
        <v>2470</v>
      </c>
    </row>
    <row r="772" spans="2:27" ht="38.25">
      <c r="B772" s="25">
        <v>767</v>
      </c>
      <c r="C772" s="25" t="s">
        <v>1229</v>
      </c>
      <c r="D772" s="25" t="s">
        <v>3471</v>
      </c>
      <c r="E772" s="25" t="s">
        <v>3422</v>
      </c>
      <c r="F772" s="9" t="s">
        <v>347</v>
      </c>
      <c r="G772" s="14" t="s">
        <v>18</v>
      </c>
      <c r="H772" s="10" t="s">
        <v>9</v>
      </c>
      <c r="I772" s="14" t="s">
        <v>362</v>
      </c>
      <c r="J772" s="14" t="s">
        <v>363</v>
      </c>
      <c r="K772" s="8" t="s">
        <v>357</v>
      </c>
      <c r="L772" s="10" t="s">
        <v>13</v>
      </c>
      <c r="M772" s="16" t="s">
        <v>2241</v>
      </c>
      <c r="N772" s="55">
        <v>35000</v>
      </c>
      <c r="O772" s="161">
        <v>700</v>
      </c>
      <c r="P772" s="55">
        <v>47790.36</v>
      </c>
      <c r="Q772" s="161">
        <v>955.80720000000008</v>
      </c>
      <c r="R772" s="12" t="s">
        <v>2471</v>
      </c>
      <c r="S772" s="96"/>
      <c r="T772" s="6" t="s">
        <v>2472</v>
      </c>
      <c r="U772" s="6" t="s">
        <v>2258</v>
      </c>
      <c r="V772" s="6" t="s">
        <v>1404</v>
      </c>
      <c r="W772" s="69" t="s">
        <v>2259</v>
      </c>
      <c r="X772" s="12">
        <v>28818</v>
      </c>
      <c r="Y772" s="3" t="s">
        <v>2273</v>
      </c>
      <c r="Z772" s="3" t="s">
        <v>3402</v>
      </c>
      <c r="AA772" s="106" t="s">
        <v>2473</v>
      </c>
    </row>
    <row r="773" spans="2:27" ht="25.5">
      <c r="B773" s="25">
        <v>768</v>
      </c>
      <c r="C773" s="25" t="s">
        <v>1229</v>
      </c>
      <c r="D773" s="25" t="s">
        <v>3474</v>
      </c>
      <c r="E773" s="25" t="s">
        <v>3417</v>
      </c>
      <c r="F773" s="9" t="s">
        <v>244</v>
      </c>
      <c r="G773" s="10" t="s">
        <v>18</v>
      </c>
      <c r="H773" s="10" t="s">
        <v>9</v>
      </c>
      <c r="I773" s="10" t="s">
        <v>245</v>
      </c>
      <c r="J773" s="10" t="s">
        <v>246</v>
      </c>
      <c r="K773" s="10" t="s">
        <v>27</v>
      </c>
      <c r="L773" s="10" t="s">
        <v>13</v>
      </c>
      <c r="M773" s="10" t="s">
        <v>3392</v>
      </c>
      <c r="N773" s="55">
        <v>3824267</v>
      </c>
      <c r="O773" s="161">
        <v>3403.5976299999998</v>
      </c>
      <c r="P773" s="55">
        <v>4514406</v>
      </c>
      <c r="Q773" s="161">
        <v>4017.82134</v>
      </c>
      <c r="R773" s="12" t="s">
        <v>2390</v>
      </c>
      <c r="S773" s="3" t="s">
        <v>27</v>
      </c>
      <c r="T773" s="6" t="s">
        <v>2391</v>
      </c>
      <c r="U773" s="6" t="s">
        <v>2258</v>
      </c>
      <c r="V773" s="6" t="s">
        <v>1404</v>
      </c>
      <c r="W773" s="3" t="s">
        <v>2259</v>
      </c>
      <c r="X773" s="3">
        <v>1963</v>
      </c>
      <c r="Y773" s="3" t="s">
        <v>2392</v>
      </c>
      <c r="Z773" s="3" t="s">
        <v>3402</v>
      </c>
      <c r="AA773" s="6"/>
    </row>
    <row r="774" spans="2:27" ht="25.5">
      <c r="B774" s="25">
        <v>769</v>
      </c>
      <c r="C774" s="25" t="s">
        <v>1229</v>
      </c>
      <c r="D774" s="25" t="s">
        <v>3474</v>
      </c>
      <c r="E774" s="25" t="s">
        <v>3417</v>
      </c>
      <c r="F774" s="9" t="s">
        <v>244</v>
      </c>
      <c r="G774" s="10" t="s">
        <v>8</v>
      </c>
      <c r="H774" s="10" t="s">
        <v>9</v>
      </c>
      <c r="I774" s="10" t="s">
        <v>247</v>
      </c>
      <c r="J774" s="10" t="s">
        <v>248</v>
      </c>
      <c r="K774" s="10" t="s">
        <v>27</v>
      </c>
      <c r="L774" s="10" t="s">
        <v>13</v>
      </c>
      <c r="M774" s="10" t="s">
        <v>3392</v>
      </c>
      <c r="N774" s="58">
        <v>3084409</v>
      </c>
      <c r="O774" s="161">
        <v>2745.12401</v>
      </c>
      <c r="P774" s="61">
        <v>3641223</v>
      </c>
      <c r="Q774" s="161">
        <v>3240.6884699999996</v>
      </c>
      <c r="R774" s="12" t="s">
        <v>2393</v>
      </c>
      <c r="S774" s="3" t="s">
        <v>27</v>
      </c>
      <c r="T774" s="6" t="s">
        <v>2391</v>
      </c>
      <c r="U774" s="6" t="s">
        <v>2258</v>
      </c>
      <c r="V774" s="6" t="s">
        <v>1404</v>
      </c>
      <c r="W774" s="3" t="s">
        <v>2259</v>
      </c>
      <c r="X774" s="3">
        <v>1975</v>
      </c>
      <c r="Y774" s="3" t="s">
        <v>2392</v>
      </c>
      <c r="Z774" s="6" t="s">
        <v>3404</v>
      </c>
      <c r="AA774" s="6"/>
    </row>
    <row r="775" spans="2:27">
      <c r="B775" s="25">
        <v>770</v>
      </c>
      <c r="C775" s="25" t="s">
        <v>1229</v>
      </c>
      <c r="D775" s="25" t="s">
        <v>3474</v>
      </c>
      <c r="E775" s="25" t="s">
        <v>3417</v>
      </c>
      <c r="F775" s="9" t="s">
        <v>244</v>
      </c>
      <c r="G775" s="10" t="s">
        <v>18</v>
      </c>
      <c r="H775" s="10" t="s">
        <v>9</v>
      </c>
      <c r="I775" s="10" t="s">
        <v>249</v>
      </c>
      <c r="J775" s="10" t="s">
        <v>250</v>
      </c>
      <c r="K775" s="10" t="s">
        <v>27</v>
      </c>
      <c r="L775" s="10" t="s">
        <v>83</v>
      </c>
      <c r="M775" s="10" t="s">
        <v>3392</v>
      </c>
      <c r="N775" s="55">
        <v>2658264</v>
      </c>
      <c r="O775" s="161">
        <v>2365.8549599999997</v>
      </c>
      <c r="P775" s="55">
        <v>3001801</v>
      </c>
      <c r="Q775" s="161">
        <v>2671.6028899999997</v>
      </c>
      <c r="R775" s="12" t="s">
        <v>2394</v>
      </c>
      <c r="S775" s="12" t="s">
        <v>357</v>
      </c>
      <c r="T775" s="6" t="s">
        <v>2391</v>
      </c>
      <c r="U775" s="6" t="s">
        <v>2258</v>
      </c>
      <c r="V775" s="6" t="s">
        <v>1404</v>
      </c>
      <c r="W775" s="3" t="s">
        <v>2259</v>
      </c>
      <c r="X775" s="3">
        <v>1944</v>
      </c>
      <c r="Y775" s="3" t="s">
        <v>2392</v>
      </c>
      <c r="Z775" s="3" t="s">
        <v>3400</v>
      </c>
      <c r="AA775" s="106"/>
    </row>
    <row r="776" spans="2:27" ht="38.25">
      <c r="B776" s="25">
        <v>771</v>
      </c>
      <c r="C776" s="25" t="s">
        <v>1229</v>
      </c>
      <c r="D776" s="25" t="s">
        <v>3474</v>
      </c>
      <c r="E776" s="25" t="s">
        <v>3417</v>
      </c>
      <c r="F776" s="9" t="s">
        <v>244</v>
      </c>
      <c r="G776" s="10" t="s">
        <v>18</v>
      </c>
      <c r="H776" s="10" t="s">
        <v>9</v>
      </c>
      <c r="I776" s="10" t="s">
        <v>251</v>
      </c>
      <c r="J776" s="10" t="s">
        <v>252</v>
      </c>
      <c r="K776" s="8" t="s">
        <v>27</v>
      </c>
      <c r="L776" s="10" t="s">
        <v>253</v>
      </c>
      <c r="M776" s="10" t="s">
        <v>3392</v>
      </c>
      <c r="N776" s="55">
        <v>2461718</v>
      </c>
      <c r="O776" s="161">
        <v>2190.92902</v>
      </c>
      <c r="P776" s="61">
        <v>2906091</v>
      </c>
      <c r="Q776" s="161">
        <v>2586.4209900000001</v>
      </c>
      <c r="R776" s="12" t="s">
        <v>2395</v>
      </c>
      <c r="S776" s="3" t="s">
        <v>27</v>
      </c>
      <c r="T776" s="6" t="s">
        <v>2391</v>
      </c>
      <c r="U776" s="6" t="s">
        <v>2258</v>
      </c>
      <c r="V776" s="6" t="s">
        <v>1404</v>
      </c>
      <c r="W776" s="3" t="s">
        <v>2259</v>
      </c>
      <c r="X776" s="3">
        <v>1979</v>
      </c>
      <c r="Y776" s="3" t="s">
        <v>2273</v>
      </c>
      <c r="Z776" s="6" t="s">
        <v>3404</v>
      </c>
      <c r="AA776" s="106"/>
    </row>
    <row r="777" spans="2:27">
      <c r="B777" s="25">
        <v>772</v>
      </c>
      <c r="C777" s="25" t="s">
        <v>1229</v>
      </c>
      <c r="D777" s="25" t="s">
        <v>3474</v>
      </c>
      <c r="E777" s="25" t="s">
        <v>3417</v>
      </c>
      <c r="F777" s="9" t="s">
        <v>244</v>
      </c>
      <c r="G777" s="10" t="s">
        <v>18</v>
      </c>
      <c r="H777" s="10" t="s">
        <v>9</v>
      </c>
      <c r="I777" s="10" t="s">
        <v>254</v>
      </c>
      <c r="J777" s="10" t="s">
        <v>255</v>
      </c>
      <c r="K777" s="10" t="s">
        <v>27</v>
      </c>
      <c r="L777" s="10" t="s">
        <v>34</v>
      </c>
      <c r="M777" s="10" t="s">
        <v>3392</v>
      </c>
      <c r="N777" s="55">
        <v>3250000</v>
      </c>
      <c r="O777" s="161">
        <v>2892.5</v>
      </c>
      <c r="P777" s="55">
        <v>3836733</v>
      </c>
      <c r="Q777" s="161">
        <v>3414.6923699999998</v>
      </c>
      <c r="R777" s="12" t="s">
        <v>2396</v>
      </c>
      <c r="S777" s="12" t="s">
        <v>357</v>
      </c>
      <c r="T777" s="6" t="s">
        <v>2391</v>
      </c>
      <c r="U777" s="6" t="s">
        <v>2258</v>
      </c>
      <c r="V777" s="6" t="s">
        <v>1404</v>
      </c>
      <c r="W777" s="3" t="s">
        <v>2259</v>
      </c>
      <c r="X777" s="3">
        <v>1988</v>
      </c>
      <c r="Y777" s="3" t="s">
        <v>2392</v>
      </c>
      <c r="Z777" s="3" t="s">
        <v>3402</v>
      </c>
      <c r="AA777" s="6"/>
    </row>
    <row r="778" spans="2:27" ht="25.5">
      <c r="B778" s="25">
        <v>773</v>
      </c>
      <c r="C778" s="25" t="s">
        <v>1229</v>
      </c>
      <c r="D778" s="25" t="s">
        <v>3474</v>
      </c>
      <c r="E778" s="25" t="s">
        <v>3417</v>
      </c>
      <c r="F778" s="9" t="s">
        <v>244</v>
      </c>
      <c r="G778" s="10" t="s">
        <v>14</v>
      </c>
      <c r="H778" s="10" t="s">
        <v>9</v>
      </c>
      <c r="I778" s="10" t="s">
        <v>256</v>
      </c>
      <c r="J778" s="10" t="s">
        <v>257</v>
      </c>
      <c r="K778" s="8" t="s">
        <v>258</v>
      </c>
      <c r="L778" s="10" t="s">
        <v>259</v>
      </c>
      <c r="M778" s="10" t="s">
        <v>3392</v>
      </c>
      <c r="N778" s="55">
        <v>1750000</v>
      </c>
      <c r="O778" s="161">
        <v>1557.5</v>
      </c>
      <c r="P778" s="55">
        <v>2066983</v>
      </c>
      <c r="Q778" s="161">
        <v>1839.6148699999999</v>
      </c>
      <c r="R778" s="12" t="s">
        <v>2397</v>
      </c>
      <c r="S778" s="12" t="s">
        <v>357</v>
      </c>
      <c r="T778" s="6" t="s">
        <v>2391</v>
      </c>
      <c r="U778" s="6" t="s">
        <v>2258</v>
      </c>
      <c r="V778" s="6" t="s">
        <v>1404</v>
      </c>
      <c r="W778" s="3" t="s">
        <v>2259</v>
      </c>
      <c r="X778" s="12">
        <v>21846</v>
      </c>
      <c r="Y778" s="3" t="s">
        <v>2321</v>
      </c>
      <c r="Z778" s="3" t="s">
        <v>3405</v>
      </c>
      <c r="AA778" s="6" t="s">
        <v>1421</v>
      </c>
    </row>
    <row r="779" spans="2:27" ht="25.5">
      <c r="B779" s="25">
        <v>774</v>
      </c>
      <c r="C779" s="25" t="s">
        <v>1229</v>
      </c>
      <c r="D779" s="25" t="s">
        <v>3474</v>
      </c>
      <c r="E779" s="25" t="s">
        <v>3417</v>
      </c>
      <c r="F779" s="9" t="s">
        <v>244</v>
      </c>
      <c r="G779" s="10" t="s">
        <v>18</v>
      </c>
      <c r="H779" s="10" t="s">
        <v>9</v>
      </c>
      <c r="I779" s="10" t="s">
        <v>260</v>
      </c>
      <c r="J779" s="10" t="s">
        <v>261</v>
      </c>
      <c r="K779" s="8" t="s">
        <v>262</v>
      </c>
      <c r="L779" s="8" t="s">
        <v>52</v>
      </c>
      <c r="M779" s="10" t="s">
        <v>3392</v>
      </c>
      <c r="N779" s="55">
        <v>2461718</v>
      </c>
      <c r="O779" s="161">
        <v>2190.92902</v>
      </c>
      <c r="P779" s="61">
        <v>2906091</v>
      </c>
      <c r="Q779" s="161">
        <v>2586.4209900000001</v>
      </c>
      <c r="R779" s="12" t="s">
        <v>2398</v>
      </c>
      <c r="S779" s="3" t="s">
        <v>27</v>
      </c>
      <c r="T779" s="6" t="s">
        <v>2391</v>
      </c>
      <c r="U779" s="6" t="s">
        <v>2258</v>
      </c>
      <c r="V779" s="6" t="s">
        <v>1404</v>
      </c>
      <c r="W779" s="3" t="s">
        <v>2259</v>
      </c>
      <c r="X779" s="3">
        <v>1987</v>
      </c>
      <c r="Y779" s="3" t="s">
        <v>2392</v>
      </c>
      <c r="Z779" s="6" t="s">
        <v>3404</v>
      </c>
      <c r="AA779" s="6"/>
    </row>
    <row r="780" spans="2:27" ht="25.5">
      <c r="B780" s="25">
        <v>775</v>
      </c>
      <c r="C780" s="25" t="s">
        <v>1229</v>
      </c>
      <c r="D780" s="25" t="s">
        <v>3474</v>
      </c>
      <c r="E780" s="25" t="s">
        <v>3406</v>
      </c>
      <c r="F780" s="9" t="s">
        <v>7</v>
      </c>
      <c r="G780" s="10" t="s">
        <v>8</v>
      </c>
      <c r="H780" s="10" t="s">
        <v>9</v>
      </c>
      <c r="I780" s="10" t="s">
        <v>10</v>
      </c>
      <c r="J780" s="10" t="s">
        <v>11</v>
      </c>
      <c r="K780" s="10" t="s">
        <v>12</v>
      </c>
      <c r="L780" s="10" t="s">
        <v>13</v>
      </c>
      <c r="M780" s="10" t="s">
        <v>2226</v>
      </c>
      <c r="N780" s="55">
        <v>3122</v>
      </c>
      <c r="O780" s="161">
        <v>2304.0360000000001</v>
      </c>
      <c r="P780" s="55">
        <v>3960.16</v>
      </c>
      <c r="Q780" s="161">
        <v>2922.5980799999998</v>
      </c>
      <c r="R780" s="12" t="s">
        <v>2256</v>
      </c>
      <c r="S780" s="12" t="s">
        <v>357</v>
      </c>
      <c r="T780" s="6" t="s">
        <v>2257</v>
      </c>
      <c r="U780" s="6" t="s">
        <v>2258</v>
      </c>
      <c r="V780" s="6" t="s">
        <v>1404</v>
      </c>
      <c r="W780" s="3" t="s">
        <v>2259</v>
      </c>
      <c r="X780" s="3">
        <v>1958</v>
      </c>
      <c r="Y780" s="3" t="s">
        <v>2260</v>
      </c>
      <c r="Z780" s="3" t="s">
        <v>3402</v>
      </c>
      <c r="AA780" s="6"/>
    </row>
    <row r="781" spans="2:27" ht="38.25">
      <c r="B781" s="25">
        <v>776</v>
      </c>
      <c r="C781" s="25" t="s">
        <v>1229</v>
      </c>
      <c r="D781" s="25" t="s">
        <v>3474</v>
      </c>
      <c r="E781" s="25" t="s">
        <v>3406</v>
      </c>
      <c r="F781" s="9" t="s">
        <v>7</v>
      </c>
      <c r="G781" s="10" t="s">
        <v>14</v>
      </c>
      <c r="H781" s="10" t="s">
        <v>9</v>
      </c>
      <c r="I781" s="10" t="s">
        <v>15</v>
      </c>
      <c r="J781" s="10" t="s">
        <v>16</v>
      </c>
      <c r="K781" s="10" t="s">
        <v>12</v>
      </c>
      <c r="L781" s="10" t="s">
        <v>17</v>
      </c>
      <c r="M781" s="10" t="s">
        <v>2226</v>
      </c>
      <c r="N781" s="55">
        <v>750</v>
      </c>
      <c r="O781" s="161">
        <v>553.5</v>
      </c>
      <c r="P781" s="55">
        <v>650</v>
      </c>
      <c r="Q781" s="161">
        <v>479.7</v>
      </c>
      <c r="R781" s="3" t="s">
        <v>2262</v>
      </c>
      <c r="S781" s="12" t="s">
        <v>357</v>
      </c>
      <c r="T781" s="6" t="s">
        <v>2257</v>
      </c>
      <c r="U781" s="6" t="s">
        <v>2258</v>
      </c>
      <c r="V781" s="6" t="s">
        <v>1404</v>
      </c>
      <c r="W781" s="3" t="s">
        <v>2263</v>
      </c>
      <c r="X781" s="3">
        <v>1980</v>
      </c>
      <c r="Y781" s="3" t="s">
        <v>2264</v>
      </c>
      <c r="Z781" s="3" t="s">
        <v>3400</v>
      </c>
      <c r="AA781" s="3" t="s">
        <v>2265</v>
      </c>
    </row>
    <row r="782" spans="2:27" ht="25.5">
      <c r="B782" s="25">
        <v>777</v>
      </c>
      <c r="C782" s="25" t="s">
        <v>1229</v>
      </c>
      <c r="D782" s="25" t="s">
        <v>3474</v>
      </c>
      <c r="E782" s="25" t="s">
        <v>3406</v>
      </c>
      <c r="F782" s="9" t="s">
        <v>7</v>
      </c>
      <c r="G782" s="10" t="s">
        <v>18</v>
      </c>
      <c r="H782" s="10" t="s">
        <v>9</v>
      </c>
      <c r="I782" s="10" t="s">
        <v>19</v>
      </c>
      <c r="J782" s="10" t="s">
        <v>20</v>
      </c>
      <c r="K782" s="10" t="s">
        <v>12</v>
      </c>
      <c r="L782" s="10" t="s">
        <v>21</v>
      </c>
      <c r="M782" s="10" t="s">
        <v>2226</v>
      </c>
      <c r="N782" s="55">
        <v>2125</v>
      </c>
      <c r="O782" s="161">
        <v>1568.25</v>
      </c>
      <c r="P782" s="55">
        <v>2900.19</v>
      </c>
      <c r="Q782" s="161">
        <v>2140.34022</v>
      </c>
      <c r="R782" s="12" t="s">
        <v>2266</v>
      </c>
      <c r="S782" s="12" t="s">
        <v>357</v>
      </c>
      <c r="T782" s="6" t="s">
        <v>2257</v>
      </c>
      <c r="U782" s="6" t="s">
        <v>2258</v>
      </c>
      <c r="V782" s="6" t="s">
        <v>1404</v>
      </c>
      <c r="W782" s="3" t="s">
        <v>2259</v>
      </c>
      <c r="X782" s="3">
        <v>1959</v>
      </c>
      <c r="Y782" s="3" t="s">
        <v>2260</v>
      </c>
      <c r="Z782" s="3" t="s">
        <v>3400</v>
      </c>
      <c r="AA782" s="6"/>
    </row>
    <row r="783" spans="2:27" ht="25.5">
      <c r="B783" s="25">
        <v>778</v>
      </c>
      <c r="C783" s="25" t="s">
        <v>1229</v>
      </c>
      <c r="D783" s="25" t="s">
        <v>3474</v>
      </c>
      <c r="E783" s="25" t="s">
        <v>3406</v>
      </c>
      <c r="F783" s="9" t="s">
        <v>7</v>
      </c>
      <c r="G783" s="10" t="s">
        <v>18</v>
      </c>
      <c r="H783" s="10" t="s">
        <v>9</v>
      </c>
      <c r="I783" s="10" t="s">
        <v>22</v>
      </c>
      <c r="J783" s="10" t="s">
        <v>23</v>
      </c>
      <c r="K783" s="10" t="s">
        <v>12</v>
      </c>
      <c r="L783" s="10" t="s">
        <v>13</v>
      </c>
      <c r="M783" s="10" t="s">
        <v>2226</v>
      </c>
      <c r="N783" s="55">
        <v>2700</v>
      </c>
      <c r="O783" s="161">
        <v>1992.6</v>
      </c>
      <c r="P783" s="55">
        <v>2509.02</v>
      </c>
      <c r="Q783" s="161">
        <v>1851.6567599999998</v>
      </c>
      <c r="R783" s="12" t="s">
        <v>2267</v>
      </c>
      <c r="S783" s="12" t="s">
        <v>357</v>
      </c>
      <c r="T783" s="6" t="s">
        <v>2257</v>
      </c>
      <c r="U783" s="6" t="s">
        <v>2258</v>
      </c>
      <c r="V783" s="6" t="s">
        <v>1404</v>
      </c>
      <c r="W783" s="3" t="s">
        <v>2263</v>
      </c>
      <c r="X783" s="3">
        <v>1984</v>
      </c>
      <c r="Y783" s="3" t="s">
        <v>2268</v>
      </c>
      <c r="Z783" s="3" t="s">
        <v>3402</v>
      </c>
      <c r="AA783" s="106"/>
    </row>
    <row r="784" spans="2:27" ht="25.5">
      <c r="B784" s="25">
        <v>779</v>
      </c>
      <c r="C784" s="25" t="s">
        <v>1229</v>
      </c>
      <c r="D784" s="25" t="s">
        <v>3471</v>
      </c>
      <c r="E784" s="25" t="s">
        <v>3447</v>
      </c>
      <c r="F784" s="9" t="s">
        <v>948</v>
      </c>
      <c r="G784" s="14" t="s">
        <v>18</v>
      </c>
      <c r="H784" s="10" t="s">
        <v>9</v>
      </c>
      <c r="I784" s="14" t="s">
        <v>949</v>
      </c>
      <c r="J784" s="14" t="s">
        <v>950</v>
      </c>
      <c r="K784" s="10" t="s">
        <v>27</v>
      </c>
      <c r="L784" s="14" t="s">
        <v>52</v>
      </c>
      <c r="M784" s="16" t="s">
        <v>3382</v>
      </c>
      <c r="N784" s="55">
        <v>21626.36</v>
      </c>
      <c r="O784" s="161">
        <v>908.30712000000005</v>
      </c>
      <c r="P784" s="55">
        <v>30285.78</v>
      </c>
      <c r="Q784" s="161">
        <v>1272.0027600000001</v>
      </c>
      <c r="R784" s="12" t="s">
        <v>2855</v>
      </c>
      <c r="S784" s="10" t="s">
        <v>27</v>
      </c>
      <c r="T784" s="6" t="s">
        <v>2856</v>
      </c>
      <c r="U784" s="6" t="s">
        <v>2258</v>
      </c>
      <c r="V784" s="6" t="s">
        <v>1404</v>
      </c>
      <c r="W784" s="7" t="s">
        <v>2259</v>
      </c>
      <c r="X784" s="12">
        <v>21006</v>
      </c>
      <c r="Y784" s="3" t="s">
        <v>2857</v>
      </c>
      <c r="Z784" s="3" t="s">
        <v>3402</v>
      </c>
      <c r="AA784" s="106"/>
    </row>
    <row r="785" spans="2:27" ht="25.5">
      <c r="B785" s="25">
        <v>780</v>
      </c>
      <c r="C785" s="25" t="s">
        <v>1229</v>
      </c>
      <c r="D785" s="25" t="s">
        <v>3471</v>
      </c>
      <c r="E785" s="25" t="s">
        <v>3447</v>
      </c>
      <c r="F785" s="9" t="s">
        <v>948</v>
      </c>
      <c r="G785" s="14" t="s">
        <v>18</v>
      </c>
      <c r="H785" s="10" t="s">
        <v>9</v>
      </c>
      <c r="I785" s="14" t="s">
        <v>951</v>
      </c>
      <c r="J785" s="14" t="s">
        <v>952</v>
      </c>
      <c r="K785" s="10" t="s">
        <v>27</v>
      </c>
      <c r="L785" s="14" t="s">
        <v>113</v>
      </c>
      <c r="M785" s="16" t="s">
        <v>3382</v>
      </c>
      <c r="N785" s="55">
        <v>9000</v>
      </c>
      <c r="O785" s="161">
        <v>378</v>
      </c>
      <c r="P785" s="55">
        <v>12699.720000000001</v>
      </c>
      <c r="Q785" s="161">
        <v>533.38824000000011</v>
      </c>
      <c r="R785" s="12" t="s">
        <v>2858</v>
      </c>
      <c r="S785" s="10" t="s">
        <v>27</v>
      </c>
      <c r="T785" s="6" t="s">
        <v>2856</v>
      </c>
      <c r="U785" s="6" t="s">
        <v>2258</v>
      </c>
      <c r="V785" s="6" t="s">
        <v>1404</v>
      </c>
      <c r="W785" s="7" t="s">
        <v>2259</v>
      </c>
      <c r="X785" s="12">
        <v>20154</v>
      </c>
      <c r="Y785" s="3" t="s">
        <v>2857</v>
      </c>
      <c r="Z785" s="6" t="s">
        <v>3404</v>
      </c>
      <c r="AA785" s="106"/>
    </row>
    <row r="786" spans="2:27" ht="25.5">
      <c r="B786" s="25">
        <v>781</v>
      </c>
      <c r="C786" s="25" t="s">
        <v>1229</v>
      </c>
      <c r="D786" s="25" t="s">
        <v>3471</v>
      </c>
      <c r="E786" s="25" t="s">
        <v>3447</v>
      </c>
      <c r="F786" s="9" t="s">
        <v>948</v>
      </c>
      <c r="G786" s="14" t="s">
        <v>18</v>
      </c>
      <c r="H786" s="10" t="s">
        <v>9</v>
      </c>
      <c r="I786" s="14" t="s">
        <v>953</v>
      </c>
      <c r="J786" s="14" t="s">
        <v>954</v>
      </c>
      <c r="K786" s="8" t="s">
        <v>289</v>
      </c>
      <c r="L786" s="10" t="s">
        <v>83</v>
      </c>
      <c r="M786" s="16" t="s">
        <v>3382</v>
      </c>
      <c r="N786" s="55">
        <v>8293.59</v>
      </c>
      <c r="O786" s="161">
        <v>348.33078</v>
      </c>
      <c r="P786" s="55">
        <v>11863.21</v>
      </c>
      <c r="Q786" s="161">
        <v>498.25482</v>
      </c>
      <c r="R786" s="12" t="s">
        <v>2343</v>
      </c>
      <c r="S786" s="12" t="s">
        <v>357</v>
      </c>
      <c r="T786" s="6" t="s">
        <v>2856</v>
      </c>
      <c r="U786" s="6" t="s">
        <v>2258</v>
      </c>
      <c r="V786" s="6" t="s">
        <v>1404</v>
      </c>
      <c r="W786" s="7" t="s">
        <v>2259</v>
      </c>
      <c r="X786" s="12">
        <v>29677</v>
      </c>
      <c r="Y786" s="3" t="s">
        <v>2857</v>
      </c>
      <c r="Z786" s="3" t="s">
        <v>3402</v>
      </c>
      <c r="AA786" s="106" t="s">
        <v>2859</v>
      </c>
    </row>
    <row r="787" spans="2:27" ht="25.5">
      <c r="B787" s="25">
        <v>782</v>
      </c>
      <c r="C787" s="25" t="s">
        <v>1229</v>
      </c>
      <c r="D787" s="25" t="s">
        <v>3471</v>
      </c>
      <c r="E787" s="25" t="s">
        <v>3447</v>
      </c>
      <c r="F787" s="9" t="s">
        <v>948</v>
      </c>
      <c r="G787" s="10" t="s">
        <v>14</v>
      </c>
      <c r="H787" s="10" t="s">
        <v>9</v>
      </c>
      <c r="I787" s="10" t="s">
        <v>955</v>
      </c>
      <c r="J787" s="10" t="s">
        <v>956</v>
      </c>
      <c r="K787" s="8" t="s">
        <v>289</v>
      </c>
      <c r="L787" s="10" t="s">
        <v>621</v>
      </c>
      <c r="M787" s="16" t="s">
        <v>3382</v>
      </c>
      <c r="N787" s="55">
        <v>7500</v>
      </c>
      <c r="O787" s="161">
        <v>315</v>
      </c>
      <c r="P787" s="55">
        <v>7500</v>
      </c>
      <c r="Q787" s="161">
        <v>315</v>
      </c>
      <c r="R787" s="12" t="s">
        <v>2860</v>
      </c>
      <c r="S787" s="12" t="s">
        <v>357</v>
      </c>
      <c r="T787" s="6" t="s">
        <v>2856</v>
      </c>
      <c r="U787" s="6" t="s">
        <v>2258</v>
      </c>
      <c r="V787" s="6"/>
      <c r="W787" s="7" t="s">
        <v>2259</v>
      </c>
      <c r="X787" s="12">
        <v>24917</v>
      </c>
      <c r="Y787" s="3" t="s">
        <v>2857</v>
      </c>
      <c r="Z787" s="3" t="s">
        <v>3400</v>
      </c>
      <c r="AA787" s="106" t="s">
        <v>2861</v>
      </c>
    </row>
    <row r="788" spans="2:27" ht="25.5">
      <c r="B788" s="25">
        <v>783</v>
      </c>
      <c r="C788" s="25" t="s">
        <v>1229</v>
      </c>
      <c r="D788" s="25" t="s">
        <v>3471</v>
      </c>
      <c r="E788" s="25" t="s">
        <v>3447</v>
      </c>
      <c r="F788" s="9" t="s">
        <v>948</v>
      </c>
      <c r="G788" s="10" t="s">
        <v>14</v>
      </c>
      <c r="H788" s="10" t="s">
        <v>9</v>
      </c>
      <c r="I788" s="10" t="s">
        <v>957</v>
      </c>
      <c r="J788" s="10" t="s">
        <v>958</v>
      </c>
      <c r="K788" s="8" t="s">
        <v>289</v>
      </c>
      <c r="L788" s="10" t="s">
        <v>959</v>
      </c>
      <c r="M788" s="16" t="s">
        <v>3382</v>
      </c>
      <c r="N788" s="55">
        <v>15000</v>
      </c>
      <c r="O788" s="161">
        <v>630</v>
      </c>
      <c r="P788" s="55">
        <v>15000</v>
      </c>
      <c r="Q788" s="161">
        <v>630</v>
      </c>
      <c r="R788" s="12" t="s">
        <v>2862</v>
      </c>
      <c r="S788" s="12" t="s">
        <v>357</v>
      </c>
      <c r="T788" s="6" t="s">
        <v>2856</v>
      </c>
      <c r="U788" s="6" t="s">
        <v>2258</v>
      </c>
      <c r="V788" s="6"/>
      <c r="W788" s="7" t="s">
        <v>2259</v>
      </c>
      <c r="X788" s="74">
        <v>33551</v>
      </c>
      <c r="Y788" s="3" t="s">
        <v>2857</v>
      </c>
      <c r="Z788" s="6" t="s">
        <v>3404</v>
      </c>
      <c r="AA788" s="106"/>
    </row>
    <row r="789" spans="2:27" ht="38.25">
      <c r="B789" s="25">
        <v>784</v>
      </c>
      <c r="C789" s="25" t="s">
        <v>1229</v>
      </c>
      <c r="D789" s="25" t="s">
        <v>3471</v>
      </c>
      <c r="E789" s="25" t="s">
        <v>3447</v>
      </c>
      <c r="F789" s="9" t="s">
        <v>948</v>
      </c>
      <c r="G789" s="10" t="s">
        <v>8</v>
      </c>
      <c r="H789" s="10" t="s">
        <v>9</v>
      </c>
      <c r="I789" s="10" t="s">
        <v>960</v>
      </c>
      <c r="J789" s="10" t="s">
        <v>961</v>
      </c>
      <c r="K789" s="8" t="s">
        <v>289</v>
      </c>
      <c r="L789" s="10" t="s">
        <v>651</v>
      </c>
      <c r="M789" s="16" t="s">
        <v>3382</v>
      </c>
      <c r="N789" s="55">
        <v>15000</v>
      </c>
      <c r="O789" s="161">
        <v>630</v>
      </c>
      <c r="P789" s="55">
        <v>20783.05</v>
      </c>
      <c r="Q789" s="161">
        <v>872.88810000000001</v>
      </c>
      <c r="R789" s="12" t="s">
        <v>2863</v>
      </c>
      <c r="S789" s="12" t="s">
        <v>357</v>
      </c>
      <c r="T789" s="6" t="s">
        <v>2856</v>
      </c>
      <c r="U789" s="6" t="s">
        <v>2258</v>
      </c>
      <c r="V789" s="6" t="s">
        <v>1404</v>
      </c>
      <c r="W789" s="7" t="s">
        <v>2259</v>
      </c>
      <c r="X789" s="12">
        <v>31483</v>
      </c>
      <c r="Y789" s="10" t="s">
        <v>2857</v>
      </c>
      <c r="Z789" s="3" t="s">
        <v>3402</v>
      </c>
      <c r="AA789" s="106" t="s">
        <v>2864</v>
      </c>
    </row>
    <row r="790" spans="2:27" ht="25.5">
      <c r="B790" s="25">
        <v>785</v>
      </c>
      <c r="C790" s="25" t="s">
        <v>1229</v>
      </c>
      <c r="D790" s="25" t="s">
        <v>3471</v>
      </c>
      <c r="E790" s="25" t="s">
        <v>3447</v>
      </c>
      <c r="F790" s="9" t="s">
        <v>948</v>
      </c>
      <c r="G790" s="10" t="s">
        <v>18</v>
      </c>
      <c r="H790" s="10" t="s">
        <v>9</v>
      </c>
      <c r="I790" s="10" t="s">
        <v>962</v>
      </c>
      <c r="J790" s="10" t="s">
        <v>963</v>
      </c>
      <c r="K790" s="8" t="s">
        <v>289</v>
      </c>
      <c r="L790" s="10" t="s">
        <v>13</v>
      </c>
      <c r="M790" s="16" t="s">
        <v>3382</v>
      </c>
      <c r="N790" s="55">
        <v>12626.36</v>
      </c>
      <c r="O790" s="161">
        <v>530.30712000000005</v>
      </c>
      <c r="P790" s="55">
        <v>17585.23</v>
      </c>
      <c r="Q790" s="161">
        <v>738.57965999999999</v>
      </c>
      <c r="R790" s="12" t="s">
        <v>2865</v>
      </c>
      <c r="S790" s="12" t="s">
        <v>357</v>
      </c>
      <c r="T790" s="6" t="s">
        <v>2856</v>
      </c>
      <c r="U790" s="6" t="s">
        <v>2258</v>
      </c>
      <c r="V790" s="6" t="s">
        <v>1404</v>
      </c>
      <c r="W790" s="7" t="s">
        <v>2259</v>
      </c>
      <c r="X790" s="12">
        <v>33221</v>
      </c>
      <c r="Y790" s="10" t="s">
        <v>2857</v>
      </c>
      <c r="Z790" s="3" t="s">
        <v>3402</v>
      </c>
      <c r="AA790" s="106" t="s">
        <v>2866</v>
      </c>
    </row>
    <row r="791" spans="2:27" ht="25.5">
      <c r="B791" s="25">
        <v>786</v>
      </c>
      <c r="C791" s="25" t="s">
        <v>1229</v>
      </c>
      <c r="D791" s="25" t="s">
        <v>3471</v>
      </c>
      <c r="E791" s="25" t="s">
        <v>3447</v>
      </c>
      <c r="F791" s="9" t="s">
        <v>948</v>
      </c>
      <c r="G791" s="10" t="s">
        <v>18</v>
      </c>
      <c r="H791" s="10" t="s">
        <v>9</v>
      </c>
      <c r="I791" s="10" t="s">
        <v>964</v>
      </c>
      <c r="J791" s="10" t="s">
        <v>965</v>
      </c>
      <c r="K791" s="8" t="s">
        <v>289</v>
      </c>
      <c r="L791" s="10" t="s">
        <v>322</v>
      </c>
      <c r="M791" s="16" t="s">
        <v>3382</v>
      </c>
      <c r="N791" s="55">
        <v>8293.59</v>
      </c>
      <c r="O791" s="161">
        <v>348.33078</v>
      </c>
      <c r="P791" s="55">
        <v>11863.21</v>
      </c>
      <c r="Q791" s="161">
        <v>498.25482</v>
      </c>
      <c r="R791" s="12" t="s">
        <v>2867</v>
      </c>
      <c r="S791" s="12" t="s">
        <v>357</v>
      </c>
      <c r="T791" s="6" t="s">
        <v>2856</v>
      </c>
      <c r="U791" s="6" t="s">
        <v>2258</v>
      </c>
      <c r="V791" s="6" t="s">
        <v>1404</v>
      </c>
      <c r="W791" s="7" t="s">
        <v>2259</v>
      </c>
      <c r="X791" s="12">
        <v>32845</v>
      </c>
      <c r="Y791" s="10" t="s">
        <v>2857</v>
      </c>
      <c r="Z791" s="3" t="s">
        <v>3405</v>
      </c>
      <c r="AA791" s="106"/>
    </row>
    <row r="792" spans="2:27" ht="25.5">
      <c r="B792" s="25">
        <v>787</v>
      </c>
      <c r="C792" s="25" t="s">
        <v>1229</v>
      </c>
      <c r="D792" s="25" t="s">
        <v>3470</v>
      </c>
      <c r="E792" s="25" t="s">
        <v>3427</v>
      </c>
      <c r="F792" s="22" t="s">
        <v>479</v>
      </c>
      <c r="G792" s="10" t="s">
        <v>18</v>
      </c>
      <c r="H792" s="10" t="s">
        <v>9</v>
      </c>
      <c r="I792" s="10" t="s">
        <v>480</v>
      </c>
      <c r="J792" s="10" t="s">
        <v>481</v>
      </c>
      <c r="K792" s="8" t="s">
        <v>12</v>
      </c>
      <c r="L792" s="10" t="s">
        <v>482</v>
      </c>
      <c r="M792" s="10" t="s">
        <v>2244</v>
      </c>
      <c r="N792" s="55">
        <v>10200</v>
      </c>
      <c r="O792" s="161">
        <v>2805</v>
      </c>
      <c r="P792" s="55">
        <v>13161.56</v>
      </c>
      <c r="Q792" s="161">
        <v>3619.4290000000001</v>
      </c>
      <c r="R792" s="42" t="s">
        <v>2550</v>
      </c>
      <c r="S792" s="12" t="s">
        <v>357</v>
      </c>
      <c r="T792" s="6" t="s">
        <v>2551</v>
      </c>
      <c r="U792" s="6" t="s">
        <v>2258</v>
      </c>
      <c r="V792" s="6" t="s">
        <v>2258</v>
      </c>
      <c r="W792" s="10" t="s">
        <v>2259</v>
      </c>
      <c r="X792" s="10">
        <v>1962</v>
      </c>
      <c r="Y792" s="10" t="s">
        <v>2552</v>
      </c>
      <c r="Z792" s="3" t="s">
        <v>3402</v>
      </c>
      <c r="AA792" s="106"/>
    </row>
    <row r="793" spans="2:27" ht="25.5">
      <c r="B793" s="25">
        <v>788</v>
      </c>
      <c r="C793" s="25" t="s">
        <v>1229</v>
      </c>
      <c r="D793" s="25" t="s">
        <v>3470</v>
      </c>
      <c r="E793" s="25" t="s">
        <v>3427</v>
      </c>
      <c r="F793" s="22" t="s">
        <v>479</v>
      </c>
      <c r="G793" s="10" t="s">
        <v>8</v>
      </c>
      <c r="H793" s="10" t="s">
        <v>9</v>
      </c>
      <c r="I793" s="10" t="s">
        <v>483</v>
      </c>
      <c r="J793" s="10" t="s">
        <v>484</v>
      </c>
      <c r="K793" s="8" t="s">
        <v>12</v>
      </c>
      <c r="L793" s="10" t="s">
        <v>13</v>
      </c>
      <c r="M793" s="10" t="s">
        <v>2244</v>
      </c>
      <c r="N793" s="55">
        <v>7000</v>
      </c>
      <c r="O793" s="161">
        <v>1925.0000000000002</v>
      </c>
      <c r="P793" s="55">
        <v>9160.5</v>
      </c>
      <c r="Q793" s="161">
        <v>2519.1375000000003</v>
      </c>
      <c r="R793" s="42" t="s">
        <v>2553</v>
      </c>
      <c r="S793" s="12" t="s">
        <v>357</v>
      </c>
      <c r="T793" s="6" t="s">
        <v>2551</v>
      </c>
      <c r="U793" s="6" t="s">
        <v>2258</v>
      </c>
      <c r="V793" s="6" t="s">
        <v>2258</v>
      </c>
      <c r="W793" s="10" t="s">
        <v>2259</v>
      </c>
      <c r="X793" s="10">
        <v>1970</v>
      </c>
      <c r="Y793" s="10" t="s">
        <v>2552</v>
      </c>
      <c r="Z793" s="3" t="s">
        <v>3402</v>
      </c>
      <c r="AA793" s="106"/>
    </row>
    <row r="794" spans="2:27" ht="25.5">
      <c r="B794" s="25">
        <v>789</v>
      </c>
      <c r="C794" s="25" t="s">
        <v>1229</v>
      </c>
      <c r="D794" s="25" t="s">
        <v>3470</v>
      </c>
      <c r="E794" s="25" t="s">
        <v>3427</v>
      </c>
      <c r="F794" s="22" t="s">
        <v>479</v>
      </c>
      <c r="G794" s="10" t="s">
        <v>18</v>
      </c>
      <c r="H794" s="10" t="s">
        <v>9</v>
      </c>
      <c r="I794" s="10" t="s">
        <v>485</v>
      </c>
      <c r="J794" s="10" t="s">
        <v>486</v>
      </c>
      <c r="K794" s="8" t="s">
        <v>487</v>
      </c>
      <c r="L794" s="10" t="s">
        <v>83</v>
      </c>
      <c r="M794" s="10" t="s">
        <v>2244</v>
      </c>
      <c r="N794" s="55">
        <v>10000</v>
      </c>
      <c r="O794" s="161">
        <v>2750</v>
      </c>
      <c r="P794" s="55">
        <v>13005.9</v>
      </c>
      <c r="Q794" s="161">
        <v>3576.6225000000004</v>
      </c>
      <c r="R794" s="12" t="s">
        <v>2554</v>
      </c>
      <c r="S794" s="12" t="s">
        <v>357</v>
      </c>
      <c r="T794" s="6" t="s">
        <v>2555</v>
      </c>
      <c r="U794" s="6" t="s">
        <v>2258</v>
      </c>
      <c r="V794" s="71" t="s">
        <v>2258</v>
      </c>
      <c r="W794" s="3" t="s">
        <v>2259</v>
      </c>
      <c r="X794" s="12">
        <v>32669</v>
      </c>
      <c r="Y794" s="3"/>
      <c r="Z794" s="3" t="s">
        <v>3405</v>
      </c>
      <c r="AA794" s="106" t="s">
        <v>2556</v>
      </c>
    </row>
    <row r="795" spans="2:27" ht="25.5">
      <c r="B795" s="25">
        <v>790</v>
      </c>
      <c r="C795" s="25" t="s">
        <v>1229</v>
      </c>
      <c r="D795" s="25" t="s">
        <v>3470</v>
      </c>
      <c r="E795" s="25" t="s">
        <v>3427</v>
      </c>
      <c r="F795" s="22" t="s">
        <v>479</v>
      </c>
      <c r="G795" s="10" t="s">
        <v>18</v>
      </c>
      <c r="H795" s="10" t="s">
        <v>9</v>
      </c>
      <c r="I795" s="10" t="s">
        <v>488</v>
      </c>
      <c r="J795" s="10" t="s">
        <v>489</v>
      </c>
      <c r="K795" s="8" t="s">
        <v>12</v>
      </c>
      <c r="L795" s="10" t="s">
        <v>490</v>
      </c>
      <c r="M795" s="10" t="s">
        <v>2244</v>
      </c>
      <c r="N795" s="55">
        <v>5500</v>
      </c>
      <c r="O795" s="161">
        <v>1512.5000000000002</v>
      </c>
      <c r="P795" s="55">
        <v>7266.2999999999993</v>
      </c>
      <c r="Q795" s="161">
        <v>1998.2325000000001</v>
      </c>
      <c r="R795" s="42" t="s">
        <v>2557</v>
      </c>
      <c r="S795" s="12" t="s">
        <v>357</v>
      </c>
      <c r="T795" s="6" t="s">
        <v>2551</v>
      </c>
      <c r="U795" s="6" t="s">
        <v>2258</v>
      </c>
      <c r="V795" s="6" t="s">
        <v>2258</v>
      </c>
      <c r="W795" s="10" t="s">
        <v>2259</v>
      </c>
      <c r="X795" s="10">
        <v>1979</v>
      </c>
      <c r="Y795" s="10" t="s">
        <v>2552</v>
      </c>
      <c r="Z795" s="6" t="s">
        <v>3404</v>
      </c>
      <c r="AA795" s="106" t="s">
        <v>2558</v>
      </c>
    </row>
    <row r="796" spans="2:27" ht="25.5">
      <c r="B796" s="25">
        <v>791</v>
      </c>
      <c r="C796" s="25" t="s">
        <v>1229</v>
      </c>
      <c r="D796" s="25" t="s">
        <v>3470</v>
      </c>
      <c r="E796" s="25" t="s">
        <v>3427</v>
      </c>
      <c r="F796" s="22" t="s">
        <v>479</v>
      </c>
      <c r="G796" s="10" t="s">
        <v>14</v>
      </c>
      <c r="H796" s="10" t="s">
        <v>9</v>
      </c>
      <c r="I796" s="10" t="s">
        <v>491</v>
      </c>
      <c r="J796" s="25" t="s">
        <v>492</v>
      </c>
      <c r="K796" s="8" t="s">
        <v>493</v>
      </c>
      <c r="L796" s="10" t="s">
        <v>56</v>
      </c>
      <c r="M796" s="10" t="s">
        <v>2230</v>
      </c>
      <c r="N796" s="55">
        <v>1650</v>
      </c>
      <c r="O796" s="161">
        <v>1650</v>
      </c>
      <c r="P796" s="58">
        <v>1853.5</v>
      </c>
      <c r="Q796" s="161">
        <v>1853.5</v>
      </c>
      <c r="R796" s="18" t="s">
        <v>2559</v>
      </c>
      <c r="S796" s="18" t="s">
        <v>357</v>
      </c>
      <c r="T796" s="6" t="s">
        <v>2551</v>
      </c>
      <c r="U796" s="6" t="s">
        <v>2258</v>
      </c>
      <c r="V796" s="74" t="s">
        <v>2258</v>
      </c>
      <c r="W796" s="18" t="s">
        <v>2259</v>
      </c>
      <c r="X796" s="4" t="s">
        <v>3405</v>
      </c>
      <c r="Y796" s="18" t="s">
        <v>2273</v>
      </c>
      <c r="Z796" s="6" t="s">
        <v>3404</v>
      </c>
      <c r="AA796" s="18" t="s">
        <v>2560</v>
      </c>
    </row>
    <row r="797" spans="2:27" ht="25.5">
      <c r="B797" s="25">
        <v>792</v>
      </c>
      <c r="C797" s="25" t="s">
        <v>1229</v>
      </c>
      <c r="D797" s="25" t="s">
        <v>3470</v>
      </c>
      <c r="E797" s="25" t="s">
        <v>3427</v>
      </c>
      <c r="F797" s="22" t="s">
        <v>479</v>
      </c>
      <c r="G797" s="10" t="s">
        <v>14</v>
      </c>
      <c r="H797" s="10" t="s">
        <v>9</v>
      </c>
      <c r="I797" s="10" t="s">
        <v>494</v>
      </c>
      <c r="J797" s="25" t="s">
        <v>495</v>
      </c>
      <c r="K797" s="8" t="s">
        <v>496</v>
      </c>
      <c r="L797" s="10" t="s">
        <v>17</v>
      </c>
      <c r="M797" s="10" t="s">
        <v>2230</v>
      </c>
      <c r="N797" s="55">
        <v>1650</v>
      </c>
      <c r="O797" s="161">
        <v>1650</v>
      </c>
      <c r="P797" s="58">
        <v>1853.5</v>
      </c>
      <c r="Q797" s="161">
        <v>1853.5</v>
      </c>
      <c r="R797" s="18" t="s">
        <v>2561</v>
      </c>
      <c r="S797" s="18" t="s">
        <v>357</v>
      </c>
      <c r="T797" s="6" t="s">
        <v>2551</v>
      </c>
      <c r="U797" s="6" t="s">
        <v>2258</v>
      </c>
      <c r="V797" s="74" t="s">
        <v>2258</v>
      </c>
      <c r="W797" s="18" t="s">
        <v>2259</v>
      </c>
      <c r="X797" s="74">
        <v>28545</v>
      </c>
      <c r="Y797" s="18" t="s">
        <v>2273</v>
      </c>
      <c r="Z797" s="3" t="s">
        <v>3402</v>
      </c>
      <c r="AA797" s="18" t="s">
        <v>2274</v>
      </c>
    </row>
    <row r="798" spans="2:27">
      <c r="B798" s="25">
        <v>793</v>
      </c>
      <c r="C798" s="25" t="s">
        <v>1229</v>
      </c>
      <c r="D798" s="25" t="s">
        <v>3474</v>
      </c>
      <c r="E798" s="25" t="s">
        <v>3442</v>
      </c>
      <c r="F798" s="9" t="s">
        <v>829</v>
      </c>
      <c r="G798" s="14" t="s">
        <v>18</v>
      </c>
      <c r="H798" s="10" t="s">
        <v>9</v>
      </c>
      <c r="I798" s="14" t="s">
        <v>830</v>
      </c>
      <c r="J798" s="14" t="s">
        <v>831</v>
      </c>
      <c r="K798" s="10" t="s">
        <v>27</v>
      </c>
      <c r="L798" s="10" t="s">
        <v>34</v>
      </c>
      <c r="M798" s="14" t="s">
        <v>3379</v>
      </c>
      <c r="N798" s="55">
        <v>350660</v>
      </c>
      <c r="O798" s="161">
        <v>3155.9399999999996</v>
      </c>
      <c r="P798" s="55">
        <v>402821</v>
      </c>
      <c r="Q798" s="161">
        <v>3625.3889999999997</v>
      </c>
      <c r="R798" s="12" t="s">
        <v>2771</v>
      </c>
      <c r="S798" s="3" t="s">
        <v>27</v>
      </c>
      <c r="T798" s="6" t="s">
        <v>2772</v>
      </c>
      <c r="U798" s="6" t="s">
        <v>2258</v>
      </c>
      <c r="V798" s="6" t="s">
        <v>1404</v>
      </c>
      <c r="W798" s="3" t="s">
        <v>2259</v>
      </c>
      <c r="X798" s="3">
        <v>1956</v>
      </c>
      <c r="Y798" s="3" t="s">
        <v>2773</v>
      </c>
      <c r="Z798" s="3" t="s">
        <v>3402</v>
      </c>
      <c r="AA798" s="106"/>
    </row>
    <row r="799" spans="2:27" ht="25.5">
      <c r="B799" s="25">
        <v>794</v>
      </c>
      <c r="C799" s="25" t="s">
        <v>1229</v>
      </c>
      <c r="D799" s="25" t="s">
        <v>3474</v>
      </c>
      <c r="E799" s="25" t="s">
        <v>3442</v>
      </c>
      <c r="F799" s="9" t="s">
        <v>829</v>
      </c>
      <c r="G799" s="10" t="s">
        <v>14</v>
      </c>
      <c r="H799" s="10" t="s">
        <v>9</v>
      </c>
      <c r="I799" s="10" t="s">
        <v>832</v>
      </c>
      <c r="J799" s="10" t="s">
        <v>833</v>
      </c>
      <c r="K799" s="8" t="s">
        <v>834</v>
      </c>
      <c r="L799" s="10" t="s">
        <v>56</v>
      </c>
      <c r="M799" s="15" t="s">
        <v>2230</v>
      </c>
      <c r="N799" s="55">
        <v>2200</v>
      </c>
      <c r="O799" s="161">
        <v>2200</v>
      </c>
      <c r="P799" s="55">
        <v>2475</v>
      </c>
      <c r="Q799" s="161">
        <v>2475</v>
      </c>
      <c r="R799" s="12" t="s">
        <v>2774</v>
      </c>
      <c r="S799" s="12" t="s">
        <v>357</v>
      </c>
      <c r="T799" s="6" t="s">
        <v>2772</v>
      </c>
      <c r="U799" s="6" t="s">
        <v>2258</v>
      </c>
      <c r="V799" s="6" t="s">
        <v>1404</v>
      </c>
      <c r="W799" s="3" t="s">
        <v>2259</v>
      </c>
      <c r="X799" s="3">
        <v>1984</v>
      </c>
      <c r="Y799" s="3" t="s">
        <v>2273</v>
      </c>
      <c r="Z799" s="6" t="s">
        <v>3404</v>
      </c>
      <c r="AA799" s="106" t="s">
        <v>2775</v>
      </c>
    </row>
    <row r="800" spans="2:27">
      <c r="B800" s="25">
        <v>795</v>
      </c>
      <c r="C800" s="25" t="s">
        <v>1229</v>
      </c>
      <c r="D800" s="25" t="s">
        <v>3474</v>
      </c>
      <c r="E800" s="25" t="s">
        <v>3442</v>
      </c>
      <c r="F800" s="9" t="s">
        <v>829</v>
      </c>
      <c r="G800" s="14" t="s">
        <v>18</v>
      </c>
      <c r="H800" s="10" t="s">
        <v>9</v>
      </c>
      <c r="I800" s="14" t="s">
        <v>835</v>
      </c>
      <c r="J800" s="14" t="s">
        <v>836</v>
      </c>
      <c r="K800" s="10" t="s">
        <v>27</v>
      </c>
      <c r="L800" s="10" t="s">
        <v>83</v>
      </c>
      <c r="M800" s="14" t="s">
        <v>3379</v>
      </c>
      <c r="N800" s="55">
        <v>356085.45</v>
      </c>
      <c r="O800" s="161">
        <v>3204.7690499999999</v>
      </c>
      <c r="P800" s="55">
        <v>342757</v>
      </c>
      <c r="Q800" s="161">
        <v>3084.8129999999996</v>
      </c>
      <c r="R800" s="12" t="s">
        <v>2776</v>
      </c>
      <c r="S800" s="3" t="s">
        <v>27</v>
      </c>
      <c r="T800" s="6" t="s">
        <v>2772</v>
      </c>
      <c r="U800" s="6" t="s">
        <v>2258</v>
      </c>
      <c r="V800" s="6" t="s">
        <v>1404</v>
      </c>
      <c r="W800" s="3" t="s">
        <v>2259</v>
      </c>
      <c r="X800" s="3">
        <v>1958</v>
      </c>
      <c r="Y800" s="3" t="s">
        <v>2273</v>
      </c>
      <c r="Z800" s="3" t="s">
        <v>3402</v>
      </c>
      <c r="AA800" s="106"/>
    </row>
    <row r="801" spans="2:27" ht="38.25">
      <c r="B801" s="25">
        <v>796</v>
      </c>
      <c r="C801" s="25" t="s">
        <v>1229</v>
      </c>
      <c r="D801" s="25" t="s">
        <v>3474</v>
      </c>
      <c r="E801" s="25" t="s">
        <v>3442</v>
      </c>
      <c r="F801" s="9" t="s">
        <v>829</v>
      </c>
      <c r="G801" s="14" t="s">
        <v>18</v>
      </c>
      <c r="H801" s="10" t="s">
        <v>9</v>
      </c>
      <c r="I801" s="14" t="s">
        <v>837</v>
      </c>
      <c r="J801" s="14" t="s">
        <v>838</v>
      </c>
      <c r="K801" s="10" t="s">
        <v>839</v>
      </c>
      <c r="L801" s="14" t="s">
        <v>52</v>
      </c>
      <c r="M801" s="14" t="s">
        <v>3379</v>
      </c>
      <c r="N801" s="55">
        <v>270000</v>
      </c>
      <c r="O801" s="161">
        <v>2430</v>
      </c>
      <c r="P801" s="55"/>
      <c r="Q801" s="161">
        <v>0</v>
      </c>
      <c r="R801" s="42" t="s">
        <v>2312</v>
      </c>
      <c r="S801" s="10" t="s">
        <v>620</v>
      </c>
      <c r="T801" s="8" t="s">
        <v>2777</v>
      </c>
      <c r="U801" s="6" t="s">
        <v>2258</v>
      </c>
      <c r="V801" s="6" t="s">
        <v>1404</v>
      </c>
      <c r="W801" s="3" t="s">
        <v>2259</v>
      </c>
      <c r="X801" s="10">
        <v>1988</v>
      </c>
      <c r="Y801" s="3" t="s">
        <v>2778</v>
      </c>
      <c r="Z801" s="3" t="s">
        <v>3402</v>
      </c>
      <c r="AA801" s="41" t="s">
        <v>2779</v>
      </c>
    </row>
    <row r="802" spans="2:27" ht="25.5">
      <c r="B802" s="25">
        <v>797</v>
      </c>
      <c r="C802" s="25" t="s">
        <v>1229</v>
      </c>
      <c r="D802" s="25" t="s">
        <v>3474</v>
      </c>
      <c r="E802" s="25" t="s">
        <v>3442</v>
      </c>
      <c r="F802" s="9" t="s">
        <v>829</v>
      </c>
      <c r="G802" s="14" t="s">
        <v>18</v>
      </c>
      <c r="H802" s="10" t="s">
        <v>9</v>
      </c>
      <c r="I802" s="14" t="s">
        <v>840</v>
      </c>
      <c r="J802" s="14" t="s">
        <v>841</v>
      </c>
      <c r="K802" s="10" t="s">
        <v>27</v>
      </c>
      <c r="L802" s="14" t="s">
        <v>52</v>
      </c>
      <c r="M802" s="14" t="s">
        <v>3379</v>
      </c>
      <c r="N802" s="55">
        <v>260000</v>
      </c>
      <c r="O802" s="161">
        <v>2340</v>
      </c>
      <c r="P802" s="55">
        <v>273000</v>
      </c>
      <c r="Q802" s="161">
        <v>2457</v>
      </c>
      <c r="R802" s="12"/>
      <c r="S802" s="3"/>
      <c r="T802" s="6"/>
      <c r="U802" s="6" t="s">
        <v>2258</v>
      </c>
      <c r="V802" s="6"/>
      <c r="W802" s="3"/>
      <c r="X802" s="4" t="s">
        <v>3405</v>
      </c>
      <c r="Y802" s="3"/>
      <c r="Z802" s="3" t="s">
        <v>3405</v>
      </c>
      <c r="AA802" s="106"/>
    </row>
    <row r="803" spans="2:27" ht="25.5">
      <c r="B803" s="25">
        <v>798</v>
      </c>
      <c r="C803" s="25" t="s">
        <v>1229</v>
      </c>
      <c r="D803" s="25" t="s">
        <v>3474</v>
      </c>
      <c r="E803" s="25" t="s">
        <v>3442</v>
      </c>
      <c r="F803" s="9" t="s">
        <v>829</v>
      </c>
      <c r="G803" s="14" t="s">
        <v>18</v>
      </c>
      <c r="H803" s="10" t="s">
        <v>9</v>
      </c>
      <c r="I803" s="14" t="s">
        <v>842</v>
      </c>
      <c r="J803" s="14" t="s">
        <v>843</v>
      </c>
      <c r="K803" s="8" t="s">
        <v>27</v>
      </c>
      <c r="L803" s="14" t="s">
        <v>572</v>
      </c>
      <c r="M803" s="14" t="s">
        <v>3379</v>
      </c>
      <c r="N803" s="55">
        <v>450450</v>
      </c>
      <c r="O803" s="161">
        <v>4054.0499999999997</v>
      </c>
      <c r="P803" s="55">
        <v>413596</v>
      </c>
      <c r="Q803" s="161">
        <v>3722.3639999999996</v>
      </c>
      <c r="R803" s="12" t="s">
        <v>2780</v>
      </c>
      <c r="S803" s="3" t="s">
        <v>27</v>
      </c>
      <c r="T803" s="6" t="s">
        <v>2772</v>
      </c>
      <c r="U803" s="6" t="s">
        <v>2258</v>
      </c>
      <c r="V803" s="6" t="s">
        <v>1404</v>
      </c>
      <c r="W803" s="3" t="s">
        <v>2259</v>
      </c>
      <c r="X803" s="3">
        <v>1976</v>
      </c>
      <c r="Y803" s="3" t="s">
        <v>2273</v>
      </c>
      <c r="Z803" s="6" t="s">
        <v>3404</v>
      </c>
      <c r="AA803" s="106"/>
    </row>
    <row r="804" spans="2:27" ht="25.5">
      <c r="B804" s="25">
        <v>799</v>
      </c>
      <c r="C804" s="25" t="s">
        <v>1229</v>
      </c>
      <c r="D804" s="25" t="s">
        <v>3474</v>
      </c>
      <c r="E804" s="25" t="s">
        <v>3442</v>
      </c>
      <c r="F804" s="9" t="s">
        <v>829</v>
      </c>
      <c r="G804" s="14" t="s">
        <v>18</v>
      </c>
      <c r="H804" s="10" t="s">
        <v>9</v>
      </c>
      <c r="I804" s="14" t="s">
        <v>844</v>
      </c>
      <c r="J804" s="14" t="s">
        <v>845</v>
      </c>
      <c r="K804" s="10" t="s">
        <v>27</v>
      </c>
      <c r="L804" s="14" t="s">
        <v>826</v>
      </c>
      <c r="M804" s="14" t="s">
        <v>3379</v>
      </c>
      <c r="N804" s="55">
        <v>314212</v>
      </c>
      <c r="O804" s="161">
        <v>2827.9079999999999</v>
      </c>
      <c r="P804" s="55">
        <v>264463</v>
      </c>
      <c r="Q804" s="161">
        <v>2380.1669999999999</v>
      </c>
      <c r="R804" s="12" t="s">
        <v>2781</v>
      </c>
      <c r="S804" s="3" t="s">
        <v>27</v>
      </c>
      <c r="T804" s="6" t="s">
        <v>2772</v>
      </c>
      <c r="U804" s="6" t="s">
        <v>2258</v>
      </c>
      <c r="V804" s="6" t="s">
        <v>1404</v>
      </c>
      <c r="W804" s="3" t="s">
        <v>2259</v>
      </c>
      <c r="X804" s="3">
        <v>1979</v>
      </c>
      <c r="Y804" s="3" t="s">
        <v>2773</v>
      </c>
      <c r="Z804" s="3" t="s">
        <v>3402</v>
      </c>
      <c r="AA804" s="106" t="s">
        <v>2782</v>
      </c>
    </row>
    <row r="805" spans="2:27" ht="38.25">
      <c r="B805" s="25">
        <v>800</v>
      </c>
      <c r="C805" s="25" t="s">
        <v>1229</v>
      </c>
      <c r="D805" s="25" t="s">
        <v>3474</v>
      </c>
      <c r="E805" s="25" t="s">
        <v>3442</v>
      </c>
      <c r="F805" s="9" t="s">
        <v>829</v>
      </c>
      <c r="G805" s="14" t="s">
        <v>18</v>
      </c>
      <c r="H805" s="10" t="s">
        <v>9</v>
      </c>
      <c r="I805" s="14" t="s">
        <v>846</v>
      </c>
      <c r="J805" s="14" t="s">
        <v>847</v>
      </c>
      <c r="K805" s="8" t="s">
        <v>27</v>
      </c>
      <c r="L805" s="14" t="s">
        <v>13</v>
      </c>
      <c r="M805" s="14" t="s">
        <v>3379</v>
      </c>
      <c r="N805" s="55">
        <v>374339.08</v>
      </c>
      <c r="O805" s="161">
        <v>3369.0517199999999</v>
      </c>
      <c r="P805" s="55">
        <v>367007</v>
      </c>
      <c r="Q805" s="161">
        <v>3303.0629999999996</v>
      </c>
      <c r="R805" s="12" t="s">
        <v>2783</v>
      </c>
      <c r="S805" s="3" t="s">
        <v>27</v>
      </c>
      <c r="T805" s="6" t="s">
        <v>2772</v>
      </c>
      <c r="U805" s="6" t="s">
        <v>2258</v>
      </c>
      <c r="V805" s="6" t="s">
        <v>1404</v>
      </c>
      <c r="W805" s="3" t="s">
        <v>2259</v>
      </c>
      <c r="X805" s="3">
        <v>1979</v>
      </c>
      <c r="Y805" s="3" t="s">
        <v>2773</v>
      </c>
      <c r="Z805" s="3" t="s">
        <v>3402</v>
      </c>
      <c r="AA805" s="106" t="s">
        <v>2784</v>
      </c>
    </row>
    <row r="806" spans="2:27" ht="25.5">
      <c r="B806" s="25">
        <v>801</v>
      </c>
      <c r="C806" s="25" t="s">
        <v>1229</v>
      </c>
      <c r="D806" s="25" t="s">
        <v>3474</v>
      </c>
      <c r="E806" s="25" t="s">
        <v>3442</v>
      </c>
      <c r="F806" s="9" t="s">
        <v>829</v>
      </c>
      <c r="G806" s="14" t="s">
        <v>18</v>
      </c>
      <c r="H806" s="10" t="s">
        <v>9</v>
      </c>
      <c r="I806" s="14" t="s">
        <v>848</v>
      </c>
      <c r="J806" s="14" t="s">
        <v>849</v>
      </c>
      <c r="K806" s="8" t="s">
        <v>27</v>
      </c>
      <c r="L806" s="14" t="s">
        <v>34</v>
      </c>
      <c r="M806" s="14" t="s">
        <v>3379</v>
      </c>
      <c r="N806" s="55">
        <v>270000</v>
      </c>
      <c r="O806" s="161">
        <v>2430</v>
      </c>
      <c r="P806" s="55">
        <v>283500</v>
      </c>
      <c r="Q806" s="161">
        <v>2551.5</v>
      </c>
      <c r="R806" s="12"/>
      <c r="S806" s="3"/>
      <c r="T806" s="6"/>
      <c r="U806" s="6" t="s">
        <v>2258</v>
      </c>
      <c r="V806" s="6"/>
      <c r="W806" s="3"/>
      <c r="X806" s="4" t="s">
        <v>3405</v>
      </c>
      <c r="Y806" s="3"/>
      <c r="Z806" s="3" t="s">
        <v>3405</v>
      </c>
      <c r="AA806" s="106"/>
    </row>
    <row r="807" spans="2:27" ht="38.25">
      <c r="B807" s="25">
        <v>802</v>
      </c>
      <c r="C807" s="25" t="s">
        <v>1229</v>
      </c>
      <c r="D807" s="25" t="s">
        <v>3474</v>
      </c>
      <c r="E807" s="25" t="s">
        <v>3442</v>
      </c>
      <c r="F807" s="9" t="s">
        <v>829</v>
      </c>
      <c r="G807" s="14" t="s">
        <v>18</v>
      </c>
      <c r="H807" s="10" t="s">
        <v>9</v>
      </c>
      <c r="I807" s="14" t="s">
        <v>850</v>
      </c>
      <c r="J807" s="14" t="s">
        <v>851</v>
      </c>
      <c r="K807" s="10" t="s">
        <v>27</v>
      </c>
      <c r="L807" s="14" t="s">
        <v>34</v>
      </c>
      <c r="M807" s="14" t="s">
        <v>3379</v>
      </c>
      <c r="N807" s="55">
        <v>322656</v>
      </c>
      <c r="O807" s="161">
        <v>2903.904</v>
      </c>
      <c r="P807" s="55">
        <v>325560</v>
      </c>
      <c r="Q807" s="161">
        <v>2930.04</v>
      </c>
      <c r="R807" s="12" t="s">
        <v>2785</v>
      </c>
      <c r="S807" s="3" t="s">
        <v>27</v>
      </c>
      <c r="T807" s="6" t="s">
        <v>2772</v>
      </c>
      <c r="U807" s="6" t="s">
        <v>2258</v>
      </c>
      <c r="V807" s="6" t="s">
        <v>1404</v>
      </c>
      <c r="W807" s="3" t="s">
        <v>2259</v>
      </c>
      <c r="X807" s="3">
        <v>1980</v>
      </c>
      <c r="Y807" s="3" t="s">
        <v>2273</v>
      </c>
      <c r="Z807" s="3" t="s">
        <v>3402</v>
      </c>
      <c r="AA807" s="106" t="s">
        <v>2786</v>
      </c>
    </row>
    <row r="808" spans="2:27" ht="63.75">
      <c r="B808" s="25">
        <v>803</v>
      </c>
      <c r="C808" s="25" t="s">
        <v>1229</v>
      </c>
      <c r="D808" s="25" t="s">
        <v>3474</v>
      </c>
      <c r="E808" s="25" t="s">
        <v>3442</v>
      </c>
      <c r="F808" s="9" t="s">
        <v>829</v>
      </c>
      <c r="G808" s="14" t="s">
        <v>18</v>
      </c>
      <c r="H808" s="10" t="s">
        <v>9</v>
      </c>
      <c r="I808" s="14" t="s">
        <v>852</v>
      </c>
      <c r="J808" s="14" t="s">
        <v>853</v>
      </c>
      <c r="K808" s="8" t="s">
        <v>854</v>
      </c>
      <c r="L808" s="14" t="s">
        <v>855</v>
      </c>
      <c r="M808" s="14" t="s">
        <v>3379</v>
      </c>
      <c r="N808" s="55">
        <v>216000</v>
      </c>
      <c r="O808" s="161">
        <v>1943.9999999999998</v>
      </c>
      <c r="P808" s="55">
        <v>202000</v>
      </c>
      <c r="Q808" s="161">
        <v>1817.9999999999998</v>
      </c>
      <c r="R808" s="12" t="s">
        <v>2787</v>
      </c>
      <c r="S808" s="12" t="s">
        <v>357</v>
      </c>
      <c r="T808" s="6" t="s">
        <v>2772</v>
      </c>
      <c r="U808" s="6" t="s">
        <v>2258</v>
      </c>
      <c r="V808" s="6" t="s">
        <v>1404</v>
      </c>
      <c r="W808" s="3" t="s">
        <v>2263</v>
      </c>
      <c r="X808" s="3">
        <v>1977</v>
      </c>
      <c r="Y808" s="3" t="s">
        <v>2268</v>
      </c>
      <c r="Z808" s="3" t="s">
        <v>3402</v>
      </c>
      <c r="AA808" s="6" t="s">
        <v>2788</v>
      </c>
    </row>
    <row r="809" spans="2:27" ht="25.5">
      <c r="B809" s="25">
        <v>804</v>
      </c>
      <c r="C809" s="25" t="s">
        <v>1229</v>
      </c>
      <c r="D809" s="25" t="s">
        <v>3474</v>
      </c>
      <c r="E809" s="25" t="s">
        <v>3442</v>
      </c>
      <c r="F809" s="9" t="s">
        <v>829</v>
      </c>
      <c r="G809" s="14" t="s">
        <v>14</v>
      </c>
      <c r="H809" s="10" t="s">
        <v>9</v>
      </c>
      <c r="I809" s="14" t="s">
        <v>856</v>
      </c>
      <c r="J809" s="14" t="s">
        <v>857</v>
      </c>
      <c r="K809" s="8" t="s">
        <v>858</v>
      </c>
      <c r="L809" s="14" t="s">
        <v>17</v>
      </c>
      <c r="M809" s="14" t="s">
        <v>3379</v>
      </c>
      <c r="N809" s="55">
        <v>193865</v>
      </c>
      <c r="O809" s="161">
        <v>1744.7849999999999</v>
      </c>
      <c r="P809" s="55">
        <v>193865</v>
      </c>
      <c r="Q809" s="161">
        <v>1744.7849999999999</v>
      </c>
      <c r="R809" s="12" t="s">
        <v>2789</v>
      </c>
      <c r="S809" s="12" t="s">
        <v>357</v>
      </c>
      <c r="T809" s="6" t="s">
        <v>2772</v>
      </c>
      <c r="U809" s="6" t="s">
        <v>2258</v>
      </c>
      <c r="V809" s="6" t="s">
        <v>1404</v>
      </c>
      <c r="W809" s="3" t="s">
        <v>2259</v>
      </c>
      <c r="X809" s="3">
        <v>1960</v>
      </c>
      <c r="Y809" s="3" t="s">
        <v>2268</v>
      </c>
      <c r="Z809" s="3" t="s">
        <v>3402</v>
      </c>
      <c r="AA809" s="106" t="s">
        <v>2790</v>
      </c>
    </row>
    <row r="810" spans="2:27" ht="25.5">
      <c r="B810" s="25">
        <v>805</v>
      </c>
      <c r="C810" s="25" t="s">
        <v>1229</v>
      </c>
      <c r="D810" s="25" t="s">
        <v>3474</v>
      </c>
      <c r="E810" s="25" t="s">
        <v>3442</v>
      </c>
      <c r="F810" s="9" t="s">
        <v>829</v>
      </c>
      <c r="G810" s="14" t="s">
        <v>14</v>
      </c>
      <c r="H810" s="10" t="s">
        <v>9</v>
      </c>
      <c r="I810" s="14" t="s">
        <v>859</v>
      </c>
      <c r="J810" s="14" t="s">
        <v>860</v>
      </c>
      <c r="K810" s="8" t="s">
        <v>861</v>
      </c>
      <c r="L810" s="14" t="s">
        <v>119</v>
      </c>
      <c r="M810" s="14" t="s">
        <v>3379</v>
      </c>
      <c r="N810" s="55">
        <v>205056</v>
      </c>
      <c r="O810" s="161">
        <v>1845.5039999999999</v>
      </c>
      <c r="P810" s="55">
        <v>205056</v>
      </c>
      <c r="Q810" s="161">
        <v>1845.5039999999999</v>
      </c>
      <c r="R810" s="12" t="s">
        <v>2791</v>
      </c>
      <c r="S810" s="12" t="s">
        <v>357</v>
      </c>
      <c r="T810" s="6" t="s">
        <v>2772</v>
      </c>
      <c r="U810" s="6" t="s">
        <v>2258</v>
      </c>
      <c r="V810" s="71" t="s">
        <v>1404</v>
      </c>
      <c r="W810" s="3" t="s">
        <v>2259</v>
      </c>
      <c r="X810" s="3">
        <v>1979</v>
      </c>
      <c r="Y810" s="3" t="s">
        <v>2268</v>
      </c>
      <c r="Z810" s="3" t="s">
        <v>3400</v>
      </c>
      <c r="AA810" s="106" t="s">
        <v>2792</v>
      </c>
    </row>
    <row r="811" spans="2:27" ht="25.5">
      <c r="B811" s="25">
        <v>806</v>
      </c>
      <c r="C811" s="25" t="s">
        <v>1229</v>
      </c>
      <c r="D811" s="25" t="s">
        <v>3475</v>
      </c>
      <c r="E811" s="25" t="s">
        <v>3411</v>
      </c>
      <c r="F811" s="9" t="s">
        <v>114</v>
      </c>
      <c r="G811" s="10" t="s">
        <v>18</v>
      </c>
      <c r="H811" s="10" t="s">
        <v>9</v>
      </c>
      <c r="I811" s="10" t="s">
        <v>115</v>
      </c>
      <c r="J811" s="10" t="s">
        <v>116</v>
      </c>
      <c r="K811" s="8" t="s">
        <v>27</v>
      </c>
      <c r="L811" s="10" t="s">
        <v>13</v>
      </c>
      <c r="M811" s="10" t="s">
        <v>2233</v>
      </c>
      <c r="N811" s="55">
        <v>4911.88</v>
      </c>
      <c r="O811" s="161">
        <v>1334.5577960000001</v>
      </c>
      <c r="P811" s="55">
        <v>5919.3</v>
      </c>
      <c r="Q811" s="161">
        <v>1608.2738100000001</v>
      </c>
      <c r="R811" s="12" t="s">
        <v>2316</v>
      </c>
      <c r="S811" s="12" t="s">
        <v>27</v>
      </c>
      <c r="T811" s="6" t="s">
        <v>2317</v>
      </c>
      <c r="U811" s="6" t="s">
        <v>2258</v>
      </c>
      <c r="V811" s="6" t="s">
        <v>1404</v>
      </c>
      <c r="W811" s="3" t="s">
        <v>2259</v>
      </c>
      <c r="X811" s="3">
        <v>1992</v>
      </c>
      <c r="Y811" s="3" t="s">
        <v>2318</v>
      </c>
      <c r="Z811" s="3" t="s">
        <v>3402</v>
      </c>
      <c r="AA811" s="106" t="s">
        <v>2319</v>
      </c>
    </row>
    <row r="812" spans="2:27">
      <c r="B812" s="25">
        <v>807</v>
      </c>
      <c r="C812" s="25" t="s">
        <v>1229</v>
      </c>
      <c r="D812" s="25" t="s">
        <v>3475</v>
      </c>
      <c r="E812" s="25" t="s">
        <v>3411</v>
      </c>
      <c r="F812" s="9" t="s">
        <v>114</v>
      </c>
      <c r="G812" s="10" t="s">
        <v>14</v>
      </c>
      <c r="H812" s="10" t="s">
        <v>9</v>
      </c>
      <c r="I812" s="10" t="s">
        <v>117</v>
      </c>
      <c r="J812" s="10" t="s">
        <v>118</v>
      </c>
      <c r="K812" s="8" t="s">
        <v>27</v>
      </c>
      <c r="L812" s="10" t="s">
        <v>119</v>
      </c>
      <c r="M812" s="15" t="s">
        <v>2230</v>
      </c>
      <c r="N812" s="55">
        <v>1300</v>
      </c>
      <c r="O812" s="161">
        <v>1300</v>
      </c>
      <c r="P812" s="55">
        <v>1470.16</v>
      </c>
      <c r="Q812" s="161">
        <v>1470.16</v>
      </c>
      <c r="R812" s="12" t="s">
        <v>2320</v>
      </c>
      <c r="S812" s="10" t="s">
        <v>27</v>
      </c>
      <c r="T812" s="6" t="s">
        <v>2317</v>
      </c>
      <c r="U812" s="6" t="s">
        <v>2258</v>
      </c>
      <c r="V812" s="6" t="s">
        <v>1404</v>
      </c>
      <c r="W812" s="3" t="s">
        <v>2259</v>
      </c>
      <c r="X812" s="3">
        <v>1973</v>
      </c>
      <c r="Y812" s="3" t="s">
        <v>2321</v>
      </c>
      <c r="Z812" s="3" t="s">
        <v>3400</v>
      </c>
      <c r="AA812" s="106"/>
    </row>
    <row r="813" spans="2:27" ht="25.5">
      <c r="B813" s="25">
        <v>808</v>
      </c>
      <c r="C813" s="25" t="s">
        <v>1229</v>
      </c>
      <c r="D813" s="25" t="s">
        <v>3475</v>
      </c>
      <c r="E813" s="25" t="s">
        <v>3411</v>
      </c>
      <c r="F813" s="9" t="s">
        <v>114</v>
      </c>
      <c r="G813" s="10" t="s">
        <v>14</v>
      </c>
      <c r="H813" s="10" t="s">
        <v>9</v>
      </c>
      <c r="I813" s="10" t="s">
        <v>120</v>
      </c>
      <c r="J813" s="10" t="s">
        <v>121</v>
      </c>
      <c r="K813" s="8" t="s">
        <v>122</v>
      </c>
      <c r="L813" s="10" t="s">
        <v>56</v>
      </c>
      <c r="M813" s="15" t="s">
        <v>2230</v>
      </c>
      <c r="N813" s="55">
        <v>1300</v>
      </c>
      <c r="O813" s="161">
        <v>1300</v>
      </c>
      <c r="P813" s="55"/>
      <c r="Q813" s="161">
        <v>0</v>
      </c>
      <c r="R813" s="12" t="s">
        <v>2322</v>
      </c>
      <c r="S813" s="3" t="s">
        <v>357</v>
      </c>
      <c r="T813" s="6" t="s">
        <v>2323</v>
      </c>
      <c r="U813" s="6" t="s">
        <v>2258</v>
      </c>
      <c r="V813" s="71" t="s">
        <v>1404</v>
      </c>
      <c r="W813" s="3" t="s">
        <v>2259</v>
      </c>
      <c r="X813" s="12">
        <v>34583</v>
      </c>
      <c r="Y813" s="3" t="s">
        <v>2321</v>
      </c>
      <c r="Z813" s="6" t="s">
        <v>3404</v>
      </c>
      <c r="AA813" s="106" t="s">
        <v>2324</v>
      </c>
    </row>
    <row r="814" spans="2:27" ht="89.25">
      <c r="B814" s="25">
        <v>809</v>
      </c>
      <c r="C814" s="25" t="s">
        <v>1229</v>
      </c>
      <c r="D814" s="25" t="s">
        <v>3475</v>
      </c>
      <c r="E814" s="25" t="s">
        <v>3411</v>
      </c>
      <c r="F814" s="9" t="s">
        <v>114</v>
      </c>
      <c r="G814" s="10" t="s">
        <v>18</v>
      </c>
      <c r="H814" s="10" t="s">
        <v>9</v>
      </c>
      <c r="I814" s="10" t="s">
        <v>123</v>
      </c>
      <c r="J814" s="10" t="s">
        <v>124</v>
      </c>
      <c r="K814" s="8" t="s">
        <v>27</v>
      </c>
      <c r="L814" s="10" t="s">
        <v>21</v>
      </c>
      <c r="M814" s="10" t="s">
        <v>2233</v>
      </c>
      <c r="N814" s="55">
        <v>4219.74</v>
      </c>
      <c r="O814" s="161">
        <v>1146.5033579999999</v>
      </c>
      <c r="P814" s="55">
        <v>5085.21</v>
      </c>
      <c r="Q814" s="161">
        <v>1381.6515569999999</v>
      </c>
      <c r="R814" s="42" t="s">
        <v>2325</v>
      </c>
      <c r="S814" s="12" t="s">
        <v>27</v>
      </c>
      <c r="T814" s="6" t="s">
        <v>2317</v>
      </c>
      <c r="U814" s="6" t="s">
        <v>2258</v>
      </c>
      <c r="V814" s="6" t="s">
        <v>1404</v>
      </c>
      <c r="W814" s="10" t="s">
        <v>2259</v>
      </c>
      <c r="X814" s="10">
        <v>1977</v>
      </c>
      <c r="Y814" s="10" t="s">
        <v>2318</v>
      </c>
      <c r="Z814" s="3" t="s">
        <v>3400</v>
      </c>
      <c r="AA814" s="6" t="s">
        <v>2326</v>
      </c>
    </row>
    <row r="815" spans="2:27" ht="25.5">
      <c r="B815" s="25">
        <v>810</v>
      </c>
      <c r="C815" s="25" t="s">
        <v>1229</v>
      </c>
      <c r="D815" s="25" t="s">
        <v>3475</v>
      </c>
      <c r="E815" s="25" t="s">
        <v>3411</v>
      </c>
      <c r="F815" s="9" t="s">
        <v>114</v>
      </c>
      <c r="G815" s="10" t="s">
        <v>18</v>
      </c>
      <c r="H815" s="10" t="s">
        <v>9</v>
      </c>
      <c r="I815" s="10" t="s">
        <v>125</v>
      </c>
      <c r="J815" s="10" t="s">
        <v>126</v>
      </c>
      <c r="K815" s="10" t="s">
        <v>27</v>
      </c>
      <c r="L815" s="10" t="s">
        <v>127</v>
      </c>
      <c r="M815" s="10" t="s">
        <v>2233</v>
      </c>
      <c r="N815" s="55">
        <v>6246.51</v>
      </c>
      <c r="O815" s="161">
        <v>1697.1767670000002</v>
      </c>
      <c r="P815" s="55">
        <v>7527.67</v>
      </c>
      <c r="Q815" s="161">
        <v>2045.2679390000001</v>
      </c>
      <c r="R815" s="42" t="s">
        <v>2353</v>
      </c>
      <c r="S815" s="10" t="s">
        <v>27</v>
      </c>
      <c r="T815" s="6" t="s">
        <v>2317</v>
      </c>
      <c r="U815" s="6" t="s">
        <v>2258</v>
      </c>
      <c r="V815" s="6" t="s">
        <v>1404</v>
      </c>
      <c r="W815" s="10" t="s">
        <v>2259</v>
      </c>
      <c r="X815" s="10">
        <v>1980</v>
      </c>
      <c r="Y815" s="10" t="s">
        <v>2318</v>
      </c>
      <c r="Z815" s="3" t="s">
        <v>3402</v>
      </c>
      <c r="AA815" s="106"/>
    </row>
    <row r="816" spans="2:27" ht="38.25">
      <c r="B816" s="25">
        <v>811</v>
      </c>
      <c r="C816" s="25" t="s">
        <v>1229</v>
      </c>
      <c r="D816" s="25" t="s">
        <v>3475</v>
      </c>
      <c r="E816" s="25" t="s">
        <v>3411</v>
      </c>
      <c r="F816" s="9" t="s">
        <v>114</v>
      </c>
      <c r="G816" s="10" t="s">
        <v>8</v>
      </c>
      <c r="H816" s="10" t="s">
        <v>9</v>
      </c>
      <c r="I816" s="10" t="s">
        <v>128</v>
      </c>
      <c r="J816" s="10" t="s">
        <v>129</v>
      </c>
      <c r="K816" s="8" t="s">
        <v>27</v>
      </c>
      <c r="L816" s="10" t="s">
        <v>127</v>
      </c>
      <c r="M816" s="10" t="s">
        <v>2233</v>
      </c>
      <c r="N816" s="55">
        <v>4911.88</v>
      </c>
      <c r="O816" s="161">
        <v>1334.5577960000001</v>
      </c>
      <c r="P816" s="55">
        <v>5919.3</v>
      </c>
      <c r="Q816" s="161">
        <v>1608.2738100000001</v>
      </c>
      <c r="R816" s="42" t="s">
        <v>2354</v>
      </c>
      <c r="S816" s="12" t="s">
        <v>27</v>
      </c>
      <c r="T816" s="6" t="s">
        <v>2317</v>
      </c>
      <c r="U816" s="6" t="s">
        <v>2258</v>
      </c>
      <c r="V816" s="6" t="s">
        <v>1404</v>
      </c>
      <c r="W816" s="10" t="s">
        <v>2259</v>
      </c>
      <c r="X816" s="10">
        <v>1989</v>
      </c>
      <c r="Y816" s="10" t="s">
        <v>2318</v>
      </c>
      <c r="Z816" s="3" t="s">
        <v>3402</v>
      </c>
      <c r="AA816" s="106" t="s">
        <v>2355</v>
      </c>
    </row>
    <row r="817" spans="2:27" ht="25.5">
      <c r="B817" s="25">
        <v>812</v>
      </c>
      <c r="C817" s="25" t="s">
        <v>1229</v>
      </c>
      <c r="D817" s="25" t="s">
        <v>3475</v>
      </c>
      <c r="E817" s="25" t="s">
        <v>3411</v>
      </c>
      <c r="F817" s="9" t="s">
        <v>114</v>
      </c>
      <c r="G817" s="10" t="s">
        <v>18</v>
      </c>
      <c r="H817" s="10" t="s">
        <v>9</v>
      </c>
      <c r="I817" s="10" t="s">
        <v>130</v>
      </c>
      <c r="J817" s="10" t="s">
        <v>131</v>
      </c>
      <c r="K817" s="42" t="s">
        <v>79</v>
      </c>
      <c r="L817" s="10" t="s">
        <v>132</v>
      </c>
      <c r="M817" s="10" t="s">
        <v>2233</v>
      </c>
      <c r="N817" s="55">
        <v>2134.0700000000002</v>
      </c>
      <c r="O817" s="161">
        <v>579.826819</v>
      </c>
      <c r="P817" s="55">
        <v>1973</v>
      </c>
      <c r="Q817" s="161">
        <v>536.06409999999994</v>
      </c>
      <c r="R817" s="12" t="s">
        <v>2356</v>
      </c>
      <c r="S817" s="12" t="s">
        <v>357</v>
      </c>
      <c r="T817" s="6" t="s">
        <v>2317</v>
      </c>
      <c r="U817" s="6" t="s">
        <v>2258</v>
      </c>
      <c r="V817" s="6" t="s">
        <v>1404</v>
      </c>
      <c r="W817" s="3" t="s">
        <v>2263</v>
      </c>
      <c r="X817" s="3">
        <v>1957</v>
      </c>
      <c r="Y817" s="3" t="s">
        <v>2318</v>
      </c>
      <c r="Z817" s="3" t="s">
        <v>3402</v>
      </c>
      <c r="AA817" s="106" t="s">
        <v>2357</v>
      </c>
    </row>
    <row r="818" spans="2:27">
      <c r="B818" s="25">
        <v>813</v>
      </c>
      <c r="C818" s="25" t="s">
        <v>1229</v>
      </c>
      <c r="D818" s="25" t="s">
        <v>3475</v>
      </c>
      <c r="E818" s="25" t="s">
        <v>3411</v>
      </c>
      <c r="F818" s="9" t="s">
        <v>114</v>
      </c>
      <c r="G818" s="10" t="s">
        <v>18</v>
      </c>
      <c r="H818" s="10" t="s">
        <v>9</v>
      </c>
      <c r="I818" s="10" t="s">
        <v>133</v>
      </c>
      <c r="J818" s="10" t="s">
        <v>134</v>
      </c>
      <c r="K818" s="42" t="s">
        <v>27</v>
      </c>
      <c r="L818" s="10" t="s">
        <v>135</v>
      </c>
      <c r="M818" s="10" t="s">
        <v>2233</v>
      </c>
      <c r="N818" s="55">
        <v>4496.72</v>
      </c>
      <c r="O818" s="161">
        <v>1221.758824</v>
      </c>
      <c r="P818" s="55">
        <v>5419</v>
      </c>
      <c r="Q818" s="161">
        <v>1472.3423</v>
      </c>
      <c r="R818" s="12" t="s">
        <v>2334</v>
      </c>
      <c r="S818" s="12" t="s">
        <v>27</v>
      </c>
      <c r="T818" s="6" t="s">
        <v>2317</v>
      </c>
      <c r="U818" s="6" t="s">
        <v>2258</v>
      </c>
      <c r="V818" s="6" t="s">
        <v>1404</v>
      </c>
      <c r="W818" s="3" t="s">
        <v>2263</v>
      </c>
      <c r="X818" s="3">
        <v>1991</v>
      </c>
      <c r="Y818" s="3" t="s">
        <v>2318</v>
      </c>
      <c r="Z818" s="3" t="s">
        <v>3402</v>
      </c>
      <c r="AA818" s="106"/>
    </row>
    <row r="819" spans="2:27" ht="51">
      <c r="B819" s="25">
        <v>814</v>
      </c>
      <c r="C819" s="25" t="s">
        <v>1229</v>
      </c>
      <c r="D819" s="25" t="s">
        <v>3475</v>
      </c>
      <c r="E819" s="25" t="s">
        <v>3446</v>
      </c>
      <c r="F819" s="22" t="s">
        <v>915</v>
      </c>
      <c r="G819" s="10" t="s">
        <v>18</v>
      </c>
      <c r="H819" s="10" t="s">
        <v>9</v>
      </c>
      <c r="I819" s="10" t="s">
        <v>916</v>
      </c>
      <c r="J819" s="10" t="s">
        <v>917</v>
      </c>
      <c r="K819" s="10" t="s">
        <v>27</v>
      </c>
      <c r="L819" s="10" t="s">
        <v>13</v>
      </c>
      <c r="M819" s="10" t="s">
        <v>2235</v>
      </c>
      <c r="N819" s="55">
        <v>2500</v>
      </c>
      <c r="O819" s="161">
        <v>2925</v>
      </c>
      <c r="P819" s="55">
        <v>3567.38</v>
      </c>
      <c r="Q819" s="161">
        <v>4173.8346000000001</v>
      </c>
      <c r="R819" s="42" t="s">
        <v>2835</v>
      </c>
      <c r="S819" s="10" t="s">
        <v>27</v>
      </c>
      <c r="T819" s="18" t="s">
        <v>2836</v>
      </c>
      <c r="U819" s="6" t="s">
        <v>2258</v>
      </c>
      <c r="V819" s="6" t="s">
        <v>2258</v>
      </c>
      <c r="W819" s="10" t="s">
        <v>2259</v>
      </c>
      <c r="X819" s="10">
        <v>1965</v>
      </c>
      <c r="Y819" s="10" t="s">
        <v>2837</v>
      </c>
      <c r="Z819" s="6" t="s">
        <v>3404</v>
      </c>
      <c r="AA819" s="106" t="s">
        <v>2838</v>
      </c>
    </row>
    <row r="820" spans="2:27" ht="38.25">
      <c r="B820" s="25">
        <v>815</v>
      </c>
      <c r="C820" s="25" t="s">
        <v>1229</v>
      </c>
      <c r="D820" s="25" t="s">
        <v>3475</v>
      </c>
      <c r="E820" s="25" t="s">
        <v>3446</v>
      </c>
      <c r="F820" s="22" t="s">
        <v>915</v>
      </c>
      <c r="G820" s="10" t="s">
        <v>8</v>
      </c>
      <c r="H820" s="10" t="s">
        <v>9</v>
      </c>
      <c r="I820" s="10" t="s">
        <v>918</v>
      </c>
      <c r="J820" s="10" t="s">
        <v>919</v>
      </c>
      <c r="K820" s="8" t="s">
        <v>27</v>
      </c>
      <c r="L820" s="8" t="s">
        <v>52</v>
      </c>
      <c r="M820" s="10" t="s">
        <v>2235</v>
      </c>
      <c r="N820" s="55">
        <v>2500</v>
      </c>
      <c r="O820" s="161">
        <v>2925</v>
      </c>
      <c r="P820" s="55">
        <v>3474.41</v>
      </c>
      <c r="Q820" s="161">
        <v>4065.0596999999998</v>
      </c>
      <c r="R820" s="42" t="s">
        <v>2839</v>
      </c>
      <c r="S820" s="10" t="s">
        <v>27</v>
      </c>
      <c r="T820" s="18" t="s">
        <v>2836</v>
      </c>
      <c r="U820" s="6" t="s">
        <v>2258</v>
      </c>
      <c r="V820" s="6" t="s">
        <v>2258</v>
      </c>
      <c r="W820" s="10" t="s">
        <v>2259</v>
      </c>
      <c r="X820" s="42">
        <v>30284</v>
      </c>
      <c r="Y820" s="10" t="s">
        <v>2273</v>
      </c>
      <c r="Z820" s="3" t="s">
        <v>3402</v>
      </c>
      <c r="AA820" s="106" t="s">
        <v>2840</v>
      </c>
    </row>
    <row r="821" spans="2:27" ht="25.5">
      <c r="B821" s="25">
        <v>816</v>
      </c>
      <c r="C821" s="25" t="s">
        <v>1229</v>
      </c>
      <c r="D821" s="25" t="s">
        <v>3475</v>
      </c>
      <c r="E821" s="25" t="s">
        <v>3446</v>
      </c>
      <c r="F821" s="22" t="s">
        <v>915</v>
      </c>
      <c r="G821" s="10" t="s">
        <v>8</v>
      </c>
      <c r="H821" s="10" t="s">
        <v>9</v>
      </c>
      <c r="I821" s="10" t="s">
        <v>920</v>
      </c>
      <c r="J821" s="10" t="s">
        <v>921</v>
      </c>
      <c r="K821" s="8" t="s">
        <v>27</v>
      </c>
      <c r="L821" s="8" t="s">
        <v>52</v>
      </c>
      <c r="M821" s="10" t="s">
        <v>2235</v>
      </c>
      <c r="N821" s="55">
        <v>1800</v>
      </c>
      <c r="O821" s="161">
        <v>2106</v>
      </c>
      <c r="P821" s="55">
        <v>2563.87</v>
      </c>
      <c r="Q821" s="161">
        <v>2999.7278999999999</v>
      </c>
      <c r="R821" s="42" t="s">
        <v>2841</v>
      </c>
      <c r="S821" s="10" t="s">
        <v>27</v>
      </c>
      <c r="T821" s="18" t="s">
        <v>2836</v>
      </c>
      <c r="U821" s="6" t="s">
        <v>2258</v>
      </c>
      <c r="V821" s="6" t="s">
        <v>2258</v>
      </c>
      <c r="W821" s="10" t="s">
        <v>2259</v>
      </c>
      <c r="X821" s="42">
        <v>30279</v>
      </c>
      <c r="Y821" s="10" t="s">
        <v>2273</v>
      </c>
      <c r="Z821" s="3" t="s">
        <v>3402</v>
      </c>
      <c r="AA821" s="106" t="s">
        <v>2274</v>
      </c>
    </row>
    <row r="822" spans="2:27" ht="25.5">
      <c r="B822" s="25">
        <v>817</v>
      </c>
      <c r="C822" s="25" t="s">
        <v>1229</v>
      </c>
      <c r="D822" s="25" t="s">
        <v>3472</v>
      </c>
      <c r="E822" s="25" t="s">
        <v>3432</v>
      </c>
      <c r="F822" s="9" t="s">
        <v>565</v>
      </c>
      <c r="G822" s="14" t="s">
        <v>18</v>
      </c>
      <c r="H822" s="10" t="s">
        <v>9</v>
      </c>
      <c r="I822" s="14" t="s">
        <v>566</v>
      </c>
      <c r="J822" s="14" t="s">
        <v>567</v>
      </c>
      <c r="K822" s="8" t="s">
        <v>568</v>
      </c>
      <c r="L822" s="14" t="s">
        <v>569</v>
      </c>
      <c r="M822" s="15" t="s">
        <v>2230</v>
      </c>
      <c r="N822" s="55">
        <v>4375</v>
      </c>
      <c r="O822" s="161">
        <v>4375</v>
      </c>
      <c r="P822" s="55">
        <v>4998.08</v>
      </c>
      <c r="Q822" s="161">
        <v>4998.08</v>
      </c>
      <c r="R822" s="12" t="s">
        <v>2624</v>
      </c>
      <c r="S822" s="12" t="s">
        <v>357</v>
      </c>
      <c r="T822" s="6" t="s">
        <v>2625</v>
      </c>
      <c r="U822" s="6" t="s">
        <v>2258</v>
      </c>
      <c r="V822" s="6" t="s">
        <v>2258</v>
      </c>
      <c r="W822" s="69" t="s">
        <v>2259</v>
      </c>
      <c r="X822" s="3">
        <v>1964</v>
      </c>
      <c r="Y822" s="3" t="s">
        <v>2273</v>
      </c>
      <c r="Z822" s="3" t="s">
        <v>3402</v>
      </c>
      <c r="AA822" s="106"/>
    </row>
    <row r="823" spans="2:27" ht="25.5">
      <c r="B823" s="25">
        <v>818</v>
      </c>
      <c r="C823" s="25" t="s">
        <v>1229</v>
      </c>
      <c r="D823" s="25" t="s">
        <v>3472</v>
      </c>
      <c r="E823" s="25" t="s">
        <v>3432</v>
      </c>
      <c r="F823" s="9" t="s">
        <v>565</v>
      </c>
      <c r="G823" s="14" t="s">
        <v>18</v>
      </c>
      <c r="H823" s="10" t="s">
        <v>9</v>
      </c>
      <c r="I823" s="14" t="s">
        <v>570</v>
      </c>
      <c r="J823" s="14" t="s">
        <v>571</v>
      </c>
      <c r="K823" s="8" t="s">
        <v>568</v>
      </c>
      <c r="L823" s="14" t="s">
        <v>572</v>
      </c>
      <c r="M823" s="15" t="s">
        <v>2230</v>
      </c>
      <c r="N823" s="55">
        <v>2650</v>
      </c>
      <c r="O823" s="161">
        <v>2650</v>
      </c>
      <c r="P823" s="55" t="s">
        <v>573</v>
      </c>
      <c r="Q823" s="161">
        <v>2500</v>
      </c>
      <c r="R823" s="12" t="s">
        <v>2626</v>
      </c>
      <c r="S823" s="12" t="s">
        <v>357</v>
      </c>
      <c r="T823" s="6" t="s">
        <v>2625</v>
      </c>
      <c r="U823" s="6" t="s">
        <v>2258</v>
      </c>
      <c r="V823" s="6" t="s">
        <v>2258</v>
      </c>
      <c r="W823" s="69" t="s">
        <v>2263</v>
      </c>
      <c r="X823" s="3">
        <v>1971</v>
      </c>
      <c r="Y823" s="3" t="s">
        <v>2273</v>
      </c>
      <c r="Z823" s="6" t="s">
        <v>3404</v>
      </c>
      <c r="AA823" s="106"/>
    </row>
    <row r="824" spans="2:27" ht="25.5">
      <c r="B824" s="25">
        <v>819</v>
      </c>
      <c r="C824" s="25" t="s">
        <v>1229</v>
      </c>
      <c r="D824" s="25" t="s">
        <v>3472</v>
      </c>
      <c r="E824" s="25" t="s">
        <v>3432</v>
      </c>
      <c r="F824" s="9" t="s">
        <v>565</v>
      </c>
      <c r="G824" s="14" t="s">
        <v>18</v>
      </c>
      <c r="H824" s="10" t="s">
        <v>9</v>
      </c>
      <c r="I824" s="14" t="s">
        <v>574</v>
      </c>
      <c r="J824" s="14" t="s">
        <v>575</v>
      </c>
      <c r="K824" s="8" t="s">
        <v>568</v>
      </c>
      <c r="L824" s="10" t="s">
        <v>83</v>
      </c>
      <c r="M824" s="15" t="s">
        <v>2230</v>
      </c>
      <c r="N824" s="55">
        <v>2630</v>
      </c>
      <c r="O824" s="161">
        <v>2630</v>
      </c>
      <c r="P824" s="55">
        <v>3176.21</v>
      </c>
      <c r="Q824" s="161">
        <v>3176.21</v>
      </c>
      <c r="R824" s="12" t="s">
        <v>2627</v>
      </c>
      <c r="S824" s="12" t="s">
        <v>357</v>
      </c>
      <c r="T824" s="6" t="s">
        <v>2625</v>
      </c>
      <c r="U824" s="6" t="s">
        <v>2258</v>
      </c>
      <c r="V824" s="6" t="s">
        <v>2258</v>
      </c>
      <c r="W824" s="69" t="s">
        <v>2259</v>
      </c>
      <c r="X824" s="3">
        <v>1966</v>
      </c>
      <c r="Y824" s="3" t="s">
        <v>2273</v>
      </c>
      <c r="Z824" s="3" t="s">
        <v>3400</v>
      </c>
      <c r="AA824" s="6"/>
    </row>
    <row r="825" spans="2:27" ht="25.5">
      <c r="B825" s="25">
        <v>820</v>
      </c>
      <c r="C825" s="25" t="s">
        <v>1229</v>
      </c>
      <c r="D825" s="25" t="s">
        <v>3472</v>
      </c>
      <c r="E825" s="25" t="s">
        <v>3432</v>
      </c>
      <c r="F825" s="9" t="s">
        <v>565</v>
      </c>
      <c r="G825" s="14" t="s">
        <v>18</v>
      </c>
      <c r="H825" s="10" t="s">
        <v>9</v>
      </c>
      <c r="I825" s="14" t="s">
        <v>576</v>
      </c>
      <c r="J825" s="14" t="s">
        <v>577</v>
      </c>
      <c r="K825" s="8" t="s">
        <v>568</v>
      </c>
      <c r="L825" s="10" t="s">
        <v>83</v>
      </c>
      <c r="M825" s="15" t="s">
        <v>2230</v>
      </c>
      <c r="N825" s="55">
        <v>2655</v>
      </c>
      <c r="O825" s="161">
        <v>2655</v>
      </c>
      <c r="P825" s="55">
        <v>3212.67</v>
      </c>
      <c r="Q825" s="161">
        <v>3212.67</v>
      </c>
      <c r="R825" s="12" t="s">
        <v>2628</v>
      </c>
      <c r="S825" s="12" t="s">
        <v>357</v>
      </c>
      <c r="T825" s="6" t="s">
        <v>2625</v>
      </c>
      <c r="U825" s="6" t="s">
        <v>2258</v>
      </c>
      <c r="V825" s="6" t="s">
        <v>2258</v>
      </c>
      <c r="W825" s="69" t="s">
        <v>2259</v>
      </c>
      <c r="X825" s="3">
        <v>1947</v>
      </c>
      <c r="Y825" s="3" t="s">
        <v>2273</v>
      </c>
      <c r="Z825" s="3" t="s">
        <v>3400</v>
      </c>
      <c r="AA825" s="6"/>
    </row>
    <row r="826" spans="2:27" ht="25.5">
      <c r="B826" s="25">
        <v>821</v>
      </c>
      <c r="C826" s="25" t="s">
        <v>1229</v>
      </c>
      <c r="D826" s="25" t="s">
        <v>3472</v>
      </c>
      <c r="E826" s="25" t="s">
        <v>3432</v>
      </c>
      <c r="F826" s="9" t="s">
        <v>565</v>
      </c>
      <c r="G826" s="14" t="s">
        <v>18</v>
      </c>
      <c r="H826" s="10" t="s">
        <v>9</v>
      </c>
      <c r="I826" s="14" t="s">
        <v>578</v>
      </c>
      <c r="J826" s="14" t="s">
        <v>579</v>
      </c>
      <c r="K826" s="8" t="s">
        <v>568</v>
      </c>
      <c r="L826" s="14" t="s">
        <v>52</v>
      </c>
      <c r="M826" s="15" t="s">
        <v>2230</v>
      </c>
      <c r="N826" s="55">
        <v>3560</v>
      </c>
      <c r="O826" s="161">
        <v>3560</v>
      </c>
      <c r="P826" s="55">
        <v>4155.38</v>
      </c>
      <c r="Q826" s="161">
        <v>4155.38</v>
      </c>
      <c r="R826" s="12" t="s">
        <v>2629</v>
      </c>
      <c r="S826" s="12" t="s">
        <v>357</v>
      </c>
      <c r="T826" s="6" t="s">
        <v>2625</v>
      </c>
      <c r="U826" s="6" t="s">
        <v>2258</v>
      </c>
      <c r="V826" s="6" t="s">
        <v>2258</v>
      </c>
      <c r="W826" s="69" t="s">
        <v>2259</v>
      </c>
      <c r="X826" s="3">
        <v>1954</v>
      </c>
      <c r="Y826" s="3" t="s">
        <v>2273</v>
      </c>
      <c r="Z826" s="3" t="s">
        <v>3402</v>
      </c>
      <c r="AA826" s="6"/>
    </row>
    <row r="827" spans="2:27" ht="25.5">
      <c r="B827" s="25">
        <v>822</v>
      </c>
      <c r="C827" s="25" t="s">
        <v>1229</v>
      </c>
      <c r="D827" s="25" t="s">
        <v>3472</v>
      </c>
      <c r="E827" s="25" t="s">
        <v>3432</v>
      </c>
      <c r="F827" s="9" t="s">
        <v>565</v>
      </c>
      <c r="G827" s="14" t="s">
        <v>18</v>
      </c>
      <c r="H827" s="10" t="s">
        <v>9</v>
      </c>
      <c r="I827" s="14" t="s">
        <v>580</v>
      </c>
      <c r="J827" s="14" t="s">
        <v>581</v>
      </c>
      <c r="K827" s="8" t="s">
        <v>568</v>
      </c>
      <c r="L827" s="14" t="s">
        <v>13</v>
      </c>
      <c r="M827" s="15" t="s">
        <v>2230</v>
      </c>
      <c r="N827" s="55">
        <v>2300</v>
      </c>
      <c r="O827" s="161">
        <v>2300</v>
      </c>
      <c r="P827" s="55">
        <v>2375.63</v>
      </c>
      <c r="Q827" s="161">
        <v>2375.63</v>
      </c>
      <c r="R827" s="12" t="s">
        <v>2630</v>
      </c>
      <c r="S827" s="12" t="s">
        <v>357</v>
      </c>
      <c r="T827" s="6" t="s">
        <v>2625</v>
      </c>
      <c r="U827" s="6" t="s">
        <v>2258</v>
      </c>
      <c r="V827" s="6" t="s">
        <v>2258</v>
      </c>
      <c r="W827" s="69" t="s">
        <v>2259</v>
      </c>
      <c r="X827" s="3">
        <v>1944</v>
      </c>
      <c r="Y827" s="3" t="s">
        <v>2273</v>
      </c>
      <c r="Z827" s="6" t="s">
        <v>3404</v>
      </c>
      <c r="AA827" s="106"/>
    </row>
    <row r="828" spans="2:27" ht="25.5">
      <c r="B828" s="25">
        <v>823</v>
      </c>
      <c r="C828" s="25" t="s">
        <v>1229</v>
      </c>
      <c r="D828" s="25" t="s">
        <v>3472</v>
      </c>
      <c r="E828" s="25" t="s">
        <v>3432</v>
      </c>
      <c r="F828" s="9" t="s">
        <v>565</v>
      </c>
      <c r="G828" s="14" t="s">
        <v>18</v>
      </c>
      <c r="H828" s="10" t="s">
        <v>9</v>
      </c>
      <c r="I828" s="14" t="s">
        <v>582</v>
      </c>
      <c r="J828" s="14" t="s">
        <v>583</v>
      </c>
      <c r="K828" s="8" t="s">
        <v>568</v>
      </c>
      <c r="L828" s="14" t="s">
        <v>584</v>
      </c>
      <c r="M828" s="15" t="s">
        <v>2230</v>
      </c>
      <c r="N828" s="55">
        <v>2520</v>
      </c>
      <c r="O828" s="161">
        <v>2520</v>
      </c>
      <c r="P828" s="55">
        <v>3072.04</v>
      </c>
      <c r="Q828" s="161">
        <v>3072.04</v>
      </c>
      <c r="R828" s="12" t="s">
        <v>2631</v>
      </c>
      <c r="S828" s="12" t="s">
        <v>357</v>
      </c>
      <c r="T828" s="6" t="s">
        <v>2625</v>
      </c>
      <c r="U828" s="6" t="s">
        <v>2258</v>
      </c>
      <c r="V828" s="6" t="s">
        <v>2258</v>
      </c>
      <c r="W828" s="69" t="s">
        <v>2259</v>
      </c>
      <c r="X828" s="3">
        <v>1965</v>
      </c>
      <c r="Y828" s="3" t="s">
        <v>2273</v>
      </c>
      <c r="Z828" s="6" t="s">
        <v>3404</v>
      </c>
      <c r="AA828" s="106"/>
    </row>
    <row r="829" spans="2:27" ht="25.5">
      <c r="B829" s="25">
        <v>824</v>
      </c>
      <c r="C829" s="25" t="s">
        <v>1229</v>
      </c>
      <c r="D829" s="25" t="s">
        <v>3472</v>
      </c>
      <c r="E829" s="25" t="s">
        <v>3432</v>
      </c>
      <c r="F829" s="9" t="s">
        <v>565</v>
      </c>
      <c r="G829" s="10" t="s">
        <v>18</v>
      </c>
      <c r="H829" s="10" t="s">
        <v>9</v>
      </c>
      <c r="I829" s="14" t="s">
        <v>585</v>
      </c>
      <c r="J829" s="10" t="s">
        <v>586</v>
      </c>
      <c r="K829" s="8" t="s">
        <v>568</v>
      </c>
      <c r="L829" s="14" t="s">
        <v>52</v>
      </c>
      <c r="M829" s="15" t="s">
        <v>2230</v>
      </c>
      <c r="N829" s="55">
        <v>2350</v>
      </c>
      <c r="O829" s="161">
        <v>2350</v>
      </c>
      <c r="P829" s="55" t="s">
        <v>587</v>
      </c>
      <c r="Q829" s="161">
        <v>2200</v>
      </c>
      <c r="R829" s="12" t="s">
        <v>2632</v>
      </c>
      <c r="S829" s="12" t="s">
        <v>357</v>
      </c>
      <c r="T829" s="6" t="s">
        <v>2625</v>
      </c>
      <c r="U829" s="6" t="s">
        <v>2258</v>
      </c>
      <c r="V829" s="6" t="s">
        <v>2258</v>
      </c>
      <c r="W829" s="69" t="s">
        <v>2263</v>
      </c>
      <c r="X829" s="3">
        <v>1954</v>
      </c>
      <c r="Y829" s="3" t="s">
        <v>2273</v>
      </c>
      <c r="Z829" s="3" t="s">
        <v>3402</v>
      </c>
      <c r="AA829" s="6"/>
    </row>
    <row r="830" spans="2:27" ht="25.5">
      <c r="B830" s="25">
        <v>825</v>
      </c>
      <c r="C830" s="25" t="s">
        <v>1229</v>
      </c>
      <c r="D830" s="25" t="s">
        <v>3472</v>
      </c>
      <c r="E830" s="25" t="s">
        <v>3432</v>
      </c>
      <c r="F830" s="9" t="s">
        <v>565</v>
      </c>
      <c r="G830" s="10" t="s">
        <v>18</v>
      </c>
      <c r="H830" s="10" t="s">
        <v>9</v>
      </c>
      <c r="I830" s="14" t="s">
        <v>588</v>
      </c>
      <c r="J830" s="10" t="s">
        <v>589</v>
      </c>
      <c r="K830" s="8" t="s">
        <v>568</v>
      </c>
      <c r="L830" s="14" t="s">
        <v>52</v>
      </c>
      <c r="M830" s="15" t="s">
        <v>2230</v>
      </c>
      <c r="N830" s="55">
        <v>2200</v>
      </c>
      <c r="O830" s="161">
        <v>2200</v>
      </c>
      <c r="P830" s="55">
        <v>2000</v>
      </c>
      <c r="Q830" s="161">
        <v>2000</v>
      </c>
      <c r="R830" s="12" t="s">
        <v>2633</v>
      </c>
      <c r="S830" s="12" t="s">
        <v>357</v>
      </c>
      <c r="T830" s="6" t="s">
        <v>2625</v>
      </c>
      <c r="U830" s="6" t="s">
        <v>2258</v>
      </c>
      <c r="V830" s="6" t="s">
        <v>2258</v>
      </c>
      <c r="W830" s="69" t="s">
        <v>2263</v>
      </c>
      <c r="X830" s="3">
        <v>1989</v>
      </c>
      <c r="Y830" s="3" t="s">
        <v>2634</v>
      </c>
      <c r="Z830" s="3" t="s">
        <v>3402</v>
      </c>
      <c r="AA830" s="6"/>
    </row>
    <row r="831" spans="2:27" ht="25.5">
      <c r="B831" s="25">
        <v>826</v>
      </c>
      <c r="C831" s="25" t="s">
        <v>1229</v>
      </c>
      <c r="D831" s="25" t="s">
        <v>3472</v>
      </c>
      <c r="E831" s="25" t="s">
        <v>3432</v>
      </c>
      <c r="F831" s="9" t="s">
        <v>565</v>
      </c>
      <c r="G831" s="10" t="s">
        <v>14</v>
      </c>
      <c r="H831" s="10" t="s">
        <v>9</v>
      </c>
      <c r="I831" s="14" t="s">
        <v>590</v>
      </c>
      <c r="J831" s="10" t="s">
        <v>591</v>
      </c>
      <c r="K831" s="8" t="s">
        <v>568</v>
      </c>
      <c r="L831" s="14" t="s">
        <v>159</v>
      </c>
      <c r="M831" s="15" t="s">
        <v>2230</v>
      </c>
      <c r="N831" s="55">
        <v>1500</v>
      </c>
      <c r="O831" s="161">
        <v>1500</v>
      </c>
      <c r="P831" s="55">
        <v>2009.54</v>
      </c>
      <c r="Q831" s="161">
        <v>2009.54</v>
      </c>
      <c r="R831" s="12" t="s">
        <v>2635</v>
      </c>
      <c r="S831" s="12" t="s">
        <v>357</v>
      </c>
      <c r="T831" s="6" t="s">
        <v>2625</v>
      </c>
      <c r="U831" s="6" t="s">
        <v>2258</v>
      </c>
      <c r="V831" s="6" t="s">
        <v>2258</v>
      </c>
      <c r="W831" s="69" t="s">
        <v>2259</v>
      </c>
      <c r="X831" s="3">
        <v>1990</v>
      </c>
      <c r="Y831" s="3" t="s">
        <v>2273</v>
      </c>
      <c r="Z831" s="6" t="s">
        <v>3404</v>
      </c>
      <c r="AA831" s="106"/>
    </row>
    <row r="832" spans="2:27" ht="25.5">
      <c r="B832" s="25">
        <v>827</v>
      </c>
      <c r="C832" s="25" t="s">
        <v>1229</v>
      </c>
      <c r="D832" s="25" t="s">
        <v>3472</v>
      </c>
      <c r="E832" s="25" t="s">
        <v>3432</v>
      </c>
      <c r="F832" s="9" t="s">
        <v>565</v>
      </c>
      <c r="G832" s="14" t="s">
        <v>14</v>
      </c>
      <c r="H832" s="10" t="s">
        <v>9</v>
      </c>
      <c r="I832" s="10" t="s">
        <v>592</v>
      </c>
      <c r="J832" s="14" t="s">
        <v>593</v>
      </c>
      <c r="K832" s="8" t="s">
        <v>594</v>
      </c>
      <c r="L832" s="14" t="s">
        <v>478</v>
      </c>
      <c r="M832" s="15" t="s">
        <v>2230</v>
      </c>
      <c r="N832" s="55">
        <v>2000</v>
      </c>
      <c r="O832" s="161">
        <v>2000</v>
      </c>
      <c r="P832" s="55"/>
      <c r="Q832" s="161">
        <v>0</v>
      </c>
      <c r="R832" s="12" t="s">
        <v>2636</v>
      </c>
      <c r="S832" s="12" t="s">
        <v>357</v>
      </c>
      <c r="T832" s="6" t="s">
        <v>2637</v>
      </c>
      <c r="U832" s="6" t="s">
        <v>2258</v>
      </c>
      <c r="V832" s="71" t="s">
        <v>2258</v>
      </c>
      <c r="W832" s="7" t="s">
        <v>2263</v>
      </c>
      <c r="X832" s="3">
        <v>1977</v>
      </c>
      <c r="Y832" s="3" t="s">
        <v>2273</v>
      </c>
      <c r="Z832" s="3" t="s">
        <v>3400</v>
      </c>
      <c r="AA832" s="6" t="s">
        <v>2640</v>
      </c>
    </row>
    <row r="833" spans="2:27" ht="25.5">
      <c r="B833" s="25">
        <v>828</v>
      </c>
      <c r="C833" s="25" t="s">
        <v>1229</v>
      </c>
      <c r="D833" s="25" t="s">
        <v>3472</v>
      </c>
      <c r="E833" s="25" t="s">
        <v>3432</v>
      </c>
      <c r="F833" s="9" t="s">
        <v>565</v>
      </c>
      <c r="G833" s="10" t="s">
        <v>18</v>
      </c>
      <c r="H833" s="10" t="s">
        <v>9</v>
      </c>
      <c r="I833" s="10" t="s">
        <v>595</v>
      </c>
      <c r="J833" s="10" t="s">
        <v>596</v>
      </c>
      <c r="K833" s="8" t="s">
        <v>568</v>
      </c>
      <c r="L833" s="14" t="s">
        <v>52</v>
      </c>
      <c r="M833" s="15" t="s">
        <v>2230</v>
      </c>
      <c r="N833" s="55">
        <v>2660</v>
      </c>
      <c r="O833" s="161">
        <v>2660</v>
      </c>
      <c r="P833" s="55">
        <v>3205.08</v>
      </c>
      <c r="Q833" s="161">
        <v>3205.08</v>
      </c>
      <c r="R833" s="12" t="s">
        <v>2638</v>
      </c>
      <c r="S833" s="12" t="s">
        <v>357</v>
      </c>
      <c r="T833" s="6" t="s">
        <v>2625</v>
      </c>
      <c r="U833" s="6" t="s">
        <v>2258</v>
      </c>
      <c r="V833" s="6" t="s">
        <v>2258</v>
      </c>
      <c r="W833" s="7" t="s">
        <v>2259</v>
      </c>
      <c r="X833" s="3">
        <v>1965</v>
      </c>
      <c r="Y833" s="3" t="s">
        <v>2273</v>
      </c>
      <c r="Z833" s="3" t="s">
        <v>3402</v>
      </c>
      <c r="AA833" s="6"/>
    </row>
    <row r="834" spans="2:27" ht="25.5">
      <c r="B834" s="25">
        <v>829</v>
      </c>
      <c r="C834" s="25" t="s">
        <v>1229</v>
      </c>
      <c r="D834" s="25" t="s">
        <v>3472</v>
      </c>
      <c r="E834" s="25" t="s">
        <v>3432</v>
      </c>
      <c r="F834" s="9" t="s">
        <v>565</v>
      </c>
      <c r="G834" s="10" t="s">
        <v>14</v>
      </c>
      <c r="H834" s="10" t="s">
        <v>9</v>
      </c>
      <c r="I834" s="10" t="s">
        <v>597</v>
      </c>
      <c r="J834" s="10" t="s">
        <v>598</v>
      </c>
      <c r="K834" s="8" t="s">
        <v>568</v>
      </c>
      <c r="L834" s="10" t="s">
        <v>599</v>
      </c>
      <c r="M834" s="15" t="s">
        <v>2230</v>
      </c>
      <c r="N834" s="55">
        <v>2000</v>
      </c>
      <c r="O834" s="161">
        <v>2000</v>
      </c>
      <c r="P834" s="55">
        <v>2530.37</v>
      </c>
      <c r="Q834" s="161">
        <v>2530.37</v>
      </c>
      <c r="R834" s="12" t="s">
        <v>2515</v>
      </c>
      <c r="S834" s="12" t="s">
        <v>357</v>
      </c>
      <c r="T834" s="6" t="s">
        <v>2625</v>
      </c>
      <c r="U834" s="6" t="s">
        <v>2258</v>
      </c>
      <c r="V834" s="6" t="s">
        <v>2258</v>
      </c>
      <c r="W834" s="7" t="s">
        <v>2259</v>
      </c>
      <c r="X834" s="3">
        <v>1985</v>
      </c>
      <c r="Y834" s="3" t="s">
        <v>2273</v>
      </c>
      <c r="Z834" s="6" t="s">
        <v>3404</v>
      </c>
      <c r="AA834" s="6"/>
    </row>
    <row r="835" spans="2:27" ht="25.5">
      <c r="B835" s="25">
        <v>830</v>
      </c>
      <c r="C835" s="25" t="s">
        <v>1229</v>
      </c>
      <c r="D835" s="25" t="s">
        <v>3472</v>
      </c>
      <c r="E835" s="25" t="s">
        <v>3432</v>
      </c>
      <c r="F835" s="9" t="s">
        <v>565</v>
      </c>
      <c r="G835" s="10" t="s">
        <v>14</v>
      </c>
      <c r="H835" s="10" t="s">
        <v>9</v>
      </c>
      <c r="I835" s="10" t="s">
        <v>600</v>
      </c>
      <c r="J835" s="10" t="s">
        <v>601</v>
      </c>
      <c r="K835" s="8" t="s">
        <v>568</v>
      </c>
      <c r="L835" s="10" t="s">
        <v>161</v>
      </c>
      <c r="M835" s="15" t="s">
        <v>2230</v>
      </c>
      <c r="N835" s="55">
        <v>2100</v>
      </c>
      <c r="O835" s="161">
        <v>2100</v>
      </c>
      <c r="P835" s="55">
        <v>2634.54</v>
      </c>
      <c r="Q835" s="161">
        <v>2634.54</v>
      </c>
      <c r="R835" s="12" t="s">
        <v>2639</v>
      </c>
      <c r="S835" s="12" t="s">
        <v>357</v>
      </c>
      <c r="T835" s="6" t="s">
        <v>2625</v>
      </c>
      <c r="U835" s="6" t="s">
        <v>2258</v>
      </c>
      <c r="V835" s="6" t="s">
        <v>2258</v>
      </c>
      <c r="W835" s="7" t="s">
        <v>2259</v>
      </c>
      <c r="X835" s="3">
        <v>1965</v>
      </c>
      <c r="Y835" s="3" t="s">
        <v>2273</v>
      </c>
      <c r="Z835" s="3" t="s">
        <v>3400</v>
      </c>
      <c r="AA835" s="6"/>
    </row>
    <row r="836" spans="2:27" ht="25.5">
      <c r="B836" s="25">
        <v>831</v>
      </c>
      <c r="C836" s="25" t="s">
        <v>1229</v>
      </c>
      <c r="D836" s="25" t="s">
        <v>3472</v>
      </c>
      <c r="E836" s="25" t="s">
        <v>3432</v>
      </c>
      <c r="F836" s="9" t="s">
        <v>565</v>
      </c>
      <c r="G836" s="10" t="s">
        <v>14</v>
      </c>
      <c r="H836" s="10" t="s">
        <v>9</v>
      </c>
      <c r="I836" s="10" t="s">
        <v>602</v>
      </c>
      <c r="J836" s="10" t="s">
        <v>603</v>
      </c>
      <c r="K836" s="8" t="s">
        <v>568</v>
      </c>
      <c r="L836" s="10" t="s">
        <v>119</v>
      </c>
      <c r="M836" s="15" t="s">
        <v>2230</v>
      </c>
      <c r="N836" s="55">
        <v>2000</v>
      </c>
      <c r="O836" s="161">
        <v>2000</v>
      </c>
      <c r="P836" s="55">
        <v>2530.37</v>
      </c>
      <c r="Q836" s="161">
        <v>2530.37</v>
      </c>
      <c r="R836" s="12" t="s">
        <v>2515</v>
      </c>
      <c r="S836" s="12" t="s">
        <v>357</v>
      </c>
      <c r="T836" s="6" t="s">
        <v>2625</v>
      </c>
      <c r="U836" s="6" t="s">
        <v>2258</v>
      </c>
      <c r="V836" s="6" t="s">
        <v>2258</v>
      </c>
      <c r="W836" s="7" t="s">
        <v>2259</v>
      </c>
      <c r="X836" s="3">
        <v>1960</v>
      </c>
      <c r="Y836" s="3" t="s">
        <v>2273</v>
      </c>
      <c r="Z836" s="3" t="s">
        <v>3400</v>
      </c>
      <c r="AA836" s="6"/>
    </row>
    <row r="837" spans="2:27" ht="76.5">
      <c r="B837" s="25">
        <v>832</v>
      </c>
      <c r="C837" s="25" t="s">
        <v>3464</v>
      </c>
      <c r="D837" s="25" t="s">
        <v>3472</v>
      </c>
      <c r="E837" s="25" t="s">
        <v>3432</v>
      </c>
      <c r="F837" s="9" t="s">
        <v>791</v>
      </c>
      <c r="G837" s="14" t="s">
        <v>18</v>
      </c>
      <c r="H837" s="10" t="s">
        <v>9</v>
      </c>
      <c r="I837" s="14" t="s">
        <v>792</v>
      </c>
      <c r="J837" s="14" t="s">
        <v>793</v>
      </c>
      <c r="K837" s="8" t="s">
        <v>794</v>
      </c>
      <c r="L837" s="14" t="s">
        <v>13</v>
      </c>
      <c r="M837" s="15" t="s">
        <v>2230</v>
      </c>
      <c r="N837" s="55">
        <v>4000</v>
      </c>
      <c r="O837" s="161">
        <v>4000</v>
      </c>
      <c r="P837" s="55">
        <v>4657.88</v>
      </c>
      <c r="Q837" s="161">
        <v>4657.88</v>
      </c>
      <c r="R837" s="12" t="s">
        <v>2744</v>
      </c>
      <c r="S837" s="12" t="s">
        <v>357</v>
      </c>
      <c r="T837" s="6" t="s">
        <v>2745</v>
      </c>
      <c r="U837" s="6" t="s">
        <v>2258</v>
      </c>
      <c r="V837" s="6" t="s">
        <v>1404</v>
      </c>
      <c r="W837" s="69" t="s">
        <v>2259</v>
      </c>
      <c r="X837" s="3">
        <v>1951</v>
      </c>
      <c r="Y837" s="3" t="s">
        <v>2273</v>
      </c>
      <c r="Z837" s="6" t="s">
        <v>3404</v>
      </c>
      <c r="AA837" s="6" t="s">
        <v>2746</v>
      </c>
    </row>
    <row r="838" spans="2:27" ht="25.5">
      <c r="B838" s="25">
        <v>833</v>
      </c>
      <c r="C838" s="25" t="s">
        <v>3464</v>
      </c>
      <c r="D838" s="25" t="s">
        <v>3472</v>
      </c>
      <c r="E838" s="25" t="s">
        <v>3432</v>
      </c>
      <c r="F838" s="9" t="s">
        <v>791</v>
      </c>
      <c r="G838" s="14" t="s">
        <v>18</v>
      </c>
      <c r="H838" s="10" t="s">
        <v>9</v>
      </c>
      <c r="I838" s="14" t="s">
        <v>795</v>
      </c>
      <c r="J838" s="14" t="s">
        <v>796</v>
      </c>
      <c r="K838" s="8" t="s">
        <v>794</v>
      </c>
      <c r="L838" s="14" t="s">
        <v>797</v>
      </c>
      <c r="M838" s="15" t="s">
        <v>2230</v>
      </c>
      <c r="N838" s="55">
        <v>2000</v>
      </c>
      <c r="O838" s="161">
        <v>2000</v>
      </c>
      <c r="P838" s="55">
        <v>2000</v>
      </c>
      <c r="Q838" s="161">
        <v>2000</v>
      </c>
      <c r="R838" s="12" t="s">
        <v>2433</v>
      </c>
      <c r="S838" s="12" t="s">
        <v>357</v>
      </c>
      <c r="T838" s="6" t="s">
        <v>2745</v>
      </c>
      <c r="U838" s="6" t="s">
        <v>2258</v>
      </c>
      <c r="V838" s="6" t="s">
        <v>1404</v>
      </c>
      <c r="W838" s="69" t="s">
        <v>2259</v>
      </c>
      <c r="X838" s="3">
        <v>1993</v>
      </c>
      <c r="Y838" s="3" t="s">
        <v>2273</v>
      </c>
      <c r="Z838" s="3" t="s">
        <v>3402</v>
      </c>
      <c r="AA838" s="106" t="s">
        <v>2747</v>
      </c>
    </row>
    <row r="839" spans="2:27" ht="76.5">
      <c r="B839" s="25">
        <v>834</v>
      </c>
      <c r="C839" s="25" t="s">
        <v>3464</v>
      </c>
      <c r="D839" s="25" t="s">
        <v>3472</v>
      </c>
      <c r="E839" s="25" t="s">
        <v>3432</v>
      </c>
      <c r="F839" s="9" t="s">
        <v>791</v>
      </c>
      <c r="G839" s="14" t="s">
        <v>18</v>
      </c>
      <c r="H839" s="10" t="s">
        <v>9</v>
      </c>
      <c r="I839" s="14" t="s">
        <v>798</v>
      </c>
      <c r="J839" s="14" t="s">
        <v>799</v>
      </c>
      <c r="K839" s="8" t="s">
        <v>794</v>
      </c>
      <c r="L839" s="14" t="s">
        <v>800</v>
      </c>
      <c r="M839" s="15" t="s">
        <v>2230</v>
      </c>
      <c r="N839" s="55">
        <v>2100</v>
      </c>
      <c r="O839" s="161">
        <v>2100</v>
      </c>
      <c r="P839" s="55">
        <v>3000.38</v>
      </c>
      <c r="Q839" s="161">
        <v>3000.38</v>
      </c>
      <c r="R839" s="12" t="s">
        <v>2748</v>
      </c>
      <c r="S839" s="12" t="s">
        <v>357</v>
      </c>
      <c r="T839" s="6" t="s">
        <v>2745</v>
      </c>
      <c r="U839" s="6" t="s">
        <v>2258</v>
      </c>
      <c r="V839" s="6" t="s">
        <v>1404</v>
      </c>
      <c r="W839" s="69" t="s">
        <v>2259</v>
      </c>
      <c r="X839" s="12">
        <v>21376</v>
      </c>
      <c r="Y839" s="3" t="s">
        <v>2273</v>
      </c>
      <c r="Z839" s="3" t="s">
        <v>3400</v>
      </c>
      <c r="AA839" s="106"/>
    </row>
    <row r="840" spans="2:27" ht="25.5">
      <c r="B840" s="25">
        <v>835</v>
      </c>
      <c r="C840" s="25" t="s">
        <v>3464</v>
      </c>
      <c r="D840" s="25" t="s">
        <v>3472</v>
      </c>
      <c r="E840" s="25" t="s">
        <v>3432</v>
      </c>
      <c r="F840" s="9" t="s">
        <v>791</v>
      </c>
      <c r="G840" s="14" t="s">
        <v>14</v>
      </c>
      <c r="H840" s="10" t="s">
        <v>9</v>
      </c>
      <c r="I840" s="14" t="s">
        <v>801</v>
      </c>
      <c r="J840" s="14" t="s">
        <v>802</v>
      </c>
      <c r="K840" s="8" t="s">
        <v>803</v>
      </c>
      <c r="L840" s="14" t="s">
        <v>161</v>
      </c>
      <c r="M840" s="15" t="s">
        <v>2230</v>
      </c>
      <c r="N840" s="55">
        <v>1700</v>
      </c>
      <c r="O840" s="161">
        <v>1700</v>
      </c>
      <c r="P840" s="55"/>
      <c r="Q840" s="161">
        <v>0</v>
      </c>
      <c r="R840" s="12" t="s">
        <v>2749</v>
      </c>
      <c r="S840" s="71" t="s">
        <v>357</v>
      </c>
      <c r="T840" s="6" t="s">
        <v>2750</v>
      </c>
      <c r="U840" s="6" t="s">
        <v>2258</v>
      </c>
      <c r="V840" s="6" t="s">
        <v>1404</v>
      </c>
      <c r="W840" s="69" t="s">
        <v>2259</v>
      </c>
      <c r="X840" s="3">
        <v>1980</v>
      </c>
      <c r="Y840" s="3" t="s">
        <v>2273</v>
      </c>
      <c r="Z840" s="6" t="s">
        <v>3404</v>
      </c>
      <c r="AA840" s="106" t="s">
        <v>2751</v>
      </c>
    </row>
    <row r="841" spans="2:27" ht="38.25">
      <c r="B841" s="25">
        <v>836</v>
      </c>
      <c r="C841" s="25" t="s">
        <v>3464</v>
      </c>
      <c r="D841" s="25" t="s">
        <v>3472</v>
      </c>
      <c r="E841" s="25" t="s">
        <v>3432</v>
      </c>
      <c r="F841" s="9" t="s">
        <v>791</v>
      </c>
      <c r="G841" s="14" t="s">
        <v>14</v>
      </c>
      <c r="H841" s="10" t="s">
        <v>9</v>
      </c>
      <c r="I841" s="14" t="s">
        <v>804</v>
      </c>
      <c r="J841" s="14" t="s">
        <v>805</v>
      </c>
      <c r="K841" s="8" t="s">
        <v>794</v>
      </c>
      <c r="L841" s="14" t="s">
        <v>56</v>
      </c>
      <c r="M841" s="15" t="s">
        <v>2230</v>
      </c>
      <c r="N841" s="55">
        <v>1800</v>
      </c>
      <c r="O841" s="161">
        <v>1800</v>
      </c>
      <c r="P841" s="55">
        <v>2496.21</v>
      </c>
      <c r="Q841" s="161">
        <v>2496.21</v>
      </c>
      <c r="R841" s="12" t="s">
        <v>2752</v>
      </c>
      <c r="S841" s="12" t="s">
        <v>357</v>
      </c>
      <c r="T841" s="6" t="s">
        <v>2745</v>
      </c>
      <c r="U841" s="6" t="s">
        <v>2258</v>
      </c>
      <c r="V841" s="6" t="s">
        <v>1404</v>
      </c>
      <c r="W841" s="69" t="s">
        <v>2259</v>
      </c>
      <c r="X841" s="12">
        <v>24807</v>
      </c>
      <c r="Y841" s="3" t="s">
        <v>2273</v>
      </c>
      <c r="Z841" s="6" t="s">
        <v>3404</v>
      </c>
      <c r="AA841" s="106" t="s">
        <v>2753</v>
      </c>
    </row>
    <row r="842" spans="2:27" ht="25.5">
      <c r="B842" s="25">
        <v>837</v>
      </c>
      <c r="C842" s="25" t="s">
        <v>3464</v>
      </c>
      <c r="D842" s="25" t="s">
        <v>3472</v>
      </c>
      <c r="E842" s="25" t="s">
        <v>3432</v>
      </c>
      <c r="F842" s="9" t="s">
        <v>791</v>
      </c>
      <c r="G842" s="14" t="s">
        <v>14</v>
      </c>
      <c r="H842" s="10" t="s">
        <v>9</v>
      </c>
      <c r="I842" s="14" t="s">
        <v>806</v>
      </c>
      <c r="J842" s="14" t="s">
        <v>807</v>
      </c>
      <c r="K842" s="8" t="s">
        <v>794</v>
      </c>
      <c r="L842" s="14" t="s">
        <v>17</v>
      </c>
      <c r="M842" s="15" t="s">
        <v>2230</v>
      </c>
      <c r="N842" s="55">
        <v>1300</v>
      </c>
      <c r="O842" s="161">
        <v>1300</v>
      </c>
      <c r="P842" s="55">
        <v>2112.59</v>
      </c>
      <c r="Q842" s="161">
        <v>2112.59</v>
      </c>
      <c r="R842" s="12" t="s">
        <v>2603</v>
      </c>
      <c r="S842" s="12" t="s">
        <v>357</v>
      </c>
      <c r="T842" s="6" t="s">
        <v>2745</v>
      </c>
      <c r="U842" s="6" t="s">
        <v>2258</v>
      </c>
      <c r="V842" s="6" t="s">
        <v>1404</v>
      </c>
      <c r="W842" s="69" t="s">
        <v>2259</v>
      </c>
      <c r="X842" s="12">
        <v>1968</v>
      </c>
      <c r="Y842" s="3" t="s">
        <v>2273</v>
      </c>
      <c r="Z842" s="3" t="s">
        <v>3400</v>
      </c>
      <c r="AA842" s="6"/>
    </row>
    <row r="843" spans="2:27" ht="38.25">
      <c r="B843" s="25">
        <v>838</v>
      </c>
      <c r="C843" s="25" t="s">
        <v>3464</v>
      </c>
      <c r="D843" s="25" t="s">
        <v>3472</v>
      </c>
      <c r="E843" s="25" t="s">
        <v>3432</v>
      </c>
      <c r="F843" s="9" t="s">
        <v>791</v>
      </c>
      <c r="G843" s="14" t="s">
        <v>18</v>
      </c>
      <c r="H843" s="10" t="s">
        <v>9</v>
      </c>
      <c r="I843" s="14" t="s">
        <v>808</v>
      </c>
      <c r="J843" s="14" t="s">
        <v>809</v>
      </c>
      <c r="K843" s="8" t="s">
        <v>794</v>
      </c>
      <c r="L843" s="14" t="s">
        <v>52</v>
      </c>
      <c r="M843" s="15" t="s">
        <v>2230</v>
      </c>
      <c r="N843" s="55">
        <v>2000</v>
      </c>
      <c r="O843" s="161">
        <v>2000</v>
      </c>
      <c r="P843" s="55">
        <v>2666.67</v>
      </c>
      <c r="Q843" s="161">
        <v>2666.67</v>
      </c>
      <c r="R843" s="12" t="s">
        <v>2754</v>
      </c>
      <c r="S843" s="12" t="s">
        <v>357</v>
      </c>
      <c r="T843" s="6" t="s">
        <v>2745</v>
      </c>
      <c r="U843" s="6" t="s">
        <v>2258</v>
      </c>
      <c r="V843" s="6" t="s">
        <v>1404</v>
      </c>
      <c r="W843" s="69" t="s">
        <v>2755</v>
      </c>
      <c r="X843" s="13">
        <v>1984</v>
      </c>
      <c r="Y843" s="3" t="s">
        <v>2273</v>
      </c>
      <c r="Z843" s="3" t="s">
        <v>3402</v>
      </c>
      <c r="AA843" s="106" t="s">
        <v>2756</v>
      </c>
    </row>
    <row r="844" spans="2:27" ht="25.5">
      <c r="B844" s="25">
        <v>839</v>
      </c>
      <c r="C844" s="25" t="s">
        <v>3464</v>
      </c>
      <c r="D844" s="25" t="s">
        <v>3475</v>
      </c>
      <c r="E844" s="25" t="s">
        <v>3419</v>
      </c>
      <c r="F844" s="9" t="s">
        <v>781</v>
      </c>
      <c r="G844" s="10" t="s">
        <v>18</v>
      </c>
      <c r="H844" s="10" t="s">
        <v>9</v>
      </c>
      <c r="I844" s="10" t="s">
        <v>782</v>
      </c>
      <c r="J844" s="10" t="s">
        <v>783</v>
      </c>
      <c r="K844" s="10" t="s">
        <v>27</v>
      </c>
      <c r="L844" s="10" t="s">
        <v>83</v>
      </c>
      <c r="M844" s="10" t="s">
        <v>2235</v>
      </c>
      <c r="N844" s="59">
        <v>1800</v>
      </c>
      <c r="O844" s="161">
        <v>2106</v>
      </c>
      <c r="P844" s="55"/>
      <c r="Q844" s="161">
        <v>2106</v>
      </c>
      <c r="R844" s="12" t="s">
        <v>2737</v>
      </c>
      <c r="S844" s="3" t="s">
        <v>27</v>
      </c>
      <c r="T844" s="6" t="s">
        <v>2738</v>
      </c>
      <c r="U844" s="6" t="s">
        <v>2258</v>
      </c>
      <c r="V844" s="6" t="s">
        <v>1404</v>
      </c>
      <c r="W844" s="3" t="s">
        <v>2259</v>
      </c>
      <c r="X844" s="12">
        <v>26312</v>
      </c>
      <c r="Y844" s="3" t="s">
        <v>2268</v>
      </c>
      <c r="Z844" s="3" t="s">
        <v>3402</v>
      </c>
      <c r="AA844" s="106"/>
    </row>
    <row r="845" spans="2:27" ht="25.5">
      <c r="B845" s="25">
        <v>840</v>
      </c>
      <c r="C845" s="25" t="s">
        <v>3464</v>
      </c>
      <c r="D845" s="25" t="s">
        <v>3475</v>
      </c>
      <c r="E845" s="25" t="s">
        <v>3419</v>
      </c>
      <c r="F845" s="9" t="s">
        <v>781</v>
      </c>
      <c r="G845" s="10" t="s">
        <v>18</v>
      </c>
      <c r="H845" s="10" t="s">
        <v>9</v>
      </c>
      <c r="I845" s="10" t="s">
        <v>784</v>
      </c>
      <c r="J845" s="10" t="s">
        <v>785</v>
      </c>
      <c r="K845" s="8" t="s">
        <v>262</v>
      </c>
      <c r="L845" s="14" t="s">
        <v>52</v>
      </c>
      <c r="M845" s="10" t="s">
        <v>2235</v>
      </c>
      <c r="N845" s="55">
        <v>2537</v>
      </c>
      <c r="O845" s="161">
        <v>2968.29</v>
      </c>
      <c r="P845" s="55"/>
      <c r="Q845" s="161">
        <v>2968.29</v>
      </c>
      <c r="R845" s="12" t="s">
        <v>2729</v>
      </c>
      <c r="S845" s="3" t="s">
        <v>27</v>
      </c>
      <c r="T845" s="6" t="s">
        <v>2739</v>
      </c>
      <c r="U845" s="6" t="s">
        <v>2258</v>
      </c>
      <c r="V845" s="6" t="s">
        <v>1404</v>
      </c>
      <c r="W845" s="3" t="s">
        <v>2259</v>
      </c>
      <c r="X845" s="12">
        <v>31173</v>
      </c>
      <c r="Y845" s="3" t="s">
        <v>2360</v>
      </c>
      <c r="Z845" s="3" t="s">
        <v>3404</v>
      </c>
      <c r="AA845" s="106" t="s">
        <v>2740</v>
      </c>
    </row>
    <row r="846" spans="2:27" ht="25.5">
      <c r="B846" s="25">
        <v>841</v>
      </c>
      <c r="C846" s="25" t="s">
        <v>3464</v>
      </c>
      <c r="D846" s="25" t="s">
        <v>3475</v>
      </c>
      <c r="E846" s="25" t="s">
        <v>3419</v>
      </c>
      <c r="F846" s="45" t="s">
        <v>781</v>
      </c>
      <c r="G846" s="25" t="s">
        <v>14</v>
      </c>
      <c r="H846" s="25" t="s">
        <v>9</v>
      </c>
      <c r="I846" s="25" t="s">
        <v>786</v>
      </c>
      <c r="J846" s="25" t="s">
        <v>787</v>
      </c>
      <c r="K846" s="25" t="s">
        <v>357</v>
      </c>
      <c r="L846" s="25" t="s">
        <v>17</v>
      </c>
      <c r="M846" s="10" t="s">
        <v>2235</v>
      </c>
      <c r="N846" s="58">
        <v>1450</v>
      </c>
      <c r="O846" s="161">
        <v>1696.5</v>
      </c>
      <c r="P846" s="58"/>
      <c r="Q846" s="161">
        <v>1696.5</v>
      </c>
      <c r="R846" s="1" t="s">
        <v>2741</v>
      </c>
      <c r="S846" s="1" t="s">
        <v>2742</v>
      </c>
      <c r="T846" s="96"/>
      <c r="U846" s="6" t="s">
        <v>2258</v>
      </c>
      <c r="V846" s="123"/>
      <c r="W846" s="1" t="s">
        <v>2263</v>
      </c>
      <c r="X846" s="4" t="s">
        <v>3405</v>
      </c>
      <c r="Y846" s="123"/>
      <c r="Z846" s="3" t="s">
        <v>3405</v>
      </c>
      <c r="AA846" s="124"/>
    </row>
    <row r="847" spans="2:27" ht="25.5">
      <c r="B847" s="25">
        <v>842</v>
      </c>
      <c r="C847" s="25" t="s">
        <v>3464</v>
      </c>
      <c r="D847" s="25" t="s">
        <v>3475</v>
      </c>
      <c r="E847" s="25" t="s">
        <v>3419</v>
      </c>
      <c r="F847" s="45" t="s">
        <v>781</v>
      </c>
      <c r="G847" s="25" t="s">
        <v>18</v>
      </c>
      <c r="H847" s="25" t="s">
        <v>9</v>
      </c>
      <c r="I847" s="25" t="s">
        <v>788</v>
      </c>
      <c r="J847" s="25" t="s">
        <v>789</v>
      </c>
      <c r="K847" s="25" t="s">
        <v>357</v>
      </c>
      <c r="L847" s="25" t="s">
        <v>790</v>
      </c>
      <c r="M847" s="25" t="s">
        <v>2235</v>
      </c>
      <c r="N847" s="58">
        <v>1700</v>
      </c>
      <c r="O847" s="161">
        <v>1988.9999999999998</v>
      </c>
      <c r="P847" s="58"/>
      <c r="Q847" s="161">
        <v>1988.9999999999998</v>
      </c>
      <c r="R847" s="1" t="s">
        <v>2743</v>
      </c>
      <c r="S847" s="1" t="s">
        <v>2742</v>
      </c>
      <c r="T847" s="96"/>
      <c r="U847" s="6" t="s">
        <v>2258</v>
      </c>
      <c r="V847" s="123"/>
      <c r="W847" s="1" t="s">
        <v>2263</v>
      </c>
      <c r="X847" s="4" t="s">
        <v>3405</v>
      </c>
      <c r="Y847" s="123"/>
      <c r="Z847" s="3" t="s">
        <v>3405</v>
      </c>
      <c r="AA847" s="124"/>
    </row>
    <row r="848" spans="2:27" ht="26.25">
      <c r="B848" s="25">
        <v>843</v>
      </c>
      <c r="C848" s="25" t="s">
        <v>1229</v>
      </c>
      <c r="D848" s="25" t="s">
        <v>3470</v>
      </c>
      <c r="E848" s="25" t="s">
        <v>3535</v>
      </c>
      <c r="F848" s="45" t="s">
        <v>3503</v>
      </c>
      <c r="G848" s="25" t="s">
        <v>18</v>
      </c>
      <c r="H848" s="25" t="s">
        <v>9</v>
      </c>
      <c r="I848" s="25" t="s">
        <v>3516</v>
      </c>
      <c r="J848" s="25" t="s">
        <v>3517</v>
      </c>
      <c r="K848" s="25" t="s">
        <v>61</v>
      </c>
      <c r="L848" s="25" t="s">
        <v>34</v>
      </c>
      <c r="M848" s="25" t="s">
        <v>3524</v>
      </c>
      <c r="N848" s="58">
        <v>10115</v>
      </c>
      <c r="O848" s="161">
        <f>N848*0.27236</f>
        <v>2754.9213999999997</v>
      </c>
      <c r="P848" s="58">
        <v>10115</v>
      </c>
      <c r="Q848" s="161">
        <f>P848*0.27236</f>
        <v>2754.9213999999997</v>
      </c>
      <c r="R848" s="1" t="s">
        <v>2347</v>
      </c>
      <c r="S848" s="1" t="s">
        <v>357</v>
      </c>
      <c r="T848" s="96" t="s">
        <v>3527</v>
      </c>
      <c r="U848" s="6" t="s">
        <v>2258</v>
      </c>
      <c r="V848" s="123" t="s">
        <v>1404</v>
      </c>
      <c r="W848" s="1" t="s">
        <v>2259</v>
      </c>
      <c r="X848" s="4">
        <v>1982</v>
      </c>
      <c r="Y848" s="123" t="s">
        <v>2824</v>
      </c>
      <c r="Z848" s="3" t="s">
        <v>3529</v>
      </c>
      <c r="AA848" s="124" t="s">
        <v>3531</v>
      </c>
    </row>
    <row r="849" spans="2:27" ht="26.25">
      <c r="B849" s="25">
        <v>844</v>
      </c>
      <c r="C849" s="25" t="s">
        <v>1229</v>
      </c>
      <c r="D849" s="25" t="s">
        <v>3470</v>
      </c>
      <c r="E849" s="25" t="s">
        <v>3535</v>
      </c>
      <c r="F849" s="45" t="s">
        <v>3503</v>
      </c>
      <c r="G849" s="25" t="s">
        <v>14</v>
      </c>
      <c r="H849" s="25" t="s">
        <v>9</v>
      </c>
      <c r="I849" s="25" t="s">
        <v>3518</v>
      </c>
      <c r="J849" s="25" t="s">
        <v>300</v>
      </c>
      <c r="K849" s="25" t="s">
        <v>61</v>
      </c>
      <c r="L849" s="25" t="s">
        <v>430</v>
      </c>
      <c r="M849" s="25" t="s">
        <v>2230</v>
      </c>
      <c r="N849" s="58">
        <v>1200</v>
      </c>
      <c r="O849" s="161">
        <f>+N849</f>
        <v>1200</v>
      </c>
      <c r="P849" s="58">
        <v>1350</v>
      </c>
      <c r="Q849" s="161">
        <f>+P849</f>
        <v>1350</v>
      </c>
      <c r="R849" s="1" t="s">
        <v>3525</v>
      </c>
      <c r="S849" s="1" t="s">
        <v>357</v>
      </c>
      <c r="T849" s="96" t="s">
        <v>3527</v>
      </c>
      <c r="U849" s="6"/>
      <c r="V849" s="123"/>
      <c r="W849" s="1" t="s">
        <v>2259</v>
      </c>
      <c r="X849" s="4">
        <v>21680</v>
      </c>
      <c r="Y849" s="123" t="s">
        <v>2273</v>
      </c>
      <c r="Z849" s="3"/>
      <c r="AA849" s="124" t="s">
        <v>3532</v>
      </c>
    </row>
    <row r="850" spans="2:27" ht="26.25">
      <c r="B850" s="25">
        <v>845</v>
      </c>
      <c r="C850" s="25" t="s">
        <v>1229</v>
      </c>
      <c r="D850" s="25" t="s">
        <v>3470</v>
      </c>
      <c r="E850" s="25" t="s">
        <v>3535</v>
      </c>
      <c r="F850" s="45" t="s">
        <v>3503</v>
      </c>
      <c r="G850" s="25" t="s">
        <v>18</v>
      </c>
      <c r="H850" s="25" t="s">
        <v>9</v>
      </c>
      <c r="I850" s="25" t="s">
        <v>3519</v>
      </c>
      <c r="J850" s="25" t="s">
        <v>3520</v>
      </c>
      <c r="K850" s="25" t="s">
        <v>61</v>
      </c>
      <c r="L850" s="25" t="s">
        <v>83</v>
      </c>
      <c r="M850" s="25" t="s">
        <v>3524</v>
      </c>
      <c r="N850" s="58">
        <v>6315</v>
      </c>
      <c r="O850" s="161">
        <f>N850*0.27236</f>
        <v>1719.9533999999999</v>
      </c>
      <c r="P850" s="58">
        <v>6315</v>
      </c>
      <c r="Q850" s="161">
        <f>P850*0.27236</f>
        <v>1719.9533999999999</v>
      </c>
      <c r="R850" s="1" t="s">
        <v>2899</v>
      </c>
      <c r="S850" s="1" t="s">
        <v>357</v>
      </c>
      <c r="T850" s="96" t="s">
        <v>3527</v>
      </c>
      <c r="U850" s="6" t="s">
        <v>2258</v>
      </c>
      <c r="V850" s="123" t="s">
        <v>1404</v>
      </c>
      <c r="W850" s="1" t="s">
        <v>2259</v>
      </c>
      <c r="X850" s="4">
        <v>1971</v>
      </c>
      <c r="Y850" s="123" t="s">
        <v>2564</v>
      </c>
      <c r="Z850" s="3" t="s">
        <v>3530</v>
      </c>
      <c r="AA850" s="124" t="s">
        <v>3533</v>
      </c>
    </row>
    <row r="851" spans="2:27" ht="26.25">
      <c r="B851" s="25">
        <v>846</v>
      </c>
      <c r="C851" s="25" t="s">
        <v>1229</v>
      </c>
      <c r="D851" s="25" t="s">
        <v>3470</v>
      </c>
      <c r="E851" s="25" t="s">
        <v>3535</v>
      </c>
      <c r="F851" s="45" t="s">
        <v>3503</v>
      </c>
      <c r="G851" s="25" t="s">
        <v>8</v>
      </c>
      <c r="H851" s="25" t="s">
        <v>9</v>
      </c>
      <c r="I851" s="25" t="s">
        <v>3521</v>
      </c>
      <c r="J851" s="25" t="s">
        <v>3522</v>
      </c>
      <c r="K851" s="25" t="s">
        <v>3523</v>
      </c>
      <c r="L851" s="25" t="s">
        <v>28</v>
      </c>
      <c r="M851" s="25" t="s">
        <v>3524</v>
      </c>
      <c r="N851" s="58">
        <v>12000</v>
      </c>
      <c r="O851" s="161">
        <f>N851*0.27236</f>
        <v>3268.3199999999997</v>
      </c>
      <c r="P851" s="58">
        <v>12700</v>
      </c>
      <c r="Q851" s="161">
        <f>P851*0.27236</f>
        <v>3458.9719999999998</v>
      </c>
      <c r="R851" s="1" t="s">
        <v>3526</v>
      </c>
      <c r="S851" s="1" t="s">
        <v>357</v>
      </c>
      <c r="T851" s="96" t="s">
        <v>3528</v>
      </c>
      <c r="U851" s="6" t="s">
        <v>2258</v>
      </c>
      <c r="V851" s="123" t="s">
        <v>1404</v>
      </c>
      <c r="W851" s="1" t="s">
        <v>2259</v>
      </c>
      <c r="X851" s="4">
        <v>27796</v>
      </c>
      <c r="Y851" s="123" t="s">
        <v>3054</v>
      </c>
      <c r="Z851" s="3"/>
      <c r="AA851" s="124" t="s">
        <v>3534</v>
      </c>
    </row>
    <row r="852" spans="2:27" ht="25.5">
      <c r="B852" s="25">
        <v>847</v>
      </c>
      <c r="C852" s="25" t="s">
        <v>3464</v>
      </c>
      <c r="D852" s="25" t="s">
        <v>3472</v>
      </c>
      <c r="E852" s="25" t="s">
        <v>3435</v>
      </c>
      <c r="F852" s="45" t="s">
        <v>683</v>
      </c>
      <c r="G852" s="25" t="s">
        <v>14</v>
      </c>
      <c r="H852" s="25" t="s">
        <v>9</v>
      </c>
      <c r="I852" s="25" t="s">
        <v>684</v>
      </c>
      <c r="J852" s="25" t="s">
        <v>685</v>
      </c>
      <c r="K852" s="25" t="s">
        <v>662</v>
      </c>
      <c r="L852" s="25" t="s">
        <v>17</v>
      </c>
      <c r="M852" s="25" t="s">
        <v>3376</v>
      </c>
      <c r="N852" s="58">
        <v>2300</v>
      </c>
      <c r="O852" s="161">
        <v>1748</v>
      </c>
      <c r="P852" s="58">
        <v>2300</v>
      </c>
      <c r="Q852" s="161">
        <v>1748</v>
      </c>
      <c r="R852" s="1" t="s">
        <v>2312</v>
      </c>
      <c r="S852" s="1" t="s">
        <v>357</v>
      </c>
      <c r="T852" s="96" t="s">
        <v>2685</v>
      </c>
      <c r="U852" s="6" t="s">
        <v>2258</v>
      </c>
      <c r="V852" s="123" t="s">
        <v>2686</v>
      </c>
      <c r="W852" s="1" t="s">
        <v>2259</v>
      </c>
      <c r="X852" s="4">
        <v>24646</v>
      </c>
      <c r="Y852" s="123" t="s">
        <v>2273</v>
      </c>
      <c r="Z852" s="3" t="s">
        <v>3400</v>
      </c>
      <c r="AA852" s="124" t="s">
        <v>2687</v>
      </c>
    </row>
    <row r="853" spans="2:27" ht="25.5">
      <c r="B853" s="25">
        <v>848</v>
      </c>
      <c r="C853" s="25" t="s">
        <v>3464</v>
      </c>
      <c r="D853" s="25" t="s">
        <v>3472</v>
      </c>
      <c r="E853" s="25" t="s">
        <v>3435</v>
      </c>
      <c r="F853" s="9" t="s">
        <v>683</v>
      </c>
      <c r="G853" s="14" t="s">
        <v>18</v>
      </c>
      <c r="H853" s="10" t="s">
        <v>9</v>
      </c>
      <c r="I853" s="14" t="s">
        <v>686</v>
      </c>
      <c r="J853" s="14" t="s">
        <v>687</v>
      </c>
      <c r="K853" s="8" t="s">
        <v>79</v>
      </c>
      <c r="L853" s="14" t="s">
        <v>34</v>
      </c>
      <c r="M853" s="16" t="s">
        <v>3376</v>
      </c>
      <c r="N853" s="55">
        <v>3500</v>
      </c>
      <c r="O853" s="161">
        <v>2660</v>
      </c>
      <c r="P853" s="55">
        <v>3500</v>
      </c>
      <c r="Q853" s="161">
        <v>2660</v>
      </c>
      <c r="R853" s="42" t="s">
        <v>2688</v>
      </c>
      <c r="S853" s="42" t="s">
        <v>357</v>
      </c>
      <c r="T853" s="8" t="s">
        <v>2689</v>
      </c>
      <c r="U853" s="6" t="s">
        <v>2258</v>
      </c>
      <c r="V853" s="8" t="s">
        <v>2686</v>
      </c>
      <c r="W853" s="67" t="s">
        <v>2259</v>
      </c>
      <c r="X853" s="4" t="s">
        <v>3405</v>
      </c>
      <c r="Y853" s="10"/>
      <c r="Z853" s="3" t="s">
        <v>3405</v>
      </c>
      <c r="AA853" s="41"/>
    </row>
  </sheetData>
  <autoFilter ref="B5:AA853">
    <sortState ref="B12:AA855">
      <sortCondition ref="F11:F855"/>
    </sortState>
  </autoFilter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6"/>
  <sheetViews>
    <sheetView topLeftCell="A16" workbookViewId="0">
      <selection activeCell="A32" sqref="A32"/>
    </sheetView>
  </sheetViews>
  <sheetFormatPr baseColWidth="10" defaultRowHeight="15"/>
  <cols>
    <col min="1" max="1" width="25.7109375" customWidth="1"/>
    <col min="2" max="2" width="12.28515625" bestFit="1" customWidth="1"/>
    <col min="3" max="3" width="18.85546875" bestFit="1" customWidth="1"/>
    <col min="4" max="4" width="12.28515625" bestFit="1" customWidth="1"/>
    <col min="5" max="5" width="12.5703125" bestFit="1" customWidth="1"/>
  </cols>
  <sheetData>
    <row r="4" spans="1:5">
      <c r="A4" s="134" t="s">
        <v>2254</v>
      </c>
      <c r="B4" t="s">
        <v>18</v>
      </c>
      <c r="C4" t="s">
        <v>8</v>
      </c>
      <c r="D4" t="s">
        <v>2225</v>
      </c>
      <c r="E4" t="s">
        <v>3463</v>
      </c>
    </row>
    <row r="6" spans="1:5">
      <c r="A6" t="s">
        <v>3402</v>
      </c>
      <c r="B6" s="135">
        <v>115</v>
      </c>
      <c r="C6" s="135">
        <v>29</v>
      </c>
      <c r="D6" s="135">
        <v>172</v>
      </c>
      <c r="E6" s="135">
        <v>316</v>
      </c>
    </row>
    <row r="7" spans="1:5">
      <c r="A7" t="s">
        <v>3401</v>
      </c>
      <c r="B7" s="135">
        <v>14</v>
      </c>
      <c r="C7" s="135">
        <v>2</v>
      </c>
      <c r="D7" s="135">
        <v>9</v>
      </c>
      <c r="E7" s="135">
        <v>25</v>
      </c>
    </row>
    <row r="8" spans="1:5">
      <c r="A8" t="s">
        <v>3404</v>
      </c>
      <c r="B8" s="135">
        <v>77</v>
      </c>
      <c r="C8" s="135">
        <v>13</v>
      </c>
      <c r="D8" s="135">
        <v>72</v>
      </c>
      <c r="E8" s="135">
        <v>162</v>
      </c>
    </row>
    <row r="9" spans="1:5">
      <c r="A9" t="s">
        <v>3400</v>
      </c>
      <c r="B9" s="135">
        <v>55</v>
      </c>
      <c r="C9" s="135">
        <v>2</v>
      </c>
      <c r="D9" s="135">
        <v>30</v>
      </c>
      <c r="E9" s="135">
        <v>87</v>
      </c>
    </row>
    <row r="10" spans="1:5">
      <c r="A10" t="s">
        <v>3403</v>
      </c>
      <c r="B10" s="135">
        <v>8</v>
      </c>
      <c r="C10" s="135">
        <v>1</v>
      </c>
      <c r="D10" s="135">
        <v>5</v>
      </c>
      <c r="E10" s="135">
        <v>14</v>
      </c>
    </row>
    <row r="11" spans="1:5">
      <c r="B11" s="136"/>
      <c r="C11" s="136"/>
      <c r="D11" s="136"/>
      <c r="E11" s="136"/>
    </row>
    <row r="12" spans="1:5">
      <c r="A12" t="s">
        <v>3405</v>
      </c>
      <c r="B12" s="135">
        <v>23</v>
      </c>
      <c r="C12" s="135">
        <v>2</v>
      </c>
      <c r="D12" s="135">
        <v>76</v>
      </c>
      <c r="E12" s="135">
        <v>101</v>
      </c>
    </row>
    <row r="13" spans="1:5">
      <c r="B13" s="136"/>
      <c r="C13" s="136"/>
      <c r="D13" s="136"/>
      <c r="E13" s="136"/>
    </row>
    <row r="14" spans="1:5">
      <c r="A14" t="s">
        <v>3463</v>
      </c>
      <c r="B14" s="135">
        <f>SUM(B6:B13)</f>
        <v>292</v>
      </c>
      <c r="C14" s="135">
        <f>SUM(C6:C13)</f>
        <v>49</v>
      </c>
      <c r="D14" s="135">
        <f>SUM(D6:D13)</f>
        <v>364</v>
      </c>
      <c r="E14" s="135">
        <f>SUM(E6:E13)</f>
        <v>705</v>
      </c>
    </row>
    <row r="19" spans="1:5" s="138" customFormat="1" ht="30">
      <c r="A19" s="138" t="s">
        <v>2254</v>
      </c>
      <c r="B19" s="138" t="s">
        <v>3465</v>
      </c>
      <c r="C19" s="138" t="s">
        <v>3466</v>
      </c>
      <c r="D19" s="138" t="s">
        <v>3463</v>
      </c>
    </row>
    <row r="20" spans="1:5">
      <c r="A20" t="s">
        <v>3402</v>
      </c>
      <c r="B20" s="137">
        <f>(B6+C6)/($B$14+$C$14)</f>
        <v>0.42228739002932553</v>
      </c>
      <c r="C20" s="137">
        <f>D6/$D$14</f>
        <v>0.47252747252747251</v>
      </c>
      <c r="D20" s="137">
        <f>E6/$E$14</f>
        <v>0.44822695035460991</v>
      </c>
    </row>
    <row r="21" spans="1:5">
      <c r="A21" t="s">
        <v>3401</v>
      </c>
      <c r="B21" s="137">
        <f t="shared" ref="B21:B24" si="0">(B7+C7)/($B$14+$C$14)</f>
        <v>4.6920821114369501E-2</v>
      </c>
      <c r="C21" s="137">
        <f t="shared" ref="C21:C24" si="1">D7/$D$14</f>
        <v>2.4725274725274724E-2</v>
      </c>
      <c r="D21" s="137">
        <f t="shared" ref="D21:D24" si="2">E7/$E$14</f>
        <v>3.5460992907801421E-2</v>
      </c>
    </row>
    <row r="22" spans="1:5">
      <c r="A22" t="s">
        <v>3404</v>
      </c>
      <c r="B22" s="137">
        <f t="shared" si="0"/>
        <v>0.26392961876832843</v>
      </c>
      <c r="C22" s="137">
        <f t="shared" si="1"/>
        <v>0.19780219780219779</v>
      </c>
      <c r="D22" s="137">
        <f t="shared" si="2"/>
        <v>0.22978723404255319</v>
      </c>
      <c r="E22" s="139">
        <f>+D22+D21+D20</f>
        <v>0.71347517730496457</v>
      </c>
    </row>
    <row r="23" spans="1:5">
      <c r="A23" t="s">
        <v>3400</v>
      </c>
      <c r="B23" s="137">
        <f t="shared" si="0"/>
        <v>0.16715542521994134</v>
      </c>
      <c r="C23" s="137">
        <f t="shared" si="1"/>
        <v>8.2417582417582416E-2</v>
      </c>
      <c r="D23" s="137">
        <f t="shared" si="2"/>
        <v>0.12340425531914893</v>
      </c>
    </row>
    <row r="24" spans="1:5">
      <c r="A24" t="s">
        <v>3403</v>
      </c>
      <c r="B24" s="137">
        <f t="shared" si="0"/>
        <v>2.6392961876832845E-2</v>
      </c>
      <c r="C24" s="137">
        <f t="shared" si="1"/>
        <v>1.3736263736263736E-2</v>
      </c>
      <c r="D24" s="137">
        <f t="shared" si="2"/>
        <v>1.9858156028368795E-2</v>
      </c>
    </row>
    <row r="25" spans="1:5">
      <c r="A25" t="s">
        <v>3405</v>
      </c>
      <c r="B25" s="137">
        <f>(B12+C12)/($B$14+$C$14)</f>
        <v>7.331378299120235E-2</v>
      </c>
      <c r="C25" s="137">
        <f>D12/$D$14</f>
        <v>0.2087912087912088</v>
      </c>
      <c r="D25" s="137">
        <f>E12/$E$14</f>
        <v>0.14326241134751774</v>
      </c>
    </row>
    <row r="26" spans="1:5">
      <c r="A26" t="s">
        <v>3463</v>
      </c>
      <c r="B26" s="137">
        <f>SUM(B20:B25)</f>
        <v>1</v>
      </c>
      <c r="C26" s="137">
        <f>SUM(C20:C25)</f>
        <v>1</v>
      </c>
      <c r="D26" s="137">
        <f>SUM(D20:D25)</f>
        <v>1</v>
      </c>
    </row>
    <row r="31" spans="1:5" ht="30">
      <c r="A31" s="138" t="s">
        <v>2251</v>
      </c>
      <c r="B31" s="138" t="s">
        <v>3465</v>
      </c>
      <c r="C31" s="138" t="s">
        <v>3466</v>
      </c>
      <c r="D31" s="138" t="s">
        <v>3463</v>
      </c>
    </row>
    <row r="32" spans="1:5">
      <c r="A32" t="s">
        <v>2259</v>
      </c>
      <c r="B32" s="135">
        <f>270+49</f>
        <v>319</v>
      </c>
      <c r="C32" s="135">
        <v>277</v>
      </c>
      <c r="D32" s="135">
        <v>596</v>
      </c>
      <c r="E32" s="139">
        <f>+D32/$D$36</f>
        <v>0.84419263456090654</v>
      </c>
    </row>
    <row r="33" spans="1:5">
      <c r="A33" t="s">
        <v>2263</v>
      </c>
      <c r="B33" s="135">
        <v>15</v>
      </c>
      <c r="C33" s="135">
        <v>82</v>
      </c>
      <c r="D33" s="135">
        <v>97</v>
      </c>
      <c r="E33" s="139">
        <f>+D33/$D$36</f>
        <v>0.13739376770538245</v>
      </c>
    </row>
    <row r="34" spans="1:5">
      <c r="A34" t="s">
        <v>2261</v>
      </c>
      <c r="B34" s="135"/>
      <c r="C34" s="135">
        <v>1</v>
      </c>
      <c r="D34" s="135">
        <v>1</v>
      </c>
      <c r="E34" s="139">
        <f>+D34/$D$36</f>
        <v>1.4164305949008499E-3</v>
      </c>
    </row>
    <row r="35" spans="1:5">
      <c r="A35" t="s">
        <v>3467</v>
      </c>
      <c r="B35" s="135">
        <v>7</v>
      </c>
      <c r="C35" s="135">
        <v>5</v>
      </c>
      <c r="D35" s="135">
        <v>12</v>
      </c>
      <c r="E35" s="139">
        <f>+D35/$D$36</f>
        <v>1.69971671388102E-2</v>
      </c>
    </row>
    <row r="36" spans="1:5">
      <c r="A36" t="s">
        <v>3463</v>
      </c>
      <c r="B36" s="135">
        <f>SUM(B32:B35)</f>
        <v>341</v>
      </c>
      <c r="C36" s="135">
        <f>SUM(C32:C35)</f>
        <v>365</v>
      </c>
      <c r="D36" s="135">
        <f>SUM(D32:D35)</f>
        <v>706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40"/>
  <sheetViews>
    <sheetView tabSelected="1" workbookViewId="0">
      <selection activeCell="D24" sqref="D24"/>
    </sheetView>
  </sheetViews>
  <sheetFormatPr baseColWidth="10" defaultRowHeight="15"/>
  <cols>
    <col min="1" max="1" width="17.42578125" bestFit="1" customWidth="1"/>
    <col min="2" max="2" width="18.42578125" bestFit="1" customWidth="1"/>
    <col min="3" max="3" width="19.5703125" bestFit="1" customWidth="1"/>
    <col min="4" max="4" width="20" customWidth="1"/>
    <col min="5" max="5" width="12.5703125" customWidth="1"/>
    <col min="6" max="6" width="11.140625" bestFit="1" customWidth="1"/>
    <col min="10" max="10" width="18.42578125" bestFit="1" customWidth="1"/>
    <col min="11" max="11" width="12.5703125" customWidth="1"/>
  </cols>
  <sheetData>
    <row r="4" spans="1:11" ht="45">
      <c r="A4" s="162" t="s">
        <v>1231</v>
      </c>
      <c r="B4" s="162" t="s">
        <v>0</v>
      </c>
      <c r="C4" s="162" t="s">
        <v>3477</v>
      </c>
      <c r="D4" s="162" t="s">
        <v>3478</v>
      </c>
      <c r="E4" s="162" t="s">
        <v>3514</v>
      </c>
      <c r="F4" s="162" t="s">
        <v>3537</v>
      </c>
      <c r="J4" s="138" t="s">
        <v>0</v>
      </c>
      <c r="K4" s="138" t="s">
        <v>3514</v>
      </c>
    </row>
    <row r="5" spans="1:11">
      <c r="A5" t="s">
        <v>2225</v>
      </c>
      <c r="B5" t="s">
        <v>2153</v>
      </c>
      <c r="C5" s="141">
        <v>2</v>
      </c>
      <c r="D5" s="142">
        <v>4486.9499999999989</v>
      </c>
      <c r="E5" s="142">
        <v>12636</v>
      </c>
      <c r="F5" s="159">
        <f>+D5/E5</f>
        <v>0.35509259259259252</v>
      </c>
      <c r="J5" t="s">
        <v>2153</v>
      </c>
      <c r="K5" s="142">
        <v>12636</v>
      </c>
    </row>
    <row r="6" spans="1:11">
      <c r="B6" t="s">
        <v>1473</v>
      </c>
      <c r="C6" s="141">
        <v>7</v>
      </c>
      <c r="D6" s="142">
        <v>7184.1244999999999</v>
      </c>
      <c r="E6" s="142">
        <v>23600</v>
      </c>
      <c r="F6" s="159">
        <f t="shared" ref="F6:F69" si="0">+D6/E6</f>
        <v>0.30441205508474578</v>
      </c>
      <c r="J6" t="s">
        <v>1473</v>
      </c>
      <c r="K6" s="142">
        <v>23600</v>
      </c>
    </row>
    <row r="7" spans="1:11">
      <c r="B7" t="s">
        <v>1700</v>
      </c>
      <c r="C7" s="141">
        <v>3</v>
      </c>
      <c r="D7" s="142">
        <v>9300</v>
      </c>
      <c r="E7" s="142">
        <v>26900</v>
      </c>
      <c r="F7" s="159">
        <f t="shared" si="0"/>
        <v>0.34572490706319703</v>
      </c>
      <c r="J7" t="s">
        <v>1700</v>
      </c>
      <c r="K7" s="142">
        <v>26900</v>
      </c>
    </row>
    <row r="8" spans="1:11">
      <c r="B8" t="s">
        <v>1268</v>
      </c>
      <c r="C8" s="141">
        <v>18</v>
      </c>
      <c r="D8" s="142">
        <v>18915.68</v>
      </c>
      <c r="E8" s="142">
        <v>62000</v>
      </c>
      <c r="F8" s="159">
        <f t="shared" si="0"/>
        <v>0.30509161290322578</v>
      </c>
      <c r="J8" t="s">
        <v>1268</v>
      </c>
      <c r="K8" s="142">
        <v>62000</v>
      </c>
    </row>
    <row r="9" spans="1:11">
      <c r="B9" t="s">
        <v>1893</v>
      </c>
      <c r="C9" s="141">
        <v>13</v>
      </c>
      <c r="D9" s="142">
        <v>22005.500399999997</v>
      </c>
      <c r="E9" s="142">
        <v>45630</v>
      </c>
      <c r="F9" s="159">
        <f t="shared" si="0"/>
        <v>0.48225948717948713</v>
      </c>
      <c r="J9" t="s">
        <v>1893</v>
      </c>
      <c r="K9" s="142">
        <v>45630</v>
      </c>
    </row>
    <row r="10" spans="1:11">
      <c r="B10" t="s">
        <v>1988</v>
      </c>
      <c r="C10" s="141">
        <v>3</v>
      </c>
      <c r="D10" s="142">
        <v>3374.0460000000003</v>
      </c>
      <c r="E10" s="142">
        <v>15093</v>
      </c>
      <c r="F10" s="159">
        <f t="shared" si="0"/>
        <v>0.22355038759689924</v>
      </c>
      <c r="J10" t="s">
        <v>1988</v>
      </c>
      <c r="K10" s="142">
        <v>15093</v>
      </c>
    </row>
    <row r="11" spans="1:11">
      <c r="B11" t="s">
        <v>1595</v>
      </c>
      <c r="C11" s="141">
        <v>5</v>
      </c>
      <c r="D11" s="142">
        <v>2612.7290000000003</v>
      </c>
      <c r="E11" s="142">
        <v>9000</v>
      </c>
      <c r="F11" s="159">
        <f t="shared" si="0"/>
        <v>0.29030322222222227</v>
      </c>
      <c r="J11" t="s">
        <v>1595</v>
      </c>
      <c r="K11" s="142">
        <v>9000</v>
      </c>
    </row>
    <row r="12" spans="1:11">
      <c r="B12" t="s">
        <v>1711</v>
      </c>
      <c r="C12" s="141">
        <v>2</v>
      </c>
      <c r="D12" s="142">
        <v>6663.3333333333339</v>
      </c>
      <c r="E12" s="142">
        <v>16500</v>
      </c>
      <c r="F12" s="159">
        <f t="shared" si="0"/>
        <v>0.40383838383838389</v>
      </c>
      <c r="J12" t="s">
        <v>1711</v>
      </c>
      <c r="K12" s="142">
        <v>16500</v>
      </c>
    </row>
    <row r="13" spans="1:11">
      <c r="B13" t="s">
        <v>1352</v>
      </c>
      <c r="C13" s="141">
        <v>3</v>
      </c>
      <c r="D13" s="142">
        <v>4727.7945</v>
      </c>
      <c r="E13" s="142">
        <v>16146</v>
      </c>
      <c r="F13" s="159">
        <f t="shared" si="0"/>
        <v>0.29281521739130434</v>
      </c>
      <c r="J13" t="s">
        <v>1352</v>
      </c>
      <c r="K13" s="142">
        <v>16146</v>
      </c>
    </row>
    <row r="14" spans="1:11">
      <c r="B14" t="s">
        <v>2194</v>
      </c>
      <c r="C14" s="141">
        <v>10</v>
      </c>
      <c r="D14" s="142">
        <v>6515</v>
      </c>
      <c r="E14" s="142">
        <v>15500</v>
      </c>
      <c r="F14" s="159">
        <f t="shared" si="0"/>
        <v>0.42032258064516131</v>
      </c>
      <c r="J14" t="s">
        <v>2194</v>
      </c>
      <c r="K14" s="142">
        <v>15500</v>
      </c>
    </row>
    <row r="15" spans="1:11">
      <c r="B15" t="s">
        <v>1718</v>
      </c>
      <c r="C15" s="141">
        <v>3</v>
      </c>
      <c r="D15" s="142">
        <v>7200</v>
      </c>
      <c r="E15" s="142">
        <v>24000</v>
      </c>
      <c r="F15" s="159">
        <f t="shared" si="0"/>
        <v>0.3</v>
      </c>
      <c r="J15" t="s">
        <v>1718</v>
      </c>
      <c r="K15" s="142">
        <v>24000</v>
      </c>
    </row>
    <row r="16" spans="1:11">
      <c r="B16" t="s">
        <v>1425</v>
      </c>
      <c r="C16" s="141">
        <v>4</v>
      </c>
      <c r="D16" s="142">
        <v>1960.7475370000002</v>
      </c>
      <c r="E16" s="142">
        <v>7050</v>
      </c>
      <c r="F16" s="159">
        <f t="shared" si="0"/>
        <v>0.27812021801418441</v>
      </c>
      <c r="J16" t="s">
        <v>1425</v>
      </c>
      <c r="K16" s="142">
        <v>7050</v>
      </c>
    </row>
    <row r="17" spans="2:11">
      <c r="B17" t="s">
        <v>1330</v>
      </c>
      <c r="C17" s="141">
        <v>6</v>
      </c>
      <c r="D17" s="142">
        <v>5721.75</v>
      </c>
      <c r="E17" s="142">
        <v>22500</v>
      </c>
      <c r="F17" s="159">
        <f t="shared" si="0"/>
        <v>0.25430000000000003</v>
      </c>
      <c r="J17" t="s">
        <v>1330</v>
      </c>
      <c r="K17" s="142">
        <v>22500</v>
      </c>
    </row>
    <row r="18" spans="2:11">
      <c r="B18" t="s">
        <v>1671</v>
      </c>
      <c r="C18" s="141">
        <v>2</v>
      </c>
      <c r="D18" s="142">
        <v>1750</v>
      </c>
      <c r="E18" s="142">
        <v>5900</v>
      </c>
      <c r="F18" s="159">
        <f t="shared" si="0"/>
        <v>0.29661016949152541</v>
      </c>
      <c r="J18" t="s">
        <v>1671</v>
      </c>
      <c r="K18" s="142">
        <v>5900</v>
      </c>
    </row>
    <row r="19" spans="2:11">
      <c r="B19" t="s">
        <v>1726</v>
      </c>
      <c r="C19" s="141">
        <v>4</v>
      </c>
      <c r="D19" s="142">
        <v>10153.86</v>
      </c>
      <c r="E19" s="142">
        <v>21900</v>
      </c>
      <c r="F19" s="159">
        <f t="shared" si="0"/>
        <v>0.46364657534246578</v>
      </c>
      <c r="J19" t="s">
        <v>1726</v>
      </c>
      <c r="K19" s="142">
        <v>21900</v>
      </c>
    </row>
    <row r="20" spans="2:11">
      <c r="B20" t="s">
        <v>1738</v>
      </c>
      <c r="C20" s="141">
        <v>3</v>
      </c>
      <c r="D20" s="142">
        <v>7668</v>
      </c>
      <c r="E20" s="142">
        <v>18000</v>
      </c>
      <c r="F20" s="159">
        <f t="shared" si="0"/>
        <v>0.42599999999999999</v>
      </c>
      <c r="J20" t="s">
        <v>1738</v>
      </c>
      <c r="K20" s="142">
        <v>18000</v>
      </c>
    </row>
    <row r="21" spans="2:11">
      <c r="B21" t="s">
        <v>1688</v>
      </c>
      <c r="C21" s="141">
        <v>4</v>
      </c>
      <c r="D21" s="142">
        <v>4576</v>
      </c>
      <c r="E21" s="142">
        <v>28000</v>
      </c>
      <c r="F21" s="159">
        <f t="shared" si="0"/>
        <v>0.16342857142857142</v>
      </c>
      <c r="J21" t="s">
        <v>1688</v>
      </c>
      <c r="K21" s="142">
        <v>28000</v>
      </c>
    </row>
    <row r="22" spans="2:11">
      <c r="B22" t="s">
        <v>1416</v>
      </c>
      <c r="C22" s="141">
        <v>3</v>
      </c>
      <c r="D22" s="142">
        <v>2940.4830000000002</v>
      </c>
      <c r="E22" s="142">
        <v>5750</v>
      </c>
      <c r="F22" s="159">
        <f t="shared" si="0"/>
        <v>0.511388347826087</v>
      </c>
      <c r="J22" t="s">
        <v>1416</v>
      </c>
      <c r="K22" s="142">
        <v>5750</v>
      </c>
    </row>
    <row r="23" spans="2:11">
      <c r="B23" t="s">
        <v>2035</v>
      </c>
      <c r="C23" s="141">
        <v>3</v>
      </c>
      <c r="D23" s="142">
        <v>7522.5735000000004</v>
      </c>
      <c r="E23" s="142">
        <v>24570</v>
      </c>
      <c r="F23" s="159">
        <f t="shared" si="0"/>
        <v>0.30616904761904762</v>
      </c>
      <c r="J23" t="s">
        <v>2035</v>
      </c>
      <c r="K23" s="142">
        <v>24570</v>
      </c>
    </row>
    <row r="24" spans="2:11">
      <c r="B24" t="s">
        <v>1232</v>
      </c>
      <c r="C24" s="141">
        <v>5</v>
      </c>
      <c r="D24" s="142">
        <v>9518.4179999999978</v>
      </c>
      <c r="E24" s="142">
        <v>22581</v>
      </c>
      <c r="F24" s="159">
        <f t="shared" si="0"/>
        <v>0.42152331606217608</v>
      </c>
      <c r="J24" t="s">
        <v>1232</v>
      </c>
      <c r="K24" s="142">
        <v>22581</v>
      </c>
    </row>
    <row r="25" spans="2:11">
      <c r="B25" t="s">
        <v>2044</v>
      </c>
      <c r="C25" s="141">
        <v>2</v>
      </c>
      <c r="D25" s="142">
        <v>3871.7523000000001</v>
      </c>
      <c r="E25" s="142">
        <v>14976</v>
      </c>
      <c r="F25" s="159">
        <f t="shared" si="0"/>
        <v>0.25853046875000002</v>
      </c>
      <c r="J25" t="s">
        <v>2044</v>
      </c>
      <c r="K25" s="142">
        <v>14976</v>
      </c>
    </row>
    <row r="26" spans="2:11">
      <c r="B26" t="s">
        <v>2139</v>
      </c>
      <c r="C26" s="141">
        <v>2</v>
      </c>
      <c r="D26" s="142">
        <v>8020.7549999999992</v>
      </c>
      <c r="E26" s="142">
        <v>17723.2</v>
      </c>
      <c r="F26" s="159">
        <f t="shared" si="0"/>
        <v>0.45255681818181814</v>
      </c>
      <c r="J26" t="s">
        <v>2139</v>
      </c>
      <c r="K26" s="142">
        <v>17723.2</v>
      </c>
    </row>
    <row r="27" spans="2:11">
      <c r="B27" t="s">
        <v>1580</v>
      </c>
      <c r="C27" s="141">
        <v>4</v>
      </c>
      <c r="D27" s="142">
        <v>7450.4444999999996</v>
      </c>
      <c r="E27" s="142">
        <v>19400</v>
      </c>
      <c r="F27" s="159">
        <f t="shared" si="0"/>
        <v>0.38404353092783505</v>
      </c>
      <c r="J27" t="s">
        <v>1580</v>
      </c>
      <c r="K27" s="142">
        <v>19400</v>
      </c>
    </row>
    <row r="28" spans="2:11">
      <c r="B28" t="s">
        <v>1645</v>
      </c>
      <c r="C28" s="141">
        <v>4</v>
      </c>
      <c r="D28" s="142">
        <v>3915.92</v>
      </c>
      <c r="E28" s="142">
        <v>8700</v>
      </c>
      <c r="F28" s="159">
        <f t="shared" si="0"/>
        <v>0.45010574712643681</v>
      </c>
      <c r="J28" t="s">
        <v>1645</v>
      </c>
      <c r="K28" s="142">
        <v>8700</v>
      </c>
    </row>
    <row r="29" spans="2:11">
      <c r="B29" t="s">
        <v>1245</v>
      </c>
      <c r="C29" s="141">
        <v>4</v>
      </c>
      <c r="D29" s="142">
        <v>10971.206999999999</v>
      </c>
      <c r="E29" s="142">
        <v>21060</v>
      </c>
      <c r="F29" s="159">
        <f t="shared" si="0"/>
        <v>0.52094999999999991</v>
      </c>
      <c r="J29" t="s">
        <v>1245</v>
      </c>
      <c r="K29" s="142">
        <v>21060</v>
      </c>
    </row>
    <row r="30" spans="2:11">
      <c r="B30" t="s">
        <v>1754</v>
      </c>
      <c r="C30" s="141">
        <v>3</v>
      </c>
      <c r="D30" s="142">
        <v>8360</v>
      </c>
      <c r="E30" s="142">
        <v>23000</v>
      </c>
      <c r="F30" s="159">
        <f t="shared" si="0"/>
        <v>0.3634782608695652</v>
      </c>
      <c r="J30" t="s">
        <v>1754</v>
      </c>
      <c r="K30" s="142">
        <v>23000</v>
      </c>
    </row>
    <row r="31" spans="2:11">
      <c r="B31" t="s">
        <v>1570</v>
      </c>
      <c r="C31" s="141">
        <v>3</v>
      </c>
      <c r="D31" s="142">
        <v>7010.4</v>
      </c>
      <c r="E31" s="142">
        <v>22400</v>
      </c>
      <c r="F31" s="159">
        <f t="shared" si="0"/>
        <v>0.31296428571428569</v>
      </c>
      <c r="J31" t="s">
        <v>1570</v>
      </c>
      <c r="K31" s="142">
        <v>22400</v>
      </c>
    </row>
    <row r="32" spans="2:11">
      <c r="B32" t="s">
        <v>1762</v>
      </c>
      <c r="C32" s="141">
        <v>4</v>
      </c>
      <c r="D32" s="142">
        <v>11294.76</v>
      </c>
      <c r="E32" s="142">
        <v>23150</v>
      </c>
      <c r="F32" s="159">
        <f t="shared" si="0"/>
        <v>0.48789460043196548</v>
      </c>
      <c r="J32" t="s">
        <v>1762</v>
      </c>
      <c r="K32" s="142">
        <v>23150</v>
      </c>
    </row>
    <row r="33" spans="2:11">
      <c r="B33" t="s">
        <v>1495</v>
      </c>
      <c r="C33" s="141">
        <v>5</v>
      </c>
      <c r="D33" s="142">
        <v>4237.5</v>
      </c>
      <c r="E33" s="142">
        <v>7000</v>
      </c>
      <c r="F33" s="159">
        <f t="shared" si="0"/>
        <v>0.60535714285714282</v>
      </c>
      <c r="J33" t="s">
        <v>1495</v>
      </c>
      <c r="K33" s="142">
        <v>7000</v>
      </c>
    </row>
    <row r="34" spans="2:11">
      <c r="B34" t="s">
        <v>1436</v>
      </c>
      <c r="C34" s="141">
        <v>3</v>
      </c>
      <c r="D34" s="142">
        <v>2960.4764000000005</v>
      </c>
      <c r="E34" s="142">
        <v>8600</v>
      </c>
      <c r="F34" s="159">
        <f t="shared" si="0"/>
        <v>0.34424144186046518</v>
      </c>
      <c r="J34" t="s">
        <v>1436</v>
      </c>
      <c r="K34" s="142">
        <v>8600</v>
      </c>
    </row>
    <row r="35" spans="2:11">
      <c r="B35" t="s">
        <v>1320</v>
      </c>
      <c r="C35" s="141">
        <v>3</v>
      </c>
      <c r="D35" s="142">
        <v>2713.74</v>
      </c>
      <c r="E35" s="142">
        <v>9400</v>
      </c>
      <c r="F35" s="159">
        <f t="shared" si="0"/>
        <v>0.28869574468085102</v>
      </c>
      <c r="J35" t="s">
        <v>1320</v>
      </c>
      <c r="K35" s="142">
        <v>9400</v>
      </c>
    </row>
    <row r="36" spans="2:11">
      <c r="B36" t="s">
        <v>1611</v>
      </c>
      <c r="C36" s="141">
        <v>4</v>
      </c>
      <c r="D36" s="142">
        <v>1882.6297</v>
      </c>
      <c r="E36" s="142">
        <v>6500</v>
      </c>
      <c r="F36" s="159">
        <f t="shared" si="0"/>
        <v>0.28963533846153844</v>
      </c>
      <c r="J36" t="s">
        <v>1611</v>
      </c>
      <c r="K36" s="142">
        <v>6500</v>
      </c>
    </row>
    <row r="37" spans="2:11">
      <c r="B37" t="s">
        <v>1636</v>
      </c>
      <c r="C37" s="141">
        <v>3</v>
      </c>
      <c r="D37" s="142">
        <v>1435.29</v>
      </c>
      <c r="E37" s="142">
        <v>4250</v>
      </c>
      <c r="F37" s="159">
        <f t="shared" si="0"/>
        <v>0.33771529411764706</v>
      </c>
      <c r="J37" t="s">
        <v>1636</v>
      </c>
      <c r="K37" s="142">
        <v>4250</v>
      </c>
    </row>
    <row r="38" spans="2:11">
      <c r="B38" t="s">
        <v>1621</v>
      </c>
      <c r="C38" s="141">
        <v>5</v>
      </c>
      <c r="D38" s="142">
        <v>12742.0517</v>
      </c>
      <c r="E38" s="142">
        <v>24605</v>
      </c>
      <c r="F38" s="159">
        <f t="shared" si="0"/>
        <v>0.51786432432432428</v>
      </c>
      <c r="J38" t="s">
        <v>1621</v>
      </c>
      <c r="K38" s="142">
        <v>24605</v>
      </c>
    </row>
    <row r="39" spans="2:11">
      <c r="B39" t="s">
        <v>1770</v>
      </c>
      <c r="C39" s="141">
        <v>9</v>
      </c>
      <c r="D39" s="142">
        <v>17624</v>
      </c>
      <c r="E39" s="142">
        <v>41500</v>
      </c>
      <c r="F39" s="159">
        <f t="shared" si="0"/>
        <v>0.42467469879518072</v>
      </c>
      <c r="J39" t="s">
        <v>1770</v>
      </c>
      <c r="K39" s="142">
        <v>41500</v>
      </c>
    </row>
    <row r="40" spans="2:11">
      <c r="B40" t="s">
        <v>1666</v>
      </c>
      <c r="C40" s="141">
        <v>2</v>
      </c>
      <c r="D40" s="142">
        <v>1911.36</v>
      </c>
      <c r="E40" s="142">
        <v>6000</v>
      </c>
      <c r="F40" s="159">
        <f t="shared" si="0"/>
        <v>0.31856000000000001</v>
      </c>
      <c r="J40" t="s">
        <v>1666</v>
      </c>
      <c r="K40" s="142">
        <v>6000</v>
      </c>
    </row>
    <row r="41" spans="2:11">
      <c r="B41" t="s">
        <v>1939</v>
      </c>
      <c r="C41" s="141">
        <v>14</v>
      </c>
      <c r="D41" s="142">
        <v>23240.25989999999</v>
      </c>
      <c r="E41" s="142">
        <v>46215</v>
      </c>
      <c r="F41" s="159">
        <f t="shared" si="0"/>
        <v>0.50287265822784788</v>
      </c>
      <c r="J41" t="s">
        <v>1939</v>
      </c>
      <c r="K41" s="142">
        <v>46215</v>
      </c>
    </row>
    <row r="42" spans="2:11">
      <c r="B42" t="s">
        <v>1374</v>
      </c>
      <c r="C42" s="141">
        <v>3</v>
      </c>
      <c r="D42" s="142">
        <v>978.14080000000013</v>
      </c>
      <c r="E42" s="142">
        <v>6000</v>
      </c>
      <c r="F42" s="159">
        <f t="shared" si="0"/>
        <v>0.1630234666666667</v>
      </c>
      <c r="J42" t="s">
        <v>1374</v>
      </c>
      <c r="K42" s="142">
        <v>6000</v>
      </c>
    </row>
    <row r="43" spans="2:11">
      <c r="B43" t="s">
        <v>1315</v>
      </c>
      <c r="C43" s="141">
        <v>2</v>
      </c>
      <c r="D43" s="142">
        <v>2626.65</v>
      </c>
      <c r="E43" s="142">
        <v>9400</v>
      </c>
      <c r="F43" s="159">
        <f t="shared" si="0"/>
        <v>0.27943085106382981</v>
      </c>
      <c r="J43" t="s">
        <v>1315</v>
      </c>
      <c r="K43" s="142">
        <v>9400</v>
      </c>
    </row>
    <row r="44" spans="2:11">
      <c r="B44" t="s">
        <v>2158</v>
      </c>
      <c r="C44" s="141">
        <v>4</v>
      </c>
      <c r="D44" s="142">
        <v>2850</v>
      </c>
      <c r="E44" s="142">
        <v>18285</v>
      </c>
      <c r="F44" s="159">
        <f t="shared" si="0"/>
        <v>0.15586546349466776</v>
      </c>
      <c r="J44" t="s">
        <v>2158</v>
      </c>
      <c r="K44" s="142">
        <v>18285</v>
      </c>
    </row>
    <row r="45" spans="2:11">
      <c r="B45" t="s">
        <v>1794</v>
      </c>
      <c r="C45" s="141">
        <v>12</v>
      </c>
      <c r="D45" s="142">
        <v>30050</v>
      </c>
      <c r="E45" s="142">
        <v>52150</v>
      </c>
      <c r="F45" s="159">
        <f t="shared" si="0"/>
        <v>0.57622243528283801</v>
      </c>
      <c r="J45" t="s">
        <v>1794</v>
      </c>
      <c r="K45" s="142">
        <v>52150</v>
      </c>
    </row>
    <row r="46" spans="2:11">
      <c r="B46" t="s">
        <v>2049</v>
      </c>
      <c r="C46" s="141">
        <v>13</v>
      </c>
      <c r="D46" s="142">
        <v>28773.213299999999</v>
      </c>
      <c r="E46" s="142">
        <v>65871</v>
      </c>
      <c r="F46" s="159">
        <f t="shared" si="0"/>
        <v>0.43681154529307281</v>
      </c>
      <c r="J46" t="s">
        <v>2049</v>
      </c>
      <c r="K46" s="142">
        <v>65871</v>
      </c>
    </row>
    <row r="47" spans="2:11">
      <c r="B47" t="s">
        <v>1458</v>
      </c>
      <c r="C47" s="141">
        <v>3</v>
      </c>
      <c r="D47" s="142">
        <v>8577.36</v>
      </c>
      <c r="E47" s="142">
        <v>16720</v>
      </c>
      <c r="F47" s="159">
        <f t="shared" si="0"/>
        <v>0.51300000000000001</v>
      </c>
      <c r="J47" t="s">
        <v>1458</v>
      </c>
      <c r="K47" s="142">
        <v>16720</v>
      </c>
    </row>
    <row r="48" spans="2:11">
      <c r="B48" t="s">
        <v>1258</v>
      </c>
      <c r="C48" s="141">
        <v>3</v>
      </c>
      <c r="D48" s="142">
        <v>5105.8799999999992</v>
      </c>
      <c r="E48" s="142">
        <v>17199</v>
      </c>
      <c r="F48" s="159">
        <f t="shared" si="0"/>
        <v>0.2968707482993197</v>
      </c>
      <c r="J48" t="s">
        <v>1258</v>
      </c>
      <c r="K48" s="142">
        <v>17199</v>
      </c>
    </row>
    <row r="49" spans="2:11">
      <c r="B49" t="s">
        <v>2094</v>
      </c>
      <c r="C49" s="141">
        <v>10</v>
      </c>
      <c r="D49" s="142">
        <v>25115.62815</v>
      </c>
      <c r="E49" s="142">
        <v>50153.94</v>
      </c>
      <c r="F49" s="159">
        <f t="shared" si="0"/>
        <v>0.50077078989208024</v>
      </c>
      <c r="J49" t="s">
        <v>2094</v>
      </c>
      <c r="K49" s="142">
        <v>50153.94</v>
      </c>
    </row>
    <row r="50" spans="2:11">
      <c r="B50" t="s">
        <v>1798</v>
      </c>
      <c r="C50" s="141">
        <v>11</v>
      </c>
      <c r="D50" s="142">
        <v>24870</v>
      </c>
      <c r="E50" s="142">
        <v>49000</v>
      </c>
      <c r="F50" s="159">
        <f t="shared" si="0"/>
        <v>0.50755102040816324</v>
      </c>
      <c r="J50" t="s">
        <v>1798</v>
      </c>
      <c r="K50" s="142">
        <v>49000</v>
      </c>
    </row>
    <row r="51" spans="2:11">
      <c r="B51" t="s">
        <v>2168</v>
      </c>
      <c r="C51" s="141">
        <v>3</v>
      </c>
      <c r="D51" s="142">
        <v>2800</v>
      </c>
      <c r="E51" s="142">
        <v>11500</v>
      </c>
      <c r="F51" s="159">
        <f t="shared" si="0"/>
        <v>0.24347826086956523</v>
      </c>
      <c r="J51" t="s">
        <v>2168</v>
      </c>
      <c r="K51" s="142">
        <v>11500</v>
      </c>
    </row>
    <row r="52" spans="2:11">
      <c r="B52" t="s">
        <v>1997</v>
      </c>
      <c r="C52" s="141">
        <v>5</v>
      </c>
      <c r="D52" s="142">
        <v>9417.9149999999991</v>
      </c>
      <c r="E52" s="142">
        <v>30537</v>
      </c>
      <c r="F52" s="159">
        <f t="shared" si="0"/>
        <v>0.30840996168582374</v>
      </c>
      <c r="J52" t="s">
        <v>1997</v>
      </c>
      <c r="K52" s="142">
        <v>30537</v>
      </c>
    </row>
    <row r="53" spans="2:11">
      <c r="B53" t="s">
        <v>1828</v>
      </c>
      <c r="C53" s="141">
        <v>10</v>
      </c>
      <c r="D53" s="142">
        <v>22293.770000000004</v>
      </c>
      <c r="E53" s="142">
        <v>38300</v>
      </c>
      <c r="F53" s="159">
        <f t="shared" si="0"/>
        <v>0.582082767624021</v>
      </c>
      <c r="J53" t="s">
        <v>1828</v>
      </c>
      <c r="K53" s="142">
        <v>38300</v>
      </c>
    </row>
    <row r="54" spans="2:11">
      <c r="B54" t="s">
        <v>2176</v>
      </c>
      <c r="C54" s="141">
        <v>6</v>
      </c>
      <c r="D54" s="142">
        <v>2403.6999999999998</v>
      </c>
      <c r="E54" s="142">
        <v>6000</v>
      </c>
      <c r="F54" s="159">
        <f t="shared" si="0"/>
        <v>0.40061666666666662</v>
      </c>
      <c r="J54" t="s">
        <v>2176</v>
      </c>
      <c r="K54" s="142">
        <v>6000</v>
      </c>
    </row>
    <row r="55" spans="2:11">
      <c r="B55" t="s">
        <v>1656</v>
      </c>
      <c r="C55" s="141">
        <v>4</v>
      </c>
      <c r="D55" s="142">
        <v>2900</v>
      </c>
      <c r="E55" s="142">
        <v>6250</v>
      </c>
      <c r="F55" s="159">
        <f t="shared" si="0"/>
        <v>0.46400000000000002</v>
      </c>
      <c r="J55" t="s">
        <v>1656</v>
      </c>
      <c r="K55" s="142">
        <v>6250</v>
      </c>
    </row>
    <row r="56" spans="2:11">
      <c r="B56" t="s">
        <v>1382</v>
      </c>
      <c r="C56" s="141">
        <v>6</v>
      </c>
      <c r="D56" s="142">
        <v>7237.8955999999998</v>
      </c>
      <c r="E56" s="142">
        <v>22000</v>
      </c>
      <c r="F56" s="159">
        <f t="shared" si="0"/>
        <v>0.32899525454545453</v>
      </c>
      <c r="J56" t="s">
        <v>1382</v>
      </c>
      <c r="K56" s="142">
        <v>22000</v>
      </c>
    </row>
    <row r="57" spans="2:11">
      <c r="B57" t="s">
        <v>1361</v>
      </c>
      <c r="C57" s="141">
        <v>4</v>
      </c>
      <c r="D57" s="142">
        <v>2528.3179999999998</v>
      </c>
      <c r="E57" s="142">
        <v>7500</v>
      </c>
      <c r="F57" s="159">
        <f t="shared" si="0"/>
        <v>0.33710906666666662</v>
      </c>
      <c r="J57" t="s">
        <v>1361</v>
      </c>
      <c r="K57" s="142">
        <v>7500</v>
      </c>
    </row>
    <row r="58" spans="2:11">
      <c r="B58" t="s">
        <v>2012</v>
      </c>
      <c r="C58" s="141">
        <v>9</v>
      </c>
      <c r="D58" s="142">
        <v>18079.705800000003</v>
      </c>
      <c r="E58" s="142">
        <v>52884</v>
      </c>
      <c r="F58" s="159">
        <f t="shared" si="0"/>
        <v>0.34187477876106204</v>
      </c>
      <c r="J58" t="s">
        <v>2012</v>
      </c>
      <c r="K58" s="142">
        <v>52884</v>
      </c>
    </row>
    <row r="59" spans="2:11">
      <c r="B59" t="s">
        <v>1851</v>
      </c>
      <c r="C59" s="141">
        <v>4</v>
      </c>
      <c r="D59" s="142">
        <v>11051.849999999999</v>
      </c>
      <c r="E59" s="142">
        <v>30500</v>
      </c>
      <c r="F59" s="159">
        <f t="shared" si="0"/>
        <v>0.36235573770491797</v>
      </c>
      <c r="J59" t="s">
        <v>1851</v>
      </c>
      <c r="K59" s="142">
        <v>30500</v>
      </c>
    </row>
    <row r="60" spans="2:11">
      <c r="B60" t="s">
        <v>1400</v>
      </c>
      <c r="C60" s="141">
        <v>6</v>
      </c>
      <c r="D60" s="142">
        <v>6246.8276000000005</v>
      </c>
      <c r="E60" s="142">
        <v>21650</v>
      </c>
      <c r="F60" s="159">
        <f t="shared" si="0"/>
        <v>0.28853707159353353</v>
      </c>
      <c r="J60" t="s">
        <v>1400</v>
      </c>
      <c r="K60" s="142">
        <v>21650</v>
      </c>
    </row>
    <row r="61" spans="2:11">
      <c r="B61" t="s">
        <v>1443</v>
      </c>
      <c r="C61" s="141">
        <v>2</v>
      </c>
      <c r="D61" s="142">
        <v>2708.2124160000003</v>
      </c>
      <c r="E61" s="142">
        <v>7200</v>
      </c>
      <c r="F61" s="159">
        <f t="shared" si="0"/>
        <v>0.37614061333333337</v>
      </c>
      <c r="J61" t="s">
        <v>1443</v>
      </c>
      <c r="K61" s="142">
        <v>7200</v>
      </c>
    </row>
    <row r="62" spans="2:11">
      <c r="B62" t="s">
        <v>1514</v>
      </c>
      <c r="C62" s="141">
        <v>19</v>
      </c>
      <c r="D62" s="142">
        <v>17595</v>
      </c>
      <c r="E62" s="142">
        <v>34550</v>
      </c>
      <c r="F62" s="159">
        <f t="shared" si="0"/>
        <v>0.50926193921852392</v>
      </c>
      <c r="J62" t="s">
        <v>1514</v>
      </c>
      <c r="K62" s="142">
        <v>34550</v>
      </c>
    </row>
    <row r="63" spans="2:11">
      <c r="B63" t="s">
        <v>1978</v>
      </c>
      <c r="C63" s="141">
        <v>4</v>
      </c>
      <c r="D63" s="142">
        <v>6404.3342999999995</v>
      </c>
      <c r="E63" s="142">
        <v>16380</v>
      </c>
      <c r="F63" s="159">
        <f t="shared" si="0"/>
        <v>0.39098499999999997</v>
      </c>
      <c r="J63" t="s">
        <v>1978</v>
      </c>
      <c r="K63" s="142">
        <v>16380</v>
      </c>
    </row>
    <row r="64" spans="2:11">
      <c r="B64" t="s">
        <v>1556</v>
      </c>
      <c r="C64" s="141">
        <v>4</v>
      </c>
      <c r="D64" s="142">
        <v>6254.7419999999993</v>
      </c>
      <c r="E64" s="142">
        <v>25000</v>
      </c>
      <c r="F64" s="159">
        <f t="shared" si="0"/>
        <v>0.25018967999999997</v>
      </c>
      <c r="J64" t="s">
        <v>1556</v>
      </c>
      <c r="K64" s="142">
        <v>25000</v>
      </c>
    </row>
    <row r="65" spans="1:11">
      <c r="B65" t="s">
        <v>1346</v>
      </c>
      <c r="C65" s="141">
        <v>2</v>
      </c>
      <c r="D65" s="142">
        <v>5818.8</v>
      </c>
      <c r="E65" s="142">
        <v>15889.8</v>
      </c>
      <c r="F65" s="159">
        <f t="shared" si="0"/>
        <v>0.36619718309859156</v>
      </c>
      <c r="J65" t="s">
        <v>1346</v>
      </c>
      <c r="K65" s="142">
        <v>15889.8</v>
      </c>
    </row>
    <row r="66" spans="1:11">
      <c r="B66" t="s">
        <v>2117</v>
      </c>
      <c r="C66" s="141">
        <v>9</v>
      </c>
      <c r="D66" s="142">
        <v>23283</v>
      </c>
      <c r="E66" s="142">
        <v>54655.47</v>
      </c>
      <c r="F66" s="159">
        <f t="shared" si="0"/>
        <v>0.42599578779580521</v>
      </c>
      <c r="J66" t="s">
        <v>2117</v>
      </c>
      <c r="K66" s="142">
        <v>54655.47</v>
      </c>
    </row>
    <row r="67" spans="1:11">
      <c r="B67" t="s">
        <v>1448</v>
      </c>
      <c r="C67" s="141">
        <v>3</v>
      </c>
      <c r="D67" s="142">
        <v>9758.4</v>
      </c>
      <c r="E67" s="142">
        <v>22040</v>
      </c>
      <c r="F67" s="159">
        <f t="shared" si="0"/>
        <v>0.44275862068965516</v>
      </c>
      <c r="J67" t="s">
        <v>1448</v>
      </c>
      <c r="K67" s="142">
        <v>22040</v>
      </c>
    </row>
    <row r="68" spans="1:11">
      <c r="B68" t="s">
        <v>2080</v>
      </c>
      <c r="C68" s="141">
        <v>4</v>
      </c>
      <c r="D68" s="142">
        <v>9930.9599999999991</v>
      </c>
      <c r="E68" s="142">
        <v>23400</v>
      </c>
      <c r="F68" s="159">
        <f t="shared" si="0"/>
        <v>0.42439999999999994</v>
      </c>
      <c r="J68" t="s">
        <v>2080</v>
      </c>
      <c r="K68" s="142">
        <v>23400</v>
      </c>
    </row>
    <row r="69" spans="1:11">
      <c r="B69" t="s">
        <v>1930</v>
      </c>
      <c r="C69" s="141">
        <v>4</v>
      </c>
      <c r="D69" s="142">
        <v>7657.3458000000001</v>
      </c>
      <c r="E69" s="142">
        <v>16614</v>
      </c>
      <c r="F69" s="159">
        <f t="shared" si="0"/>
        <v>0.46089718309859157</v>
      </c>
      <c r="J69" t="s">
        <v>1930</v>
      </c>
      <c r="K69" s="142">
        <v>16614</v>
      </c>
    </row>
    <row r="70" spans="1:11">
      <c r="B70" t="s">
        <v>1509</v>
      </c>
      <c r="C70" s="141">
        <v>2</v>
      </c>
      <c r="D70" s="142">
        <v>1290</v>
      </c>
      <c r="E70" s="142">
        <v>7000</v>
      </c>
      <c r="F70" s="159">
        <f t="shared" ref="F70:F133" si="1">+D70/E70</f>
        <v>0.18428571428571427</v>
      </c>
      <c r="J70" t="s">
        <v>1509</v>
      </c>
      <c r="K70" s="142">
        <v>7000</v>
      </c>
    </row>
    <row r="71" spans="1:11">
      <c r="B71" t="s">
        <v>1467</v>
      </c>
      <c r="C71" s="141">
        <v>2</v>
      </c>
      <c r="D71" s="142">
        <v>5268.4112000000005</v>
      </c>
      <c r="E71" s="142">
        <v>15135.4</v>
      </c>
      <c r="F71" s="159">
        <f t="shared" si="1"/>
        <v>0.34808536279186547</v>
      </c>
      <c r="J71" t="s">
        <v>1467</v>
      </c>
      <c r="K71" s="142">
        <v>15135.4</v>
      </c>
    </row>
    <row r="72" spans="1:11">
      <c r="B72" t="s">
        <v>1859</v>
      </c>
      <c r="C72" s="141">
        <v>8</v>
      </c>
      <c r="D72" s="142">
        <v>22484.239999999998</v>
      </c>
      <c r="E72" s="142">
        <v>60050</v>
      </c>
      <c r="F72" s="159">
        <f t="shared" si="1"/>
        <v>0.37442531223980013</v>
      </c>
      <c r="J72" t="s">
        <v>1859</v>
      </c>
      <c r="K72" s="142">
        <v>60050</v>
      </c>
    </row>
    <row r="73" spans="1:11">
      <c r="B73" t="s">
        <v>2146</v>
      </c>
      <c r="C73" s="141">
        <v>2</v>
      </c>
      <c r="D73" s="142">
        <v>8551.7461000000003</v>
      </c>
      <c r="E73" s="142">
        <v>19535.8</v>
      </c>
      <c r="F73" s="159">
        <f t="shared" si="1"/>
        <v>0.43774742268041239</v>
      </c>
      <c r="J73" t="s">
        <v>2146</v>
      </c>
      <c r="K73" s="142">
        <v>19535.8</v>
      </c>
    </row>
    <row r="74" spans="1:11">
      <c r="A74" t="s">
        <v>1229</v>
      </c>
      <c r="B74" t="s">
        <v>966</v>
      </c>
      <c r="C74" s="141">
        <v>5</v>
      </c>
      <c r="D74" s="142">
        <v>9718.7453999999998</v>
      </c>
      <c r="E74" s="142">
        <v>34515</v>
      </c>
      <c r="F74" s="159">
        <f t="shared" si="1"/>
        <v>0.28158033898305085</v>
      </c>
      <c r="J74" t="s">
        <v>966</v>
      </c>
      <c r="K74" s="142">
        <v>34515</v>
      </c>
    </row>
    <row r="75" spans="1:11">
      <c r="B75" t="s">
        <v>543</v>
      </c>
      <c r="C75" s="141">
        <v>5</v>
      </c>
      <c r="D75" s="142">
        <v>5500</v>
      </c>
      <c r="E75" s="142">
        <v>17550</v>
      </c>
      <c r="F75" s="159">
        <f t="shared" si="1"/>
        <v>0.31339031339031337</v>
      </c>
      <c r="J75" t="s">
        <v>543</v>
      </c>
      <c r="K75" s="142">
        <v>17550</v>
      </c>
    </row>
    <row r="76" spans="1:11">
      <c r="B76" t="s">
        <v>533</v>
      </c>
      <c r="C76" s="141">
        <v>4</v>
      </c>
      <c r="D76" s="142">
        <v>5213.9500000000007</v>
      </c>
      <c r="E76" s="142">
        <v>27500</v>
      </c>
      <c r="F76" s="159">
        <f t="shared" si="1"/>
        <v>0.18959818181818183</v>
      </c>
      <c r="J76" t="s">
        <v>533</v>
      </c>
      <c r="K76" s="142">
        <v>27500</v>
      </c>
    </row>
    <row r="77" spans="1:11">
      <c r="B77" t="s">
        <v>980</v>
      </c>
      <c r="C77" s="141">
        <v>8</v>
      </c>
      <c r="D77" s="142">
        <v>4230.6462399999991</v>
      </c>
      <c r="E77" s="142">
        <v>16950</v>
      </c>
      <c r="F77" s="159">
        <f t="shared" si="1"/>
        <v>0.24959564837758108</v>
      </c>
      <c r="J77" t="s">
        <v>980</v>
      </c>
      <c r="K77" s="142">
        <v>16950</v>
      </c>
    </row>
    <row r="78" spans="1:11">
      <c r="B78" t="s">
        <v>393</v>
      </c>
      <c r="C78" s="141">
        <v>9</v>
      </c>
      <c r="D78" s="142">
        <v>7203.0524000000005</v>
      </c>
      <c r="E78" s="142">
        <v>26000</v>
      </c>
      <c r="F78" s="159">
        <f t="shared" si="1"/>
        <v>0.27704047692307693</v>
      </c>
      <c r="J78" t="s">
        <v>393</v>
      </c>
      <c r="K78" s="142">
        <v>26000</v>
      </c>
    </row>
    <row r="79" spans="1:11">
      <c r="B79" t="s">
        <v>194</v>
      </c>
      <c r="C79" s="141">
        <v>3</v>
      </c>
      <c r="D79" s="142">
        <v>5397.2216999999991</v>
      </c>
      <c r="E79" s="142">
        <v>25155</v>
      </c>
      <c r="F79" s="159">
        <f t="shared" si="1"/>
        <v>0.21455860465116275</v>
      </c>
      <c r="J79" t="s">
        <v>194</v>
      </c>
      <c r="K79" s="142">
        <v>25155</v>
      </c>
    </row>
    <row r="80" spans="1:11">
      <c r="B80" t="s">
        <v>924</v>
      </c>
      <c r="C80" s="141">
        <v>11</v>
      </c>
      <c r="D80" s="142">
        <v>17183.719999999998</v>
      </c>
      <c r="E80" s="142">
        <v>39000</v>
      </c>
      <c r="F80" s="159">
        <f t="shared" si="1"/>
        <v>0.44060820512820509</v>
      </c>
      <c r="J80" t="s">
        <v>924</v>
      </c>
      <c r="K80" s="142">
        <v>39000</v>
      </c>
    </row>
    <row r="81" spans="2:11">
      <c r="B81" t="s">
        <v>3498</v>
      </c>
      <c r="C81" s="141">
        <v>4</v>
      </c>
      <c r="D81" s="142">
        <v>3062.4</v>
      </c>
      <c r="E81" s="142">
        <v>17000</v>
      </c>
      <c r="F81" s="159">
        <f t="shared" si="1"/>
        <v>0.18014117647058825</v>
      </c>
      <c r="J81" t="s">
        <v>3498</v>
      </c>
      <c r="K81" s="142">
        <v>17000</v>
      </c>
    </row>
    <row r="82" spans="2:11">
      <c r="B82" t="s">
        <v>999</v>
      </c>
      <c r="C82" s="141">
        <v>8</v>
      </c>
      <c r="D82" s="142">
        <v>9345</v>
      </c>
      <c r="E82" s="142">
        <v>26000</v>
      </c>
      <c r="F82" s="159">
        <f t="shared" si="1"/>
        <v>0.3594230769230769</v>
      </c>
      <c r="J82" t="s">
        <v>999</v>
      </c>
      <c r="K82" s="142">
        <v>26000</v>
      </c>
    </row>
    <row r="83" spans="2:11">
      <c r="B83" t="s">
        <v>1163</v>
      </c>
      <c r="C83" s="141">
        <v>8</v>
      </c>
      <c r="D83" s="142">
        <v>17642.652300000002</v>
      </c>
      <c r="E83" s="142">
        <v>59319</v>
      </c>
      <c r="F83" s="159">
        <f t="shared" si="1"/>
        <v>0.29741992110453652</v>
      </c>
      <c r="J83" t="s">
        <v>1163</v>
      </c>
      <c r="K83" s="142">
        <v>59319</v>
      </c>
    </row>
    <row r="84" spans="2:11">
      <c r="B84" t="s">
        <v>1199</v>
      </c>
      <c r="C84" s="141">
        <v>5</v>
      </c>
      <c r="D84" s="142">
        <v>21037.790849999998</v>
      </c>
      <c r="E84" s="142">
        <v>48336</v>
      </c>
      <c r="F84" s="159">
        <f t="shared" si="1"/>
        <v>0.43524062499999994</v>
      </c>
      <c r="J84" t="s">
        <v>1199</v>
      </c>
      <c r="K84" s="142">
        <v>48336</v>
      </c>
    </row>
    <row r="85" spans="2:11">
      <c r="B85" t="s">
        <v>1100</v>
      </c>
      <c r="C85" s="141">
        <v>11</v>
      </c>
      <c r="D85" s="142">
        <v>8961.3377496000012</v>
      </c>
      <c r="E85" s="142">
        <v>27000</v>
      </c>
      <c r="F85" s="159">
        <f t="shared" si="1"/>
        <v>0.33190139813333336</v>
      </c>
      <c r="J85" t="s">
        <v>1100</v>
      </c>
      <c r="K85" s="142">
        <v>27000</v>
      </c>
    </row>
    <row r="86" spans="2:11">
      <c r="B86" t="s">
        <v>1020</v>
      </c>
      <c r="C86" s="141">
        <v>11</v>
      </c>
      <c r="D86" s="142">
        <v>7998.8271999999997</v>
      </c>
      <c r="E86" s="142">
        <v>42000</v>
      </c>
      <c r="F86" s="159">
        <f t="shared" si="1"/>
        <v>0.19044826666666667</v>
      </c>
      <c r="J86" t="s">
        <v>1020</v>
      </c>
      <c r="K86" s="142">
        <v>42000</v>
      </c>
    </row>
    <row r="87" spans="2:11">
      <c r="B87" t="s">
        <v>1047</v>
      </c>
      <c r="C87" s="141">
        <v>8</v>
      </c>
      <c r="D87" s="142">
        <v>23096.630699999994</v>
      </c>
      <c r="E87" s="142">
        <v>50310</v>
      </c>
      <c r="F87" s="159">
        <f t="shared" si="1"/>
        <v>0.45908627906976734</v>
      </c>
      <c r="J87" t="s">
        <v>1047</v>
      </c>
      <c r="K87" s="142">
        <v>50310</v>
      </c>
    </row>
    <row r="88" spans="2:11">
      <c r="B88" t="s">
        <v>1127</v>
      </c>
      <c r="C88" s="141">
        <v>6</v>
      </c>
      <c r="D88" s="142">
        <v>6108.1479999999992</v>
      </c>
      <c r="E88" s="142">
        <v>25000</v>
      </c>
      <c r="F88" s="159">
        <f t="shared" si="1"/>
        <v>0.24432591999999997</v>
      </c>
      <c r="J88" t="s">
        <v>1127</v>
      </c>
      <c r="K88" s="142">
        <v>25000</v>
      </c>
    </row>
    <row r="89" spans="2:11">
      <c r="B89" t="s">
        <v>1066</v>
      </c>
      <c r="C89" s="141">
        <v>4</v>
      </c>
      <c r="D89" s="142">
        <v>6159.6175599999997</v>
      </c>
      <c r="E89" s="142">
        <v>22603.8</v>
      </c>
      <c r="F89" s="159">
        <f t="shared" si="1"/>
        <v>0.27250363036303632</v>
      </c>
      <c r="J89" t="s">
        <v>1066</v>
      </c>
      <c r="K89" s="142">
        <v>22603.8</v>
      </c>
    </row>
    <row r="90" spans="2:11">
      <c r="B90" t="s">
        <v>1075</v>
      </c>
      <c r="C90" s="141">
        <v>11</v>
      </c>
      <c r="D90" s="142">
        <v>9528</v>
      </c>
      <c r="E90" s="142">
        <v>26000</v>
      </c>
      <c r="F90" s="159">
        <f t="shared" si="1"/>
        <v>0.36646153846153845</v>
      </c>
      <c r="J90" t="s">
        <v>1075</v>
      </c>
      <c r="K90" s="142">
        <v>26000</v>
      </c>
    </row>
    <row r="91" spans="2:11">
      <c r="B91" t="s">
        <v>3503</v>
      </c>
      <c r="C91" s="141">
        <v>4</v>
      </c>
      <c r="D91" s="142">
        <v>8943.1947999999993</v>
      </c>
      <c r="E91" s="142">
        <v>31000</v>
      </c>
      <c r="F91" s="159">
        <f t="shared" si="1"/>
        <v>0.28849015483870966</v>
      </c>
      <c r="J91" t="s">
        <v>768</v>
      </c>
      <c r="K91" s="142">
        <v>36270</v>
      </c>
    </row>
    <row r="92" spans="2:11">
      <c r="B92" t="s">
        <v>768</v>
      </c>
      <c r="C92" s="141">
        <v>4</v>
      </c>
      <c r="D92" s="142">
        <v>9133.02</v>
      </c>
      <c r="E92" s="142">
        <v>36270</v>
      </c>
      <c r="F92" s="159">
        <f t="shared" si="1"/>
        <v>0.25180645161290321</v>
      </c>
      <c r="J92" t="s">
        <v>664</v>
      </c>
      <c r="K92" s="142">
        <v>21000</v>
      </c>
    </row>
    <row r="93" spans="2:11">
      <c r="B93" t="s">
        <v>664</v>
      </c>
      <c r="C93" s="141">
        <v>7</v>
      </c>
      <c r="D93" s="142">
        <v>4362.8104000000003</v>
      </c>
      <c r="E93" s="142">
        <v>21000</v>
      </c>
      <c r="F93" s="159">
        <f t="shared" si="1"/>
        <v>0.20775287619047619</v>
      </c>
      <c r="J93" t="s">
        <v>24</v>
      </c>
      <c r="K93" s="142">
        <v>44500</v>
      </c>
    </row>
    <row r="94" spans="2:11">
      <c r="B94" t="s">
        <v>24</v>
      </c>
      <c r="C94" s="141">
        <v>5</v>
      </c>
      <c r="D94" s="142">
        <v>12602.7</v>
      </c>
      <c r="E94" s="142">
        <v>44500</v>
      </c>
      <c r="F94" s="159">
        <f t="shared" si="1"/>
        <v>0.28320674157303372</v>
      </c>
      <c r="J94" t="s">
        <v>810</v>
      </c>
      <c r="K94" s="142">
        <v>16000</v>
      </c>
    </row>
    <row r="95" spans="2:11">
      <c r="B95" t="s">
        <v>810</v>
      </c>
      <c r="C95" s="141">
        <v>7</v>
      </c>
      <c r="D95" s="142">
        <v>3523.0813199999998</v>
      </c>
      <c r="E95" s="142">
        <v>16000</v>
      </c>
      <c r="F95" s="159">
        <f t="shared" si="1"/>
        <v>0.22019258249999998</v>
      </c>
      <c r="J95" t="s">
        <v>92</v>
      </c>
      <c r="K95" s="142">
        <v>32300</v>
      </c>
    </row>
    <row r="96" spans="2:11">
      <c r="B96" t="s">
        <v>92</v>
      </c>
      <c r="C96" s="141">
        <v>7</v>
      </c>
      <c r="D96" s="142">
        <v>8617.507120000002</v>
      </c>
      <c r="E96" s="142">
        <v>32300</v>
      </c>
      <c r="F96" s="159">
        <f t="shared" si="1"/>
        <v>0.2667958860681115</v>
      </c>
      <c r="J96" t="s">
        <v>336</v>
      </c>
      <c r="K96" s="142">
        <v>32175</v>
      </c>
    </row>
    <row r="97" spans="2:11">
      <c r="B97" t="s">
        <v>336</v>
      </c>
      <c r="C97" s="141">
        <v>5</v>
      </c>
      <c r="D97" s="142">
        <v>12254.813999999998</v>
      </c>
      <c r="E97" s="142">
        <v>32175</v>
      </c>
      <c r="F97" s="159">
        <f t="shared" si="1"/>
        <v>0.38087999999999994</v>
      </c>
      <c r="J97" t="s">
        <v>497</v>
      </c>
      <c r="K97" s="142">
        <v>21800</v>
      </c>
    </row>
    <row r="98" spans="2:11">
      <c r="B98" t="s">
        <v>497</v>
      </c>
      <c r="C98" s="141">
        <v>9</v>
      </c>
      <c r="D98" s="142">
        <v>3415.5874648000004</v>
      </c>
      <c r="E98" s="142">
        <v>21800</v>
      </c>
      <c r="F98" s="159">
        <f t="shared" si="1"/>
        <v>0.15667832407339452</v>
      </c>
      <c r="J98" t="s">
        <v>286</v>
      </c>
      <c r="K98" s="142">
        <v>21000</v>
      </c>
    </row>
    <row r="99" spans="2:11">
      <c r="B99" t="s">
        <v>286</v>
      </c>
      <c r="C99" s="141">
        <v>3</v>
      </c>
      <c r="D99" s="142">
        <v>3250</v>
      </c>
      <c r="E99" s="142">
        <v>21000</v>
      </c>
      <c r="F99" s="159">
        <f t="shared" si="1"/>
        <v>0.15476190476190477</v>
      </c>
      <c r="J99" t="s">
        <v>553</v>
      </c>
      <c r="K99" s="142">
        <v>28000</v>
      </c>
    </row>
    <row r="100" spans="2:11">
      <c r="B100" t="s">
        <v>553</v>
      </c>
      <c r="C100" s="141">
        <v>5</v>
      </c>
      <c r="D100" s="142">
        <v>7205.1</v>
      </c>
      <c r="E100" s="142">
        <v>28000</v>
      </c>
      <c r="F100" s="159">
        <f t="shared" si="1"/>
        <v>0.25732500000000003</v>
      </c>
      <c r="J100" t="s">
        <v>743</v>
      </c>
      <c r="K100" s="142">
        <v>15500</v>
      </c>
    </row>
    <row r="101" spans="2:11">
      <c r="B101" t="s">
        <v>743</v>
      </c>
      <c r="C101" s="141">
        <v>10</v>
      </c>
      <c r="D101" s="142">
        <v>3500</v>
      </c>
      <c r="E101" s="142">
        <v>15500</v>
      </c>
      <c r="F101" s="159">
        <f t="shared" si="1"/>
        <v>0.22580645161290322</v>
      </c>
      <c r="J101" t="s">
        <v>1141</v>
      </c>
      <c r="K101" s="142">
        <v>42120</v>
      </c>
    </row>
    <row r="102" spans="2:11">
      <c r="B102" t="s">
        <v>1141</v>
      </c>
      <c r="C102" s="141">
        <v>6</v>
      </c>
      <c r="D102" s="142">
        <v>14027.8554</v>
      </c>
      <c r="E102" s="142">
        <v>42120</v>
      </c>
      <c r="F102" s="159">
        <f t="shared" si="1"/>
        <v>0.33304500000000004</v>
      </c>
      <c r="J102" t="s">
        <v>862</v>
      </c>
      <c r="K102" s="142">
        <v>27680</v>
      </c>
    </row>
    <row r="103" spans="2:11">
      <c r="B103" t="s">
        <v>862</v>
      </c>
      <c r="C103" s="141">
        <v>12</v>
      </c>
      <c r="D103" s="142">
        <v>16242.025693430656</v>
      </c>
      <c r="E103" s="142">
        <v>27680</v>
      </c>
      <c r="F103" s="159">
        <f t="shared" si="1"/>
        <v>0.58677838487827516</v>
      </c>
      <c r="J103" t="s">
        <v>319</v>
      </c>
      <c r="K103" s="142">
        <v>30186</v>
      </c>
    </row>
    <row r="104" spans="2:11">
      <c r="B104" t="s">
        <v>319</v>
      </c>
      <c r="C104" s="141">
        <v>7</v>
      </c>
      <c r="D104" s="142">
        <v>11425.05</v>
      </c>
      <c r="E104" s="142">
        <v>30186</v>
      </c>
      <c r="F104" s="159">
        <f t="shared" si="1"/>
        <v>0.37848837209302322</v>
      </c>
      <c r="J104" t="s">
        <v>201</v>
      </c>
      <c r="K104" s="142">
        <v>54131</v>
      </c>
    </row>
    <row r="105" spans="2:11">
      <c r="B105" t="s">
        <v>201</v>
      </c>
      <c r="C105" s="141">
        <v>9</v>
      </c>
      <c r="D105" s="142">
        <v>21207.3554</v>
      </c>
      <c r="E105" s="142">
        <v>54131</v>
      </c>
      <c r="F105" s="159">
        <f t="shared" si="1"/>
        <v>0.39177837837837837</v>
      </c>
      <c r="J105" t="s">
        <v>225</v>
      </c>
      <c r="K105" s="142">
        <v>48847.5</v>
      </c>
    </row>
    <row r="106" spans="2:11">
      <c r="B106" t="s">
        <v>225</v>
      </c>
      <c r="C106" s="141">
        <v>7</v>
      </c>
      <c r="D106" s="142">
        <v>14592.602700000001</v>
      </c>
      <c r="E106" s="142">
        <v>48847.5</v>
      </c>
      <c r="F106" s="159">
        <f t="shared" si="1"/>
        <v>0.29873796407185632</v>
      </c>
      <c r="J106" t="s">
        <v>1209</v>
      </c>
      <c r="K106" s="142">
        <v>15250</v>
      </c>
    </row>
    <row r="107" spans="2:11">
      <c r="B107" t="s">
        <v>1209</v>
      </c>
      <c r="C107" s="141">
        <v>8</v>
      </c>
      <c r="D107" s="142">
        <v>3295.3599999999997</v>
      </c>
      <c r="E107" s="142">
        <v>15250</v>
      </c>
      <c r="F107" s="159">
        <f t="shared" si="1"/>
        <v>0.21608918032786884</v>
      </c>
      <c r="J107" t="s">
        <v>263</v>
      </c>
      <c r="K107" s="142">
        <v>30200</v>
      </c>
    </row>
    <row r="108" spans="2:11">
      <c r="B108" t="s">
        <v>263</v>
      </c>
      <c r="C108" s="141">
        <v>9</v>
      </c>
      <c r="D108" s="142">
        <v>6359.5750000000007</v>
      </c>
      <c r="E108" s="142">
        <v>30200</v>
      </c>
      <c r="F108" s="159">
        <f t="shared" si="1"/>
        <v>0.21058195364238413</v>
      </c>
      <c r="J108" t="s">
        <v>435</v>
      </c>
      <c r="K108" s="142">
        <v>39000</v>
      </c>
    </row>
    <row r="109" spans="2:11">
      <c r="B109" t="s">
        <v>435</v>
      </c>
      <c r="C109" s="141">
        <v>9</v>
      </c>
      <c r="D109" s="142">
        <v>14370</v>
      </c>
      <c r="E109" s="142">
        <v>39000</v>
      </c>
      <c r="F109" s="159">
        <f t="shared" si="1"/>
        <v>0.36846153846153845</v>
      </c>
      <c r="J109" t="s">
        <v>517</v>
      </c>
      <c r="K109" s="142">
        <v>47000</v>
      </c>
    </row>
    <row r="110" spans="2:11">
      <c r="B110" t="s">
        <v>517</v>
      </c>
      <c r="C110" s="141">
        <v>6</v>
      </c>
      <c r="D110" s="142">
        <v>9250</v>
      </c>
      <c r="E110" s="142">
        <v>47000</v>
      </c>
      <c r="F110" s="159">
        <f t="shared" si="1"/>
        <v>0.19680851063829788</v>
      </c>
      <c r="J110" t="s">
        <v>154</v>
      </c>
      <c r="K110" s="142">
        <v>34000</v>
      </c>
    </row>
    <row r="111" spans="2:11">
      <c r="B111" t="s">
        <v>154</v>
      </c>
      <c r="C111" s="141">
        <v>16</v>
      </c>
      <c r="D111" s="142">
        <v>9215.9850000000006</v>
      </c>
      <c r="E111" s="142">
        <v>34000</v>
      </c>
      <c r="F111" s="159">
        <f t="shared" si="1"/>
        <v>0.27105838235294122</v>
      </c>
      <c r="J111" t="s">
        <v>64</v>
      </c>
      <c r="K111" s="142">
        <v>37000</v>
      </c>
    </row>
    <row r="112" spans="2:11">
      <c r="B112" t="s">
        <v>64</v>
      </c>
      <c r="C112" s="141">
        <v>3</v>
      </c>
      <c r="D112" s="142">
        <v>9778</v>
      </c>
      <c r="E112" s="142">
        <v>37000</v>
      </c>
      <c r="F112" s="159">
        <f t="shared" si="1"/>
        <v>0.26427027027027028</v>
      </c>
      <c r="J112" t="s">
        <v>645</v>
      </c>
      <c r="K112" s="142">
        <v>34960</v>
      </c>
    </row>
    <row r="113" spans="2:11">
      <c r="B113" t="s">
        <v>645</v>
      </c>
      <c r="C113" s="141">
        <v>7</v>
      </c>
      <c r="D113" s="142">
        <v>17784</v>
      </c>
      <c r="E113" s="142">
        <v>34960</v>
      </c>
      <c r="F113" s="159">
        <f t="shared" si="1"/>
        <v>0.50869565217391299</v>
      </c>
      <c r="J113" t="s">
        <v>136</v>
      </c>
      <c r="K113" s="142">
        <v>23000</v>
      </c>
    </row>
    <row r="114" spans="2:11">
      <c r="B114" t="s">
        <v>136</v>
      </c>
      <c r="C114" s="141">
        <v>6</v>
      </c>
      <c r="D114" s="142">
        <v>5216</v>
      </c>
      <c r="E114" s="142">
        <v>23000</v>
      </c>
      <c r="F114" s="159">
        <f t="shared" si="1"/>
        <v>0.22678260869565217</v>
      </c>
      <c r="J114" t="s">
        <v>307</v>
      </c>
      <c r="K114" s="142">
        <v>38025</v>
      </c>
    </row>
    <row r="115" spans="2:11">
      <c r="B115" t="s">
        <v>307</v>
      </c>
      <c r="C115" s="141">
        <v>6</v>
      </c>
      <c r="D115" s="142">
        <v>14238.712800000001</v>
      </c>
      <c r="E115" s="142">
        <v>38025</v>
      </c>
      <c r="F115" s="159">
        <f t="shared" si="1"/>
        <v>0.37445661538461539</v>
      </c>
      <c r="J115" t="s">
        <v>364</v>
      </c>
      <c r="K115" s="142">
        <v>60000</v>
      </c>
    </row>
    <row r="116" spans="2:11">
      <c r="B116" t="s">
        <v>364</v>
      </c>
      <c r="C116" s="141">
        <v>13</v>
      </c>
      <c r="D116" s="142">
        <v>15397.414999999999</v>
      </c>
      <c r="E116" s="142">
        <v>60000</v>
      </c>
      <c r="F116" s="159">
        <f t="shared" si="1"/>
        <v>0.25662358333333329</v>
      </c>
      <c r="J116" t="s">
        <v>417</v>
      </c>
      <c r="K116" s="142">
        <v>27800</v>
      </c>
    </row>
    <row r="117" spans="2:11">
      <c r="B117" t="s">
        <v>417</v>
      </c>
      <c r="C117" s="141">
        <v>5</v>
      </c>
      <c r="D117" s="142">
        <v>7290.26</v>
      </c>
      <c r="E117" s="142">
        <v>27800</v>
      </c>
      <c r="F117" s="159">
        <f t="shared" si="1"/>
        <v>0.26223956834532375</v>
      </c>
      <c r="J117" t="s">
        <v>717</v>
      </c>
      <c r="K117" s="142">
        <v>18000</v>
      </c>
    </row>
    <row r="118" spans="2:11">
      <c r="B118" t="s">
        <v>717</v>
      </c>
      <c r="C118" s="141">
        <v>9</v>
      </c>
      <c r="D118" s="142">
        <v>6112.5</v>
      </c>
      <c r="E118" s="142">
        <v>18000</v>
      </c>
      <c r="F118" s="159">
        <f t="shared" si="1"/>
        <v>0.33958333333333335</v>
      </c>
      <c r="J118" t="s">
        <v>1154</v>
      </c>
      <c r="K118" s="142">
        <v>16000</v>
      </c>
    </row>
    <row r="119" spans="2:11">
      <c r="B119" t="s">
        <v>1154</v>
      </c>
      <c r="C119" s="141">
        <v>4</v>
      </c>
      <c r="D119" s="142">
        <v>4880</v>
      </c>
      <c r="E119" s="142">
        <v>16000</v>
      </c>
      <c r="F119" s="159">
        <f t="shared" si="1"/>
        <v>0.30499999999999999</v>
      </c>
      <c r="J119" t="s">
        <v>688</v>
      </c>
      <c r="K119" s="142">
        <v>24000</v>
      </c>
    </row>
    <row r="120" spans="2:11">
      <c r="B120" t="s">
        <v>688</v>
      </c>
      <c r="C120" s="141">
        <v>11</v>
      </c>
      <c r="D120" s="142">
        <v>7550</v>
      </c>
      <c r="E120" s="142">
        <v>24000</v>
      </c>
      <c r="F120" s="159">
        <f t="shared" si="1"/>
        <v>0.31458333333333333</v>
      </c>
      <c r="J120" t="s">
        <v>41</v>
      </c>
      <c r="K120" s="142">
        <v>23400</v>
      </c>
    </row>
    <row r="121" spans="2:11">
      <c r="B121" t="s">
        <v>41</v>
      </c>
      <c r="C121" s="141">
        <v>8</v>
      </c>
      <c r="D121" s="142">
        <v>9167.6607000000004</v>
      </c>
      <c r="E121" s="142">
        <v>23400</v>
      </c>
      <c r="F121" s="159">
        <f t="shared" si="1"/>
        <v>0.3917803717948718</v>
      </c>
      <c r="J121" t="s">
        <v>899</v>
      </c>
      <c r="K121" s="142">
        <v>40000</v>
      </c>
    </row>
    <row r="122" spans="2:11">
      <c r="B122" t="s">
        <v>899</v>
      </c>
      <c r="C122" s="141">
        <v>7</v>
      </c>
      <c r="D122" s="142">
        <v>14220.42</v>
      </c>
      <c r="E122" s="142">
        <v>40000</v>
      </c>
      <c r="F122" s="159">
        <f t="shared" si="1"/>
        <v>0.35551050000000001</v>
      </c>
      <c r="J122" t="s">
        <v>456</v>
      </c>
      <c r="K122" s="142">
        <v>60255</v>
      </c>
    </row>
    <row r="123" spans="2:11">
      <c r="B123" t="s">
        <v>456</v>
      </c>
      <c r="C123" s="141">
        <v>10</v>
      </c>
      <c r="D123" s="142">
        <v>19099.571400000001</v>
      </c>
      <c r="E123" s="142">
        <v>60255</v>
      </c>
      <c r="F123" s="159">
        <f t="shared" si="1"/>
        <v>0.31697902912621362</v>
      </c>
      <c r="J123" t="s">
        <v>626</v>
      </c>
      <c r="K123" s="142">
        <v>19800</v>
      </c>
    </row>
    <row r="124" spans="2:11">
      <c r="B124" t="s">
        <v>626</v>
      </c>
      <c r="C124" s="141">
        <v>7</v>
      </c>
      <c r="D124" s="142">
        <v>8292.6829000000016</v>
      </c>
      <c r="E124" s="142">
        <v>19800</v>
      </c>
      <c r="F124" s="159">
        <f t="shared" si="1"/>
        <v>0.41882236868686878</v>
      </c>
      <c r="J124" t="s">
        <v>604</v>
      </c>
      <c r="K124" s="142">
        <v>16000</v>
      </c>
    </row>
    <row r="125" spans="2:11">
      <c r="B125" t="s">
        <v>604</v>
      </c>
      <c r="C125" s="141">
        <v>9</v>
      </c>
      <c r="D125" s="142">
        <v>4840</v>
      </c>
      <c r="E125" s="142">
        <v>16000</v>
      </c>
      <c r="F125" s="159">
        <f t="shared" si="1"/>
        <v>0.30249999999999999</v>
      </c>
      <c r="J125" t="s">
        <v>1179</v>
      </c>
      <c r="K125" s="142">
        <v>43200</v>
      </c>
    </row>
    <row r="126" spans="2:11">
      <c r="B126" t="s">
        <v>1179</v>
      </c>
      <c r="C126" s="141">
        <v>10</v>
      </c>
      <c r="D126" s="142">
        <v>13258.889500000001</v>
      </c>
      <c r="E126" s="142">
        <v>43200</v>
      </c>
      <c r="F126" s="159">
        <f t="shared" si="1"/>
        <v>0.30691873842592593</v>
      </c>
      <c r="J126" t="s">
        <v>347</v>
      </c>
      <c r="K126" s="142">
        <v>17500</v>
      </c>
    </row>
    <row r="127" spans="2:11">
      <c r="B127" t="s">
        <v>347</v>
      </c>
      <c r="C127" s="141">
        <v>5</v>
      </c>
      <c r="D127" s="142">
        <v>2916.9</v>
      </c>
      <c r="E127" s="142">
        <v>17500</v>
      </c>
      <c r="F127" s="159">
        <f t="shared" si="1"/>
        <v>0.16667999999999999</v>
      </c>
      <c r="J127" t="s">
        <v>244</v>
      </c>
      <c r="K127" s="142">
        <v>51250</v>
      </c>
    </row>
    <row r="128" spans="2:11">
      <c r="B128" t="s">
        <v>244</v>
      </c>
      <c r="C128" s="141">
        <v>7</v>
      </c>
      <c r="D128" s="142">
        <v>17346.434639999999</v>
      </c>
      <c r="E128" s="142">
        <v>51250</v>
      </c>
      <c r="F128" s="159">
        <f t="shared" si="1"/>
        <v>0.33846701736585366</v>
      </c>
      <c r="J128" t="s">
        <v>7</v>
      </c>
      <c r="K128" s="142">
        <v>30000</v>
      </c>
    </row>
    <row r="129" spans="1:11">
      <c r="B129" t="s">
        <v>7</v>
      </c>
      <c r="C129" s="141">
        <v>4</v>
      </c>
      <c r="D129" s="142">
        <v>6418.3860000000004</v>
      </c>
      <c r="E129" s="142">
        <v>30000</v>
      </c>
      <c r="F129" s="159">
        <f t="shared" si="1"/>
        <v>0.2139462</v>
      </c>
      <c r="J129" t="s">
        <v>948</v>
      </c>
      <c r="K129" s="142">
        <v>16000</v>
      </c>
    </row>
    <row r="130" spans="1:11">
      <c r="B130" t="s">
        <v>948</v>
      </c>
      <c r="C130" s="141">
        <v>8</v>
      </c>
      <c r="D130" s="142">
        <v>4088.2757999999994</v>
      </c>
      <c r="E130" s="142">
        <v>16000</v>
      </c>
      <c r="F130" s="159">
        <f t="shared" si="1"/>
        <v>0.25551723749999994</v>
      </c>
      <c r="J130" t="s">
        <v>3503</v>
      </c>
      <c r="K130" s="142">
        <v>31000</v>
      </c>
    </row>
    <row r="131" spans="1:11">
      <c r="B131" t="s">
        <v>479</v>
      </c>
      <c r="C131" s="141">
        <v>6</v>
      </c>
      <c r="D131" s="142">
        <v>12292.5</v>
      </c>
      <c r="E131" s="142">
        <v>46800</v>
      </c>
      <c r="F131" s="159">
        <f t="shared" si="1"/>
        <v>0.26266025641025642</v>
      </c>
      <c r="J131" t="s">
        <v>479</v>
      </c>
      <c r="K131" s="142">
        <v>46800</v>
      </c>
    </row>
    <row r="132" spans="1:11">
      <c r="B132" t="s">
        <v>829</v>
      </c>
      <c r="C132" s="141">
        <v>13</v>
      </c>
      <c r="D132" s="142">
        <v>34449.911769999999</v>
      </c>
      <c r="E132" s="142">
        <v>55800</v>
      </c>
      <c r="F132" s="159">
        <f t="shared" si="1"/>
        <v>0.61738193136200714</v>
      </c>
      <c r="J132" t="s">
        <v>829</v>
      </c>
      <c r="K132" s="142">
        <v>55800</v>
      </c>
    </row>
    <row r="133" spans="1:11">
      <c r="B133" t="s">
        <v>114</v>
      </c>
      <c r="C133" s="141">
        <v>8</v>
      </c>
      <c r="D133" s="142">
        <v>9914.3813600000012</v>
      </c>
      <c r="E133" s="142">
        <v>30000</v>
      </c>
      <c r="F133" s="159">
        <f t="shared" si="1"/>
        <v>0.33047937866666671</v>
      </c>
      <c r="J133" t="s">
        <v>114</v>
      </c>
      <c r="K133" s="142">
        <v>30000</v>
      </c>
    </row>
    <row r="134" spans="1:11">
      <c r="B134" t="s">
        <v>915</v>
      </c>
      <c r="C134" s="141">
        <v>3</v>
      </c>
      <c r="D134" s="142">
        <v>7956</v>
      </c>
      <c r="E134" s="142">
        <v>52650</v>
      </c>
      <c r="F134" s="159">
        <f t="shared" ref="F134:F140" si="2">+D134/E134</f>
        <v>0.15111111111111111</v>
      </c>
      <c r="J134" t="s">
        <v>915</v>
      </c>
      <c r="K134" s="142">
        <v>52650</v>
      </c>
    </row>
    <row r="135" spans="1:11">
      <c r="B135" t="s">
        <v>565</v>
      </c>
      <c r="C135" s="141">
        <v>15</v>
      </c>
      <c r="D135" s="142">
        <v>37500</v>
      </c>
      <c r="E135" s="142">
        <v>109980</v>
      </c>
      <c r="F135" s="159">
        <f t="shared" si="2"/>
        <v>0.34097108565193673</v>
      </c>
      <c r="J135" t="s">
        <v>565</v>
      </c>
      <c r="K135" s="142">
        <v>109980</v>
      </c>
    </row>
    <row r="136" spans="1:11">
      <c r="A136" t="s">
        <v>3464</v>
      </c>
      <c r="B136" t="s">
        <v>76</v>
      </c>
      <c r="C136" s="141">
        <v>5</v>
      </c>
      <c r="D136" s="142">
        <v>14882</v>
      </c>
      <c r="E136" s="142">
        <v>57000</v>
      </c>
      <c r="F136" s="159">
        <f t="shared" si="2"/>
        <v>0.26108771929824559</v>
      </c>
      <c r="J136" t="s">
        <v>76</v>
      </c>
      <c r="K136" s="142">
        <v>57000</v>
      </c>
    </row>
    <row r="137" spans="1:11">
      <c r="B137" t="s">
        <v>295</v>
      </c>
      <c r="C137" s="141">
        <v>5</v>
      </c>
      <c r="D137" s="142">
        <v>17862.017649999998</v>
      </c>
      <c r="E137" s="142">
        <v>70993.5</v>
      </c>
      <c r="F137" s="159">
        <f t="shared" si="2"/>
        <v>0.25160074725150894</v>
      </c>
      <c r="J137" t="s">
        <v>295</v>
      </c>
      <c r="K137" s="142">
        <v>70993.5</v>
      </c>
    </row>
    <row r="138" spans="1:11">
      <c r="B138" t="s">
        <v>791</v>
      </c>
      <c r="C138" s="141">
        <v>7</v>
      </c>
      <c r="D138" s="142">
        <v>14900</v>
      </c>
      <c r="E138" s="142">
        <v>51500</v>
      </c>
      <c r="F138" s="159">
        <f t="shared" si="2"/>
        <v>0.28932038834951457</v>
      </c>
      <c r="J138" t="s">
        <v>791</v>
      </c>
      <c r="K138" s="142">
        <v>51500</v>
      </c>
    </row>
    <row r="139" spans="1:11">
      <c r="B139" t="s">
        <v>781</v>
      </c>
      <c r="C139" s="141">
        <v>4</v>
      </c>
      <c r="D139" s="142">
        <v>8759.7899999999991</v>
      </c>
      <c r="E139" s="142">
        <v>35825.4</v>
      </c>
      <c r="F139" s="159">
        <f t="shared" si="2"/>
        <v>0.24451338994121485</v>
      </c>
      <c r="J139" t="s">
        <v>781</v>
      </c>
      <c r="K139" s="142">
        <v>35825.4</v>
      </c>
    </row>
    <row r="140" spans="1:11">
      <c r="B140" t="s">
        <v>683</v>
      </c>
      <c r="C140" s="141">
        <v>2</v>
      </c>
      <c r="D140" s="142">
        <v>4408</v>
      </c>
      <c r="E140" s="142">
        <v>21888</v>
      </c>
      <c r="F140" s="159">
        <f t="shared" si="2"/>
        <v>0.2013888888888889</v>
      </c>
      <c r="J140" t="s">
        <v>683</v>
      </c>
      <c r="K140" s="142">
        <v>21888</v>
      </c>
    </row>
  </sheetData>
  <autoFilter ref="A4:F140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AO-2018</vt:lpstr>
      <vt:lpstr>TD</vt:lpstr>
      <vt:lpstr>BD-Original</vt:lpstr>
      <vt:lpstr>Resul</vt:lpstr>
      <vt:lpstr>Resul2</vt:lpstr>
      <vt:lpstr>'AO-2018'!Títulos_a_imprimir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Practica201810</dc:creator>
  <cp:lastModifiedBy>George Cespedes Tapia</cp:lastModifiedBy>
  <cp:lastPrinted>2018-07-18T20:12:04Z</cp:lastPrinted>
  <dcterms:created xsi:type="dcterms:W3CDTF">2018-07-11T16:06:24Z</dcterms:created>
  <dcterms:modified xsi:type="dcterms:W3CDTF">2018-09-07T17:09:25Z</dcterms:modified>
</cp:coreProperties>
</file>