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usanjorge-my.sharepoint.com/personal/jchueca_usj_es/Documents/USJ/Investigacion/SLR_VIS/"/>
    </mc:Choice>
  </mc:AlternateContent>
  <xr:revisionPtr revIDLastSave="3617" documentId="11_F25DC773A252ABDACC10487149997B0E5ADE58E6" xr6:coauthVersionLast="47" xr6:coauthVersionMax="47" xr10:uidLastSave="{2A52DB34-28D5-4308-A2FF-14C7EF5F7341}"/>
  <bookViews>
    <workbookView xWindow="-120" yWindow="-120" windowWidth="29040" windowHeight="15840" xr2:uid="{00000000-000D-0000-FFFF-FFFF00000000}"/>
  </bookViews>
  <sheets>
    <sheet name="FinalSelection" sheetId="7" r:id="rId1"/>
    <sheet name="FullIndustrialSLR" sheetId="3" r:id="rId2"/>
    <sheet name="SummaryFinalSelection" sheetId="8" r:id="rId3"/>
    <sheet name="SumChartCountFSHorizontal" sheetId="11" state="hidden" r:id="rId4"/>
    <sheet name="SumChartCountFS" sheetId="10" state="hidden" r:id="rId5"/>
  </sheets>
  <definedNames>
    <definedName name="_xlnm._FilterDatabase" localSheetId="0" hidden="1">FinalSelection!$A$1:$L$1</definedName>
    <definedName name="_xlnm._FilterDatabase" localSheetId="1" hidden="1">FullIndustrialSLR!$A$1:$L$1048434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8" l="1"/>
  <c r="D2" i="8"/>
  <c r="E2" i="8"/>
  <c r="F2" i="8"/>
  <c r="G2" i="8"/>
  <c r="B2" i="8"/>
  <c r="C5" i="8"/>
  <c r="D5" i="8"/>
  <c r="E5" i="8"/>
  <c r="F5" i="8"/>
  <c r="G5" i="8"/>
  <c r="B5" i="8"/>
  <c r="C3" i="8"/>
  <c r="D3" i="8"/>
  <c r="E3" i="8"/>
  <c r="F3" i="8"/>
  <c r="G3" i="8"/>
  <c r="C4" i="8"/>
  <c r="D4" i="8"/>
  <c r="E4" i="8"/>
  <c r="F4" i="8"/>
  <c r="G4" i="8"/>
  <c r="B4" i="8"/>
  <c r="B3" i="8"/>
  <c r="K3" i="8"/>
  <c r="K4" i="8"/>
  <c r="K2" i="8"/>
  <c r="H35" i="7"/>
  <c r="H34" i="7"/>
  <c r="H33" i="7"/>
  <c r="H32" i="7"/>
  <c r="H31" i="7"/>
  <c r="H30" i="7"/>
  <c r="H29" i="7"/>
  <c r="H28" i="7"/>
  <c r="H27" i="7"/>
  <c r="H22" i="7"/>
  <c r="H25" i="7"/>
  <c r="H24" i="7"/>
  <c r="H23" i="7"/>
  <c r="H26" i="7"/>
  <c r="H21" i="7"/>
  <c r="H20" i="7"/>
  <c r="H19" i="7"/>
  <c r="H18" i="7"/>
  <c r="H17" i="7"/>
  <c r="H16" i="7"/>
  <c r="H15" i="7"/>
  <c r="H14" i="7"/>
  <c r="H10" i="7"/>
  <c r="H8" i="7"/>
  <c r="H11" i="7"/>
  <c r="H13" i="7"/>
  <c r="H9" i="7"/>
  <c r="H12" i="7"/>
  <c r="H7" i="7"/>
  <c r="H6" i="7"/>
  <c r="H5" i="7"/>
  <c r="H4" i="7"/>
  <c r="H3" i="7"/>
  <c r="H2" i="7"/>
  <c r="N3" i="8"/>
  <c r="N4" i="8"/>
  <c r="N2" i="8"/>
  <c r="H94" i="3"/>
  <c r="H47" i="3"/>
  <c r="H91" i="3"/>
  <c r="H68" i="3"/>
  <c r="H19" i="3"/>
  <c r="H26" i="3"/>
  <c r="H27" i="3"/>
  <c r="H28" i="3"/>
  <c r="H38" i="3"/>
  <c r="H14" i="3"/>
  <c r="H20" i="3"/>
  <c r="H2" i="3"/>
  <c r="H11" i="3"/>
  <c r="H6" i="3"/>
  <c r="H25" i="3"/>
  <c r="H30" i="3"/>
  <c r="H46" i="3"/>
  <c r="H48" i="3"/>
  <c r="H3" i="3"/>
  <c r="H49" i="3"/>
  <c r="H36" i="3"/>
  <c r="H53" i="3"/>
  <c r="H10" i="3"/>
  <c r="H23" i="3"/>
  <c r="H24" i="3"/>
  <c r="H31" i="3"/>
  <c r="H81" i="3"/>
  <c r="H73" i="3"/>
  <c r="H51" i="3"/>
  <c r="H62" i="3"/>
  <c r="H63" i="3"/>
  <c r="H57" i="3"/>
  <c r="H54" i="3"/>
  <c r="H56" i="3"/>
  <c r="H4" i="3"/>
  <c r="H78" i="3"/>
  <c r="H83" i="3"/>
  <c r="H99" i="3"/>
  <c r="H79" i="3"/>
  <c r="H65" i="3"/>
  <c r="H37" i="3"/>
  <c r="H17" i="3"/>
  <c r="H60" i="3"/>
  <c r="H71" i="3"/>
  <c r="H33" i="3"/>
  <c r="H34" i="3"/>
  <c r="H40" i="3"/>
  <c r="H39" i="3"/>
  <c r="H41" i="3"/>
  <c r="H92" i="3"/>
  <c r="H86" i="3"/>
  <c r="H58" i="3"/>
  <c r="H21" i="3"/>
  <c r="H13" i="3"/>
  <c r="H55" i="3"/>
  <c r="H98" i="3"/>
  <c r="H89" i="3"/>
  <c r="H77" i="3"/>
  <c r="H76" i="3"/>
  <c r="H75" i="3"/>
  <c r="H88" i="3"/>
  <c r="H67" i="3"/>
  <c r="H16" i="3"/>
  <c r="H32" i="3"/>
  <c r="H72" i="3"/>
  <c r="H44" i="3"/>
  <c r="H50" i="3"/>
  <c r="H97" i="3"/>
  <c r="H66" i="3"/>
  <c r="H95" i="3"/>
  <c r="H52" i="3"/>
  <c r="H22" i="3"/>
  <c r="H29" i="3"/>
  <c r="H5" i="3"/>
  <c r="H35" i="3"/>
  <c r="H59" i="3"/>
  <c r="H8" i="3"/>
  <c r="H74" i="3"/>
  <c r="H84" i="3"/>
  <c r="H85" i="3"/>
  <c r="H64" i="3"/>
  <c r="H9" i="3"/>
  <c r="H90" i="3"/>
  <c r="H82" i="3"/>
  <c r="H12" i="3"/>
  <c r="H70" i="3"/>
  <c r="H96" i="3"/>
  <c r="H7" i="3"/>
  <c r="H15" i="3"/>
  <c r="H18" i="3"/>
  <c r="H80" i="3"/>
  <c r="H43" i="3"/>
  <c r="H93" i="3"/>
  <c r="H87" i="3"/>
  <c r="H69" i="3"/>
  <c r="H42" i="3"/>
  <c r="H61" i="3"/>
  <c r="H45" i="3"/>
  <c r="K6" i="8" l="1"/>
  <c r="B17" i="8"/>
  <c r="F17" i="8"/>
  <c r="D17" i="8"/>
  <c r="C17" i="8"/>
  <c r="G17" i="8"/>
  <c r="E17" i="8"/>
  <c r="H5" i="8"/>
  <c r="D11" i="8" s="1"/>
  <c r="F16" i="8" l="1"/>
  <c r="C16" i="8"/>
  <c r="D16" i="8"/>
  <c r="B16" i="8"/>
  <c r="G16" i="8"/>
  <c r="E16" i="8"/>
  <c r="B10" i="8"/>
  <c r="B8" i="8"/>
  <c r="B11" i="8"/>
  <c r="F10" i="8"/>
  <c r="C9" i="8"/>
  <c r="B9" i="8"/>
  <c r="E10" i="8"/>
  <c r="D10" i="8"/>
  <c r="G11" i="8"/>
  <c r="F11" i="8"/>
  <c r="E11" i="8"/>
  <c r="E8" i="8"/>
  <c r="C10" i="8"/>
  <c r="D8" i="8"/>
  <c r="D9" i="8"/>
  <c r="G9" i="8"/>
  <c r="C8" i="8"/>
  <c r="G8" i="8"/>
  <c r="C11" i="8"/>
  <c r="F8" i="8"/>
  <c r="F9" i="8"/>
  <c r="E9" i="8"/>
  <c r="G10" i="8"/>
</calcChain>
</file>

<file path=xl/sharedStrings.xml><?xml version="1.0" encoding="utf-8"?>
<sst xmlns="http://schemas.openxmlformats.org/spreadsheetml/2006/main" count="715" uniqueCount="277">
  <si>
    <t>Title</t>
  </si>
  <si>
    <t>Hardware</t>
  </si>
  <si>
    <t>Software</t>
  </si>
  <si>
    <t>Databases</t>
  </si>
  <si>
    <t>Networks</t>
  </si>
  <si>
    <t>People</t>
  </si>
  <si>
    <t>Procedures</t>
  </si>
  <si>
    <t>Applied Time</t>
  </si>
  <si>
    <t>Explicit IS</t>
  </si>
  <si>
    <t>Notes</t>
  </si>
  <si>
    <t>Early Usability In Model-Driven Game Development</t>
  </si>
  <si>
    <t>Dev</t>
  </si>
  <si>
    <t>No</t>
  </si>
  <si>
    <t>A usability model to evaluate videogame GUIS. A bit about controllers, a bit about software models, strong focus on players and the process of the evaluation model</t>
  </si>
  <si>
    <t>How To Launch A Successful Video Game: A Framework</t>
  </si>
  <si>
    <t>Both</t>
  </si>
  <si>
    <t>Factors that influence the success of a videogame and how to manage them. Mainly they talk about procedures and the users</t>
  </si>
  <si>
    <t>A Digital Game Maturity Model (Dgmm)</t>
  </si>
  <si>
    <t>A model that derives the maturity of a development team and their methodologies. Focus on devs and mothods, some the metrics that are taken into account involve software design</t>
  </si>
  <si>
    <t>Modeling And Analysis Of Video Games Based On Workflow Nets And State Graphs</t>
  </si>
  <si>
    <t>This paper models the levels of videogames based on the player actions and locations. Focus on the user behaviour</t>
  </si>
  <si>
    <t>Formal Approach Based On Petri Nets For Modeling And Verification Of Video Games</t>
  </si>
  <si>
    <t>This paper models the levels of videogames based on the player actions and locations. Focus on the user behaviour [Same approach as above]</t>
  </si>
  <si>
    <t>Collection-Focused Parallelism</t>
  </si>
  <si>
    <t>They talk about managing the access of data in a parallel fashion in videogames. Focus on how to manage the software in parallel focusing on data</t>
  </si>
  <si>
    <t>Mendiga: A Minimal Engine For Digital Games</t>
  </si>
  <si>
    <t>Maybe</t>
  </si>
  <si>
    <t>They create a Doodle Jump clone with their tool/engine based on feature models</t>
  </si>
  <si>
    <t>A State Saturation Attack Against Massively Multiplayer Online Videogames</t>
  </si>
  <si>
    <t>Run</t>
  </si>
  <si>
    <t>Analyze how a exploit from players in an online game affects traffic and can improve player performance in wininning. Animation cancelling in The Elder Scrolls Online</t>
  </si>
  <si>
    <t>An Evaluation Of Videogame Network Architecture Performance And Security</t>
  </si>
  <si>
    <t>Analyze common network architectures that can be exploited from client-side by the players. Some of these architectures rely on robust databases.</t>
  </si>
  <si>
    <t>Investigating The Security And Digital Forensics Of Video Games And Gaming Systems: A Study Of Pc Games And Ps4 Console</t>
  </si>
  <si>
    <t>User generated content can exploit vulnerabilites in videogame's code by hiding secret information that is able to create an image of the PS4 hard drive</t>
  </si>
  <si>
    <t>Capturing Game Telemetry With Provenance</t>
  </si>
  <si>
    <t>Journey: A Massively Multiplayer Online Game Middleware</t>
  </si>
  <si>
    <t>Game Modeling Using Workflow Nets</t>
  </si>
  <si>
    <t>Rts-Gameflow: A New Evaluation Framework For Rts Games</t>
  </si>
  <si>
    <t>Evaluating The Benefits Of Model-Driven Development: Empirical Evaluation Paper</t>
  </si>
  <si>
    <t>Comparing Uml-Based And Dsl-Based Modeling From Subjective And Objective Perspectives</t>
  </si>
  <si>
    <t>Analyzing Spatial User Behavior In Computer Games Using Geographic Information Systems</t>
  </si>
  <si>
    <t>Using Text-To-Speech To Prototype Game Dialog</t>
  </si>
  <si>
    <t>Gdgse: Game Development With Global Software Engineering</t>
  </si>
  <si>
    <t>Integrating Usability Evaluation Into Model-Driven Video Game Development</t>
  </si>
  <si>
    <t>Supporting Distributed Real-Time Debugging In Online Games</t>
  </si>
  <si>
    <t>Gamespect: Aspect Oriented Programming For A Video Game Engine Using Meta-Languages</t>
  </si>
  <si>
    <t>A Multi-Engine Aspect-Oriented Language With Modeling Integration For Video Game Design</t>
  </si>
  <si>
    <t>An Incremental Method For Extracting Tests From Object-Oriented Specification</t>
  </si>
  <si>
    <t>Enriching Evaluation In Video Games</t>
  </si>
  <si>
    <t>The Gameplay Loop: A Player Activity Model For Game Design And Analysis</t>
  </si>
  <si>
    <t>Shader Components: Modular And High Performance Shader Development</t>
  </si>
  <si>
    <t>Data Analytics For Game Development (Nier Track)</t>
  </si>
  <si>
    <t>Empirical Analysis Of User Data In Game Software Development The Story Of Project Gotham Racing 4</t>
  </si>
  <si>
    <t>An Automated Model Based Testing Approach For Platform Games</t>
  </si>
  <si>
    <t>Model Checking Of Visual Scripts Created By Ue4 Blueprints</t>
  </si>
  <si>
    <t>Automatic Verification For Node-Based Visual Script Notation Using Model Checking</t>
  </si>
  <si>
    <t>A Non-Intrusive Approach For 2D Platform Game Design Analysis Based On Provenance Data Extracted From Game Streaming</t>
  </si>
  <si>
    <t>Designing Semantic Game Worlds</t>
  </si>
  <si>
    <t>Between The Game System And The Fictional World: A Study Of Computer Game Interfaces</t>
  </si>
  <si>
    <t>Software Engineering Challenges In Game Development</t>
  </si>
  <si>
    <t>Is Requirements Engineering Useless In Game Development?</t>
  </si>
  <si>
    <t>Defining An Iterative Iso/Iec 29110 Deployment Package For Game Developers</t>
  </si>
  <si>
    <t>A High-Performance Software Graphics Pipeline Architecture For The Gpu</t>
  </si>
  <si>
    <t>Nerfs, Buffs And Bugs - Analysis Of The Impact Of Patching On League Of Legends</t>
  </si>
  <si>
    <t>Repairing Games At Runtime Or, How We Learned To Stop Worrying And Love Emergence</t>
  </si>
  <si>
    <t>The Role Of Sprint Planning And Feedback In Game Development Projects: Implications For Game Quality</t>
  </si>
  <si>
    <t>M22 - A Modern Visual Novel Framework</t>
  </si>
  <si>
    <t>Subvis: The Use Of Subjunctive Visual Programming Environments For Exploring Alternatives In Game Development</t>
  </si>
  <si>
    <t>A First Step To Specify Arcade Games As Multi-Agent Systems</t>
  </si>
  <si>
    <t>A Game Logic Specification Proposal For 2D Video Games</t>
  </si>
  <si>
    <t>A Multi-Agent Specification For The Tetris Game</t>
  </si>
  <si>
    <t>Communication And Knowledge Management Strategies In Video Game Design And Development: A Case Study Highlighting Key Organizational Narratives</t>
  </si>
  <si>
    <t>Playtesting For Indie Studios</t>
  </si>
  <si>
    <t>A Postmortem On Playtesting: Exploring The Impact Of Playtesting On The Critical Reception Of Video Games</t>
  </si>
  <si>
    <t>Unlimited Rulebook: A Reference Architecture For Economy Mechanics In Digital Games</t>
  </si>
  <si>
    <t>Redefining Game Engine Architecture Through Concurrency</t>
  </si>
  <si>
    <t>Detecting Source Code Hotspot In Games Software Using Call Flow Analysis</t>
  </si>
  <si>
    <t>Exploring Games As Formal Models</t>
  </si>
  <si>
    <t>Applying Lehman'S Laws To Game Evolution</t>
  </si>
  <si>
    <t>Write-Once, Transpile-Everywhere: Re-Using Motion Controllers Of Virtual Humans Across Multiple Game Engines&lt;Bold&gt; &lt;/Bold&gt;</t>
  </si>
  <si>
    <t>Evolution And Evaluation Of The Model-View-Controller Architecture In Games</t>
  </si>
  <si>
    <t>Evaluation Of A Static Architectural Conformance Checking Method In A Line Of Computer Games</t>
  </si>
  <si>
    <t>Usability Assessment Heuristics In New Genre Videogames</t>
  </si>
  <si>
    <t>Are Game Engines Software Frameworks? A Three-Perspective Study</t>
  </si>
  <si>
    <t>A Flexible Model-Driven Game Development Approach</t>
  </si>
  <si>
    <t>Game Development Life Cycle Guidelines</t>
  </si>
  <si>
    <t>Model Checking In Multiplayer Games Development</t>
  </si>
  <si>
    <t>Application Of Combinatorial Tests In Video Game Testing</t>
  </si>
  <si>
    <t>Proposal Of Game Design Document From Software Engineering Requirements Perspective</t>
  </si>
  <si>
    <t>Playability: Analysing User Experience In Video Games</t>
  </si>
  <si>
    <t>The Fundamental Topics Of Static Global Illumination Algorithms For 3D Games</t>
  </si>
  <si>
    <t>Modding As An Open Source Approach To Extending Computer Game Systems</t>
  </si>
  <si>
    <t>The Role Of Objects In The Coordination Of Knowledge-Intensive Projects: A Study Of Computer Games Development</t>
  </si>
  <si>
    <t>Developing Games That Capture And Engage Users</t>
  </si>
  <si>
    <t>Staged Metaprogramming For Shader System Development</t>
  </si>
  <si>
    <t>Architectural Convergence And Platform Evolution: Empirical Test Of Complementor Moves In Videogames</t>
  </si>
  <si>
    <t>Comparison Of Advanced And Standard Real-Time 3D Rendering Methods For Interactive Landscapes (Short Paper Version)</t>
  </si>
  <si>
    <t>A Model And Software Architecture For Mmorpg Traffic Generation Based On Player Behavior</t>
  </si>
  <si>
    <t>Gameflow Heuristics For Designing And Evaluating Real-Time Strategy Games</t>
  </si>
  <si>
    <t>We’Ll Fix It In Post: What Do Bug Fixes In Video Game Update Notes Tell Us?</t>
  </si>
  <si>
    <t>Eyeguitar: Making Rhythm Based Music Video Games Accessible Using Only Eye Movements</t>
  </si>
  <si>
    <t>Software Architectures And The Creative Processes In Game Development</t>
  </si>
  <si>
    <t>Game Development Documentation And Institutional Collection Development Policy</t>
  </si>
  <si>
    <t>A Review And Development Of 3-D Accelerator Technology For Games</t>
  </si>
  <si>
    <t>Dev-Promela: Modeling, Verification, And Validation Of A Video Game By Combining Model-Checking And Simulation</t>
  </si>
  <si>
    <t>Heuristic Usability Evaluation On Games: A Modular Approach</t>
  </si>
  <si>
    <t>Cost-Efficient And Reliable Reporting Of Highly Bursty Video Game Crash Data</t>
  </si>
  <si>
    <t>Analyzing Action Games: A Hybrid Systems Approach</t>
  </si>
  <si>
    <t>The Effect Of Ui And Ux Enhancement On Bomberman Game Based On Game Experience Questionnaire (Geq)</t>
  </si>
  <si>
    <t>Avatar movement in World of Warcraft battlegrounds</t>
  </si>
  <si>
    <t>Crunch time: the reasons and effects of unpaid overtime in the games industry</t>
  </si>
  <si>
    <t>Dyconits: Scaling Minecraft-like Services through Dynamically Managed Inconsistency</t>
  </si>
  <si>
    <t>From Knowing It to “Getting It”: Envisioning Practices in Computer Games Development</t>
  </si>
  <si>
    <t>Game updates enhance players' engagement: A case of DOTA2</t>
  </si>
  <si>
    <t>Grounded Theory of Accessible Game Development</t>
  </si>
  <si>
    <t>How practitioners approach gameplay requirements? An exploration into the context of massive multiplayer online role-playing games</t>
  </si>
  <si>
    <t>Living With Technical Debt—A Perspective From the Video Game Industry</t>
  </si>
  <si>
    <t>Positioning game review as a crucial element of game user feedback in the ongoing development of independent video games</t>
  </si>
  <si>
    <t>Risk Management in Video Game Development Projects</t>
  </si>
  <si>
    <t>What do game developers expect from development and design tools</t>
  </si>
  <si>
    <t>What do game developers test in their products</t>
  </si>
  <si>
    <t>Yes</t>
  </si>
  <si>
    <t>Sum</t>
  </si>
  <si>
    <t>Total</t>
  </si>
  <si>
    <t>Street Fighter V</t>
  </si>
  <si>
    <t>Duke Nukem</t>
  </si>
  <si>
    <t>Artifact</t>
  </si>
  <si>
    <t>Silent Hill II</t>
  </si>
  <si>
    <t>Clockwork Empires</t>
  </si>
  <si>
    <t>Doodle Jump</t>
  </si>
  <si>
    <t>The Elder Scrolls Online</t>
  </si>
  <si>
    <t>Various online games</t>
  </si>
  <si>
    <t>Starcraft II</t>
  </si>
  <si>
    <t>Unity Engine</t>
  </si>
  <si>
    <t>They use a tool called provenance to gather data from the player actions and then visualize it</t>
  </si>
  <si>
    <t>Mammoth</t>
  </si>
  <si>
    <t>Middleware that provides load balancing, fault tolerance, and cheat detection to MMOs</t>
  </si>
  <si>
    <t>The Legend of Zelda</t>
  </si>
  <si>
    <t>Modeling the structure of videogame's quests based on the actions that the player must perform to complete the quest</t>
  </si>
  <si>
    <t>Warcraft and Rise of Nations</t>
  </si>
  <si>
    <t>Evaluation framework for RTS games putting the focus on player enjoyment</t>
  </si>
  <si>
    <t>Comparison between MDD and CcD in videogames</t>
  </si>
  <si>
    <t>Kromaia</t>
  </si>
  <si>
    <t>Comparison between UML and DSL in videogames</t>
  </si>
  <si>
    <t>Tomb Raider: Underworld</t>
  </si>
  <si>
    <t>Using GIS as a tool for spatial analysis in videogames</t>
  </si>
  <si>
    <t>Marvinter. Mobile game</t>
  </si>
  <si>
    <t>Using TextToSpeech as a tool to prototype videogames nearer to the final player experience</t>
  </si>
  <si>
    <t>A methodology to manage a team arround the globe</t>
  </si>
  <si>
    <t>-</t>
  </si>
  <si>
    <t>Approach of MDD to the videogame domain</t>
  </si>
  <si>
    <t>Unreal 4</t>
  </si>
  <si>
    <t>DREAD is an architecture for easing distributed debugging on large videogame networks</t>
  </si>
  <si>
    <t>GAMESPECT is a DSL that produces code for multiple languages reducing the required lines of code for designers</t>
  </si>
  <si>
    <t>Tetris</t>
  </si>
  <si>
    <t>The authors present an incremental method for extracting adaptative tests from formal, object-oriented specifications.</t>
  </si>
  <si>
    <t>Castelvania: Lords of Shadow</t>
  </si>
  <si>
    <t>Analyze the UX of a game by measuring the emotions of the players</t>
  </si>
  <si>
    <t>Metal Gear Solid 5</t>
  </si>
  <si>
    <t>This paper proposes an approach for the conception and visualization of gameplay</t>
  </si>
  <si>
    <t>API para modularizar y encapsular codigo de shaders</t>
  </si>
  <si>
    <t>Examples from AAA games</t>
  </si>
  <si>
    <t>Project Gotham Racing 4</t>
  </si>
  <si>
    <t xml:space="preserve">They analyze game data to detect underused content </t>
  </si>
  <si>
    <t>Project Gotham Racing 5</t>
  </si>
  <si>
    <t>Automated testing in video games using MDD</t>
  </si>
  <si>
    <t>Industrial endless runner</t>
  </si>
  <si>
    <t>Model checker to verify gameplay logic on UE blueprints</t>
  </si>
  <si>
    <t>Final Fantasy XV</t>
  </si>
  <si>
    <t>Model checker to detect bugs on FFXV visual scripting</t>
  </si>
  <si>
    <t>Super Mario World</t>
  </si>
  <si>
    <t>Gathering provenance data from the image of games. Provenance data is historical data from a game session of objects in the game such as a history of an NPC actions</t>
  </si>
  <si>
    <t>They created a framework to design games using semantics, a broad concept that englobes practically anything. They questioneered some devs</t>
  </si>
  <si>
    <t>A questionaire to players to analyze the intrusiveness of the UI in games</t>
  </si>
  <si>
    <t>Various old AAA games</t>
  </si>
  <si>
    <t>Analyze game development problems such as unrealistic project scope</t>
  </si>
  <si>
    <t>Interview 27 developers to see the usage of software requirements in GSE</t>
  </si>
  <si>
    <t>Evaluation of the aplicability of one requirements ISO standard on video game development</t>
  </si>
  <si>
    <t>Various AAA games</t>
  </si>
  <si>
    <t>Optimizations to the rendereing pipeline of videogames</t>
  </si>
  <si>
    <t>League of Legends</t>
  </si>
  <si>
    <t>Analyze all the patches in LoL and evaluate their implications in the player's behaviour</t>
  </si>
  <si>
    <t>Repairing games at runtime</t>
  </si>
  <si>
    <t>Anonymous industrial games</t>
  </si>
  <si>
    <t>Interview to devs to correlate the quality of the game to sprint planning and tester feedback</t>
  </si>
  <si>
    <t>Game engine to create visual novels</t>
  </si>
  <si>
    <t>Improvement to the ue4 blueprint system</t>
  </si>
  <si>
    <t>Frogger</t>
  </si>
  <si>
    <t>Method to formally describe a videogame via multi-agents systems</t>
  </si>
  <si>
    <t>London’s Tower Bridge Defense</t>
  </si>
  <si>
    <t>Method to formally describe a 2D videogame</t>
  </si>
  <si>
    <t>communication and knowledge management practices employed by developers</t>
  </si>
  <si>
    <t>Case study of different indie studios on the importance of playtesting</t>
  </si>
  <si>
    <t>Anonymous games</t>
  </si>
  <si>
    <t>assess reported feature quality of three commercial titles by analyzing playtesting reports and game reviews</t>
  </si>
  <si>
    <t>3 commercial videogames</t>
  </si>
  <si>
    <t>A reference rulebook for architecture for economy mechanics</t>
  </si>
  <si>
    <t>Modifying the software architecture of games to support concurrency to improve performance</t>
  </si>
  <si>
    <t>Multiple commercial engines</t>
  </si>
  <si>
    <t>Detection of hotspots in videogames. Spots in the code that are executed frequently</t>
  </si>
  <si>
    <t>Various open source games (Doom among them)</t>
  </si>
  <si>
    <t>Specify games as formal models to ease communication among devs</t>
  </si>
  <si>
    <t>Two commercial games</t>
  </si>
  <si>
    <t>SUM</t>
  </si>
  <si>
    <t>Cómo se aplican las leyes de evolución de software (creadas por Manny Lehman) en juegos, concluyen que hay diferencias en algunos aspectos pero similitudes en otros. La evolucion se entiende como va cambiando el software a lo largo de su desarrollo</t>
  </si>
  <si>
    <t>various commercial games</t>
  </si>
  <si>
    <t>a software development practice to implement once the motion controllers of virtual humans and re-use the implementation in multiple game engines.</t>
  </si>
  <si>
    <t>analyze MVC architecture in videogames</t>
  </si>
  <si>
    <t>an evaluation of a simple method to find architectural problems in a product line of computer games</t>
  </si>
  <si>
    <t>commercial tool</t>
  </si>
  <si>
    <t>set of heuristics that can be used to carry out usability studies on new genre video games</t>
  </si>
  <si>
    <t>Wii Sports and Pet Society,</t>
  </si>
  <si>
    <t>analyze traditional software frameworks and game engines comparing them</t>
  </si>
  <si>
    <t>Various engines</t>
  </si>
  <si>
    <t>Feline</t>
  </si>
  <si>
    <t>game development life cycle model and guidelines to successfully deliver a good quality game</t>
  </si>
  <si>
    <t>A MDD approach that combines multiple domain-specific languages (DSLs) with design patterns to provide flexibility and allow generated code to be integrated with manual code</t>
  </si>
  <si>
    <t>method of model construction that starts from a computer game description and utilizes Model Checking technique</t>
  </si>
  <si>
    <t>Penguin Clash</t>
  </si>
  <si>
    <t>an algorithm that can be used to sort test cases to aid developers in finding the combination of settings resulting in a bug</t>
  </si>
  <si>
    <t>Grand Prix</t>
  </si>
  <si>
    <t>Fireball</t>
  </si>
  <si>
    <t>framework for the analysis and evaluation of the UX in video games</t>
  </si>
  <si>
    <t>commercial videogame</t>
  </si>
  <si>
    <t>The Fundamental Topics of Static Global Illumination Algorithms for 3D Games</t>
  </si>
  <si>
    <t>Videogame rendering</t>
  </si>
  <si>
    <t>the role of open source software development within the world of game mods and modding practices</t>
  </si>
  <si>
    <t>Many games that have been modded</t>
  </si>
  <si>
    <t>Como influencian los objetos (tareas en el tiempo y reuniones, lo llaman objetos...) en la organizacion de un equipo de desarrollo de vid</t>
  </si>
  <si>
    <t>role of data in the game software development process and how data can be used to derive design and development insights</t>
  </si>
  <si>
    <t>Pixel Legion</t>
  </si>
  <si>
    <t>abstraction and implementation strategy to develop a powerful shader system with modest effort</t>
  </si>
  <si>
    <t>Explican como está actualmente la industria del videojuego en cuanto a plataformas (consolas de distintas generaciones y pc) y como afecta esto al software porque hay muchos cambios entre plataformas</t>
  </si>
  <si>
    <t>Dicen que los juegos que tienen mejor motor de render (que se ven mejor) atraen mas al usuario. Explican muchas tecnicas de rendering y hacen una encuesta a ver cual es mas atractivo</t>
  </si>
  <si>
    <t>architecture for traffic generation based on application level player behavior</t>
  </si>
  <si>
    <t>World of Warcraft</t>
  </si>
  <si>
    <t>Various RTS games</t>
  </si>
  <si>
    <t>Specialization of a heuristics model for RTS games to collect more data</t>
  </si>
  <si>
    <t xml:space="preserve">examine 12,122 bug fixes from 723 updates for 30 popular games on the Steam platform </t>
  </si>
  <si>
    <t>30 games on steam</t>
  </si>
  <si>
    <t>Development of a Guitar Hero like played with the eyes</t>
  </si>
  <si>
    <t>EyeGuitar</t>
  </si>
  <si>
    <t>Interview to devs to analyze the state of software architectures on video games</t>
  </si>
  <si>
    <t>Interview to devs to anlyze the state of GDDs in the industry concluding that there is no standarized method</t>
  </si>
  <si>
    <t>Description of various 3d rendering techniques</t>
  </si>
  <si>
    <t>Mathematical model checking of the bomberman game</t>
  </si>
  <si>
    <t>Bomberman</t>
  </si>
  <si>
    <t>They make usability heuristics more accessible to non technical profiles</t>
  </si>
  <si>
    <t>Grim Fandango and Roll the Ball</t>
  </si>
  <si>
    <t>A new crash reporting system is proposed improving data reliability, data availability and query responsiveness, while reducing cpu and memory usage.</t>
  </si>
  <si>
    <t>AAA game</t>
  </si>
  <si>
    <t>authors define a hybrid dynamical system to analyse the difficulty, excitement, and fun of a video game.</t>
  </si>
  <si>
    <t>Flappy bird</t>
  </si>
  <si>
    <t>Improved Bomberman's UI/UX</t>
  </si>
  <si>
    <t>Analyze WoW maps with player traces</t>
  </si>
  <si>
    <t>Studying postmortems to analyze the crunch time in video game development</t>
  </si>
  <si>
    <t>Using player traces to detect design errors</t>
  </si>
  <si>
    <t>Wuzzit Trouble</t>
  </si>
  <si>
    <t>Minecraft</t>
  </si>
  <si>
    <t>Middleware that improves scalabilty in online games, it is tested in Minecraft servers improving the maximum number of concurrent players and reducing bandwidth usage</t>
  </si>
  <si>
    <t>User experience from the IS perspective. Interview 3 companies to understand the used practices to achieve an optimal UX</t>
  </si>
  <si>
    <t>Analyze the updates of DOTA 2 and the implications in the players</t>
  </si>
  <si>
    <t>Dota 2</t>
  </si>
  <si>
    <t>Interviews to illuminate the experiences that developers encounter when trying to make accessible games.</t>
  </si>
  <si>
    <t>Survey 12 game developers about gameplay requirements and how they manage requirements engineering</t>
  </si>
  <si>
    <t>Survey to profesional game devs about technical debt, a problem that they are aware but there is almost no solution implemented</t>
  </si>
  <si>
    <t>Analyses the user reviews of a computer game stating them as a cheap and effective way of collecting user feedback</t>
  </si>
  <si>
    <t>No Man's Sky</t>
  </si>
  <si>
    <t>Interview video game producers to understand the state of the art on industry risk management</t>
  </si>
  <si>
    <t xml:space="preserve">qualitative study regarding seven game industry developers and their development tool infrastructure. The results indicate that the game developing organizations are relatively pleased with their existing solutions. Most of the interviewed organizations use complex third party components such as game engines, allowing the development team to focus on the game core functionalities. The applied software tools are also an important part of the product design, as prototyping is the common design approach. Overall, the ability to make changes to the functionality of the developed product is an important factor in the tool selection. Quite surprisingly the price of the tools was not considered very important, even in the startup organizations. </t>
  </si>
  <si>
    <t>Interview. Game developers have similar, but not fully comparable to software industry, set of priorities in their software testing and quality assurance approaches. Game developers focus on soft values such as game content or user experience, instead of more traditional objectives such as reliability or efficiency</t>
  </si>
  <si>
    <t>Videogame Organization/s</t>
  </si>
  <si>
    <t>Gathering provenance data from the image of games. Provenance data is historical data from a game session of objects in the game such as a history of an NPC actions. Figure 3 shows clearly an IS</t>
  </si>
  <si>
    <t>Num</t>
  </si>
  <si>
    <t>Percent</t>
  </si>
  <si>
    <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</si>
</sst>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u/>
      <sz val="11"/>
      <color theme="10"/>
      <name val="Calibri"/>
      <family val="2"/>
      <scheme val="minor"/>
    </font>
    <font>
      <sz val="11"/>
      <name val="Calibri"/>
      <family val="2"/>
      <scheme val="minor"/>
    </font>
    <font>
      <sz val="11"/>
      <color rgb="FF006100"/>
      <name val="Calibri"/>
      <family val="2"/>
      <scheme val="minor"/>
    </font>
    <font>
      <sz val="11"/>
      <color theme="1"/>
      <name val="Calibri"/>
      <family val="2"/>
      <scheme val="minor"/>
    </font>
    <font>
      <sz val="11"/>
      <color rgb="FF9C0006"/>
      <name val="Calibri"/>
      <family val="2"/>
      <scheme val="minor"/>
    </font>
    <font>
      <b/>
      <sz val="12"/>
      <color theme="3"/>
      <name val="Calibri"/>
      <family val="2"/>
      <scheme val="minor"/>
    </font>
    <font>
      <sz val="8"/>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theme="2" tint="-9.9978637043366805E-2"/>
        <bgColor indexed="64"/>
      </patternFill>
    </fill>
    <fill>
      <patternFill patternType="solid">
        <fgColor theme="4" tint="0.79998168889431442"/>
        <bgColor indexed="64"/>
      </patternFill>
    </fill>
  </fills>
  <borders count="17">
    <border>
      <left/>
      <right/>
      <top/>
      <bottom/>
      <diagonal/>
    </border>
    <border>
      <left/>
      <right/>
      <top/>
      <bottom style="thick">
        <color theme="4"/>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ck">
        <color theme="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6">
    <xf numFmtId="0" fontId="0" fillId="0" borderId="0"/>
    <xf numFmtId="0" fontId="1" fillId="0" borderId="1" applyNumberFormat="0" applyFill="0" applyAlignment="0" applyProtection="0"/>
    <xf numFmtId="0" fontId="2" fillId="0" borderId="0" applyNumberFormat="0" applyFill="0" applyBorder="0" applyAlignment="0" applyProtection="0"/>
    <xf numFmtId="0" fontId="4" fillId="2" borderId="0" applyNumberFormat="0" applyBorder="0" applyAlignment="0" applyProtection="0"/>
    <xf numFmtId="9" fontId="5" fillId="0" borderId="0" applyFont="0" applyFill="0" applyBorder="0" applyAlignment="0" applyProtection="0"/>
    <xf numFmtId="0" fontId="6" fillId="3" borderId="0" applyNumberFormat="0" applyBorder="0" applyAlignment="0" applyProtection="0"/>
  </cellStyleXfs>
  <cellXfs count="40">
    <xf numFmtId="0" fontId="0" fillId="0" borderId="0" xfId="0"/>
    <xf numFmtId="0" fontId="0" fillId="0" borderId="0" xfId="0" applyAlignment="1">
      <alignment horizontal="center"/>
    </xf>
    <xf numFmtId="0" fontId="1" fillId="0" borderId="1" xfId="1" applyAlignment="1">
      <alignment horizontal="center"/>
    </xf>
    <xf numFmtId="0" fontId="0" fillId="0" borderId="0" xfId="0" applyAlignment="1">
      <alignment horizontal="left"/>
    </xf>
    <xf numFmtId="0" fontId="3" fillId="2" borderId="2" xfId="3" applyFont="1" applyBorder="1"/>
    <xf numFmtId="0" fontId="3" fillId="0" borderId="0" xfId="2" applyFont="1" applyAlignment="1">
      <alignment horizontal="center"/>
    </xf>
    <xf numFmtId="0" fontId="3" fillId="2" borderId="2" xfId="3" applyFont="1" applyBorder="1" applyAlignment="1"/>
    <xf numFmtId="0" fontId="6" fillId="3" borderId="0" xfId="5" applyAlignment="1">
      <alignment horizontal="left"/>
    </xf>
    <xf numFmtId="0" fontId="0" fillId="0" borderId="4" xfId="0" applyBorder="1"/>
    <xf numFmtId="0" fontId="0" fillId="0" borderId="5" xfId="0" applyBorder="1"/>
    <xf numFmtId="0" fontId="0" fillId="5" borderId="6" xfId="0" applyFill="1" applyBorder="1"/>
    <xf numFmtId="0" fontId="0" fillId="5" borderId="7" xfId="0" applyFill="1" applyBorder="1"/>
    <xf numFmtId="0" fontId="0" fillId="5" borderId="8" xfId="0" applyFill="1" applyBorder="1"/>
    <xf numFmtId="0" fontId="7" fillId="4" borderId="9" xfId="1" applyFont="1" applyFill="1" applyBorder="1" applyAlignment="1">
      <alignment horizontal="center"/>
    </xf>
    <xf numFmtId="0" fontId="7" fillId="4" borderId="10" xfId="1" applyFont="1" applyFill="1" applyBorder="1" applyAlignment="1">
      <alignment horizontal="center"/>
    </xf>
    <xf numFmtId="0" fontId="7" fillId="4" borderId="11" xfId="1" applyFont="1" applyFill="1" applyBorder="1" applyAlignment="1">
      <alignment horizontal="center"/>
    </xf>
    <xf numFmtId="0" fontId="7" fillId="4" borderId="12" xfId="1" applyFont="1" applyFill="1" applyBorder="1" applyAlignment="1">
      <alignment horizontal="center"/>
    </xf>
    <xf numFmtId="0" fontId="7" fillId="4" borderId="4" xfId="1" applyFont="1" applyFill="1" applyBorder="1" applyAlignment="1">
      <alignment horizontal="center"/>
    </xf>
    <xf numFmtId="0" fontId="7" fillId="4" borderId="6" xfId="1" applyFont="1" applyFill="1" applyBorder="1" applyAlignment="1">
      <alignment horizontal="center"/>
    </xf>
    <xf numFmtId="9" fontId="0" fillId="0" borderId="4" xfId="4" applyFont="1" applyBorder="1"/>
    <xf numFmtId="9" fontId="0" fillId="0" borderId="0" xfId="4" applyFont="1" applyBorder="1"/>
    <xf numFmtId="9" fontId="0" fillId="0" borderId="5" xfId="4" applyFont="1" applyBorder="1"/>
    <xf numFmtId="10" fontId="0" fillId="5" borderId="6" xfId="4" applyNumberFormat="1" applyFont="1" applyFill="1" applyBorder="1"/>
    <xf numFmtId="10" fontId="0" fillId="5" borderId="7" xfId="4" applyNumberFormat="1" applyFont="1" applyFill="1" applyBorder="1"/>
    <xf numFmtId="10" fontId="0" fillId="5" borderId="8" xfId="4" applyNumberFormat="1" applyFont="1" applyFill="1" applyBorder="1"/>
    <xf numFmtId="0" fontId="1" fillId="0" borderId="13" xfId="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5" borderId="14" xfId="0" applyFill="1" applyBorder="1" applyAlignment="1">
      <alignment horizontal="right"/>
    </xf>
    <xf numFmtId="0" fontId="0" fillId="0" borderId="12" xfId="0" applyBorder="1"/>
    <xf numFmtId="0" fontId="0" fillId="0" borderId="15" xfId="0" applyBorder="1"/>
    <xf numFmtId="0" fontId="0" fillId="0" borderId="16" xfId="0" applyBorder="1"/>
    <xf numFmtId="0" fontId="7" fillId="4" borderId="3" xfId="1" applyFont="1" applyFill="1" applyBorder="1" applyAlignment="1">
      <alignment horizontal="center"/>
    </xf>
    <xf numFmtId="0" fontId="0" fillId="5" borderId="3" xfId="0" applyFill="1" applyBorder="1" applyAlignment="1">
      <alignment horizontal="center"/>
    </xf>
    <xf numFmtId="10" fontId="0" fillId="0" borderId="15" xfId="4" applyNumberFormat="1" applyFont="1" applyBorder="1"/>
    <xf numFmtId="10" fontId="0" fillId="0" borderId="16" xfId="4" applyNumberFormat="1" applyFont="1" applyBorder="1"/>
    <xf numFmtId="0" fontId="0" fillId="0" borderId="7" xfId="0" applyBorder="1"/>
    <xf numFmtId="0" fontId="0" fillId="0" borderId="8" xfId="0" applyBorder="1"/>
    <xf numFmtId="10" fontId="0" fillId="0" borderId="12" xfId="4" applyNumberFormat="1" applyFont="1" applyBorder="1"/>
    <xf numFmtId="0" fontId="0" fillId="0" borderId="6" xfId="0" applyBorder="1"/>
  </cellXfs>
  <cellStyles count="6">
    <cellStyle name="Bad" xfId="5" builtinId="27"/>
    <cellStyle name="Good" xfId="3" builtinId="26"/>
    <cellStyle name="Heading 1" xfId="1" builtinId="16"/>
    <cellStyle name="Hyperlink" xfId="2" builtinId="8"/>
    <cellStyle name="Normal" xfId="0" builtinId="0"/>
    <cellStyle name="Percent" xfId="4" builtinId="5"/>
  </cellStyles>
  <dxfs count="10">
    <dxf>
      <fill>
        <patternFill>
          <bgColor rgb="FFFF9999"/>
        </patternFill>
      </fill>
    </dxf>
    <dxf>
      <fill>
        <patternFill>
          <bgColor theme="7" tint="0.3999450666829432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9999"/>
        </patternFill>
      </fill>
    </dxf>
    <dxf>
      <fill>
        <patternFill>
          <bgColor theme="7" tint="0.39994506668294322"/>
        </patternFill>
      </fill>
    </dxf>
    <dxf>
      <fill>
        <patternFill>
          <bgColor theme="5" tint="0.79998168889431442"/>
        </patternFill>
      </fill>
    </dxf>
    <dxf>
      <fill>
        <patternFill>
          <bgColor theme="7" tint="0.79998168889431442"/>
        </patternFill>
      </fill>
    </dxf>
    <dxf>
      <fill>
        <patternFill>
          <bgColor theme="9" tint="0.79998168889431442"/>
        </patternFill>
      </fill>
    </dxf>
  </dxfs>
  <tableStyles count="0" defaultTableStyle="TableStyleMedium2" defaultPivotStyle="PivotStyleLight16"/>
  <colors>
    <mruColors>
      <color rgb="FFFF9999"/>
      <color rgb="FFFF7C80"/>
      <color rgb="FFF4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chartsheet" Target="chartsheets/sheet2.xml"/><Relationship Id="rId4" Type="http://schemas.openxmlformats.org/officeDocument/2006/relationships/chartsheet" Target="chartsheets/sheet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636489669560535"/>
          <c:y val="2.8871391076115485E-2"/>
          <c:w val="0.74773766740695879"/>
          <c:h val="0.42187070843609115"/>
        </c:manualLayout>
      </c:layout>
      <c:barChart>
        <c:barDir val="bar"/>
        <c:grouping val="clustered"/>
        <c:varyColors val="0"/>
        <c:ser>
          <c:idx val="1"/>
          <c:order val="1"/>
          <c:tx>
            <c:strRef>
              <c:f>SummaryFinalSelection!$A$17</c:f>
              <c:strCache>
                <c:ptCount val="1"/>
                <c:pt idx="0">
                  <c:v>Num</c:v>
                </c:pt>
              </c:strCache>
            </c:strRef>
          </c:tx>
          <c:spPr>
            <a:solidFill>
              <a:srgbClr val="0070C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Palatino Linotype" panose="0204050205050503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SummaryFinalSelection!$B$15:$G$15</c:f>
              <c:strCache>
                <c:ptCount val="6"/>
                <c:pt idx="0">
                  <c:v>Hardware</c:v>
                </c:pt>
                <c:pt idx="1">
                  <c:v>Software</c:v>
                </c:pt>
                <c:pt idx="2">
                  <c:v>Databases</c:v>
                </c:pt>
                <c:pt idx="3">
                  <c:v>Networks</c:v>
                </c:pt>
                <c:pt idx="4">
                  <c:v>People</c:v>
                </c:pt>
                <c:pt idx="5">
                  <c:v>Procedures</c:v>
                </c:pt>
              </c:strCache>
            </c:strRef>
          </c:cat>
          <c:val>
            <c:numRef>
              <c:f>SummaryFinalSelection!$B$17:$G$17</c:f>
              <c:numCache>
                <c:formatCode>General</c:formatCode>
                <c:ptCount val="6"/>
                <c:pt idx="0">
                  <c:v>8</c:v>
                </c:pt>
                <c:pt idx="1">
                  <c:v>18</c:v>
                </c:pt>
                <c:pt idx="2">
                  <c:v>15</c:v>
                </c:pt>
                <c:pt idx="3">
                  <c:v>13</c:v>
                </c:pt>
                <c:pt idx="4">
                  <c:v>24</c:v>
                </c:pt>
                <c:pt idx="5">
                  <c:v>13</c:v>
                </c:pt>
              </c:numCache>
            </c:numRef>
          </c:val>
          <c:extLst>
            <c:ext xmlns:c16="http://schemas.microsoft.com/office/drawing/2014/chart" uri="{C3380CC4-5D6E-409C-BE32-E72D297353CC}">
              <c16:uniqueId val="{00000000-3014-414B-BBC1-5C464F86C936}"/>
            </c:ext>
          </c:extLst>
        </c:ser>
        <c:dLbls>
          <c:dLblPos val="outEnd"/>
          <c:showLegendKey val="0"/>
          <c:showVal val="1"/>
          <c:showCatName val="0"/>
          <c:showSerName val="0"/>
          <c:showPercent val="0"/>
          <c:showBubbleSize val="0"/>
        </c:dLbls>
        <c:gapWidth val="99"/>
        <c:axId val="432550511"/>
        <c:axId val="319319423"/>
        <c:extLst>
          <c:ext xmlns:c15="http://schemas.microsoft.com/office/drawing/2012/chart" uri="{02D57815-91ED-43cb-92C2-25804820EDAC}">
            <c15:filteredBarSeries>
              <c15:ser>
                <c:idx val="0"/>
                <c:order val="0"/>
                <c:tx>
                  <c:strRef>
                    <c:extLst>
                      <c:ext uri="{02D57815-91ED-43cb-92C2-25804820EDAC}">
                        <c15:formulaRef>
                          <c15:sqref>SummaryFinalSelection!$A$16</c15:sqref>
                        </c15:formulaRef>
                      </c:ext>
                    </c:extLst>
                    <c:strCache>
                      <c:ptCount val="1"/>
                      <c:pt idx="0">
                        <c:v>Percent</c:v>
                      </c:pt>
                    </c:strCache>
                  </c:strRef>
                </c:tx>
                <c:spPr>
                  <a:solidFill>
                    <a:schemeClr val="accent1">
                      <a:lumMod val="75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SummaryFinalSelection!$B$15:$G$15</c15:sqref>
                        </c15:formulaRef>
                      </c:ext>
                    </c:extLst>
                    <c:strCache>
                      <c:ptCount val="6"/>
                      <c:pt idx="0">
                        <c:v>Hardware</c:v>
                      </c:pt>
                      <c:pt idx="1">
                        <c:v>Software</c:v>
                      </c:pt>
                      <c:pt idx="2">
                        <c:v>Databases</c:v>
                      </c:pt>
                      <c:pt idx="3">
                        <c:v>Networks</c:v>
                      </c:pt>
                      <c:pt idx="4">
                        <c:v>People</c:v>
                      </c:pt>
                      <c:pt idx="5">
                        <c:v>Procedures</c:v>
                      </c:pt>
                    </c:strCache>
                  </c:strRef>
                </c:cat>
                <c:val>
                  <c:numRef>
                    <c:extLst>
                      <c:ext uri="{02D57815-91ED-43cb-92C2-25804820EDAC}">
                        <c15:formulaRef>
                          <c15:sqref>SummaryFinalSelection!$B$16:$G$16</c15:sqref>
                        </c15:formulaRef>
                      </c:ext>
                    </c:extLst>
                    <c:numCache>
                      <c:formatCode>0.00%</c:formatCode>
                      <c:ptCount val="6"/>
                      <c:pt idx="0">
                        <c:v>0.23529411764705882</c:v>
                      </c:pt>
                      <c:pt idx="1">
                        <c:v>0.52941176470588236</c:v>
                      </c:pt>
                      <c:pt idx="2">
                        <c:v>0.44117647058823528</c:v>
                      </c:pt>
                      <c:pt idx="3">
                        <c:v>0.38235294117647056</c:v>
                      </c:pt>
                      <c:pt idx="4">
                        <c:v>0.70588235294117652</c:v>
                      </c:pt>
                      <c:pt idx="5">
                        <c:v>0.38235294117647056</c:v>
                      </c:pt>
                    </c:numCache>
                  </c:numRef>
                </c:val>
                <c:extLst>
                  <c:ext xmlns:c16="http://schemas.microsoft.com/office/drawing/2014/chart" uri="{C3380CC4-5D6E-409C-BE32-E72D297353CC}">
                    <c16:uniqueId val="{00000001-3014-414B-BBC1-5C464F86C936}"/>
                  </c:ext>
                </c:extLst>
              </c15:ser>
            </c15:filteredBarSeries>
          </c:ext>
        </c:extLst>
      </c:barChart>
      <c:catAx>
        <c:axId val="4325505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600" b="0" i="0" u="none" strike="noStrike" kern="1200" baseline="0">
                <a:solidFill>
                  <a:sysClr val="windowText" lastClr="000000"/>
                </a:solidFill>
                <a:latin typeface="Palatino Linotype" panose="02040502050505030304" pitchFamily="18" charset="0"/>
                <a:ea typeface="+mn-ea"/>
                <a:cs typeface="+mn-cs"/>
              </a:defRPr>
            </a:pPr>
            <a:endParaRPr lang="en-US"/>
          </a:p>
        </c:txPr>
        <c:crossAx val="319319423"/>
        <c:crosses val="autoZero"/>
        <c:auto val="1"/>
        <c:lblAlgn val="ctr"/>
        <c:lblOffset val="100"/>
        <c:noMultiLvlLbl val="0"/>
      </c:catAx>
      <c:valAx>
        <c:axId val="319319423"/>
        <c:scaling>
          <c:orientation val="minMax"/>
          <c:max val="25"/>
        </c:scaling>
        <c:delete val="0"/>
        <c:axPos val="b"/>
        <c:majorGridlines>
          <c:spPr>
            <a:ln w="9525" cap="flat" cmpd="sng" algn="ctr">
              <a:noFill/>
              <a:round/>
            </a:ln>
            <a:effectLst/>
          </c:spPr>
        </c:majorGridlines>
        <c:numFmt formatCode="#,##0" sourceLinked="0"/>
        <c:majorTickMark val="out"/>
        <c:minorTickMark val="none"/>
        <c:tickLblPos val="none"/>
        <c:spPr>
          <a:noFill/>
          <a:ln>
            <a:noFill/>
          </a:ln>
          <a:effectLst/>
        </c:spPr>
        <c:txPr>
          <a:bodyPr rot="-60000000" spcFirstLastPara="1" vertOverflow="ellipsis" vert="horz" wrap="square" anchor="t" anchorCtr="0"/>
          <a:lstStyle/>
          <a:p>
            <a:pPr>
              <a:defRPr sz="2000" b="0" i="0" u="none" strike="noStrike" kern="1200" baseline="0">
                <a:solidFill>
                  <a:sysClr val="windowText" lastClr="000000"/>
                </a:solidFill>
                <a:latin typeface="Palatino Linotype" panose="02040502050505030304" pitchFamily="18" charset="0"/>
                <a:ea typeface="+mn-ea"/>
                <a:cs typeface="+mn-cs"/>
              </a:defRPr>
            </a:pPr>
            <a:endParaRPr lang="en-US"/>
          </a:p>
        </c:txPr>
        <c:crossAx val="432550511"/>
        <c:crosses val="autoZero"/>
        <c:crossBetween val="between"/>
        <c:majorUnit val="5"/>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SummaryFinalSelection!$A$17</c:f>
              <c:strCache>
                <c:ptCount val="1"/>
                <c:pt idx="0">
                  <c:v>Num</c:v>
                </c:pt>
              </c:strCache>
            </c:strRef>
          </c:tx>
          <c:spPr>
            <a:solidFill>
              <a:srgbClr val="0070C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Palatino Linotype" panose="0204050205050503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SummaryFinalSelection!$B$15:$G$15</c:f>
              <c:strCache>
                <c:ptCount val="6"/>
                <c:pt idx="0">
                  <c:v>Hardware</c:v>
                </c:pt>
                <c:pt idx="1">
                  <c:v>Software</c:v>
                </c:pt>
                <c:pt idx="2">
                  <c:v>Databases</c:v>
                </c:pt>
                <c:pt idx="3">
                  <c:v>Networks</c:v>
                </c:pt>
                <c:pt idx="4">
                  <c:v>People</c:v>
                </c:pt>
                <c:pt idx="5">
                  <c:v>Procedures</c:v>
                </c:pt>
              </c:strCache>
            </c:strRef>
          </c:cat>
          <c:val>
            <c:numRef>
              <c:f>SummaryFinalSelection!$B$17:$G$17</c:f>
              <c:numCache>
                <c:formatCode>General</c:formatCode>
                <c:ptCount val="6"/>
                <c:pt idx="0">
                  <c:v>8</c:v>
                </c:pt>
                <c:pt idx="1">
                  <c:v>18</c:v>
                </c:pt>
                <c:pt idx="2">
                  <c:v>15</c:v>
                </c:pt>
                <c:pt idx="3">
                  <c:v>13</c:v>
                </c:pt>
                <c:pt idx="4">
                  <c:v>24</c:v>
                </c:pt>
                <c:pt idx="5">
                  <c:v>13</c:v>
                </c:pt>
              </c:numCache>
            </c:numRef>
          </c:val>
          <c:extLst>
            <c:ext xmlns:c16="http://schemas.microsoft.com/office/drawing/2014/chart" uri="{C3380CC4-5D6E-409C-BE32-E72D297353CC}">
              <c16:uniqueId val="{00000001-7F6D-414C-B020-CE9505769895}"/>
            </c:ext>
          </c:extLst>
        </c:ser>
        <c:dLbls>
          <c:dLblPos val="outEnd"/>
          <c:showLegendKey val="0"/>
          <c:showVal val="1"/>
          <c:showCatName val="0"/>
          <c:showSerName val="0"/>
          <c:showPercent val="0"/>
          <c:showBubbleSize val="0"/>
        </c:dLbls>
        <c:gapWidth val="46"/>
        <c:axId val="432550511"/>
        <c:axId val="319319423"/>
        <c:extLst>
          <c:ext xmlns:c15="http://schemas.microsoft.com/office/drawing/2012/chart" uri="{02D57815-91ED-43cb-92C2-25804820EDAC}">
            <c15:filteredBarSeries>
              <c15:ser>
                <c:idx val="0"/>
                <c:order val="0"/>
                <c:tx>
                  <c:strRef>
                    <c:extLst>
                      <c:ext uri="{02D57815-91ED-43cb-92C2-25804820EDAC}">
                        <c15:formulaRef>
                          <c15:sqref>SummaryFinalSelection!$A$16</c15:sqref>
                        </c15:formulaRef>
                      </c:ext>
                    </c:extLst>
                    <c:strCache>
                      <c:ptCount val="1"/>
                      <c:pt idx="0">
                        <c:v>Percent</c:v>
                      </c:pt>
                    </c:strCache>
                  </c:strRef>
                </c:tx>
                <c:spPr>
                  <a:solidFill>
                    <a:schemeClr val="accent1">
                      <a:lumMod val="75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SummaryFinalSelection!$B$15:$G$15</c15:sqref>
                        </c15:formulaRef>
                      </c:ext>
                    </c:extLst>
                    <c:strCache>
                      <c:ptCount val="6"/>
                      <c:pt idx="0">
                        <c:v>Hardware</c:v>
                      </c:pt>
                      <c:pt idx="1">
                        <c:v>Software</c:v>
                      </c:pt>
                      <c:pt idx="2">
                        <c:v>Databases</c:v>
                      </c:pt>
                      <c:pt idx="3">
                        <c:v>Networks</c:v>
                      </c:pt>
                      <c:pt idx="4">
                        <c:v>People</c:v>
                      </c:pt>
                      <c:pt idx="5">
                        <c:v>Procedures</c:v>
                      </c:pt>
                    </c:strCache>
                  </c:strRef>
                </c:cat>
                <c:val>
                  <c:numRef>
                    <c:extLst>
                      <c:ext uri="{02D57815-91ED-43cb-92C2-25804820EDAC}">
                        <c15:formulaRef>
                          <c15:sqref>SummaryFinalSelection!$B$16:$G$16</c15:sqref>
                        </c15:formulaRef>
                      </c:ext>
                    </c:extLst>
                    <c:numCache>
                      <c:formatCode>0.00%</c:formatCode>
                      <c:ptCount val="6"/>
                      <c:pt idx="0">
                        <c:v>0.23529411764705882</c:v>
                      </c:pt>
                      <c:pt idx="1">
                        <c:v>0.52941176470588236</c:v>
                      </c:pt>
                      <c:pt idx="2">
                        <c:v>0.44117647058823528</c:v>
                      </c:pt>
                      <c:pt idx="3">
                        <c:v>0.38235294117647056</c:v>
                      </c:pt>
                      <c:pt idx="4">
                        <c:v>0.70588235294117652</c:v>
                      </c:pt>
                      <c:pt idx="5">
                        <c:v>0.38235294117647056</c:v>
                      </c:pt>
                    </c:numCache>
                  </c:numRef>
                </c:val>
                <c:extLst>
                  <c:ext xmlns:c16="http://schemas.microsoft.com/office/drawing/2014/chart" uri="{C3380CC4-5D6E-409C-BE32-E72D297353CC}">
                    <c16:uniqueId val="{00000000-7F6D-414C-B020-CE9505769895}"/>
                  </c:ext>
                </c:extLst>
              </c15:ser>
            </c15:filteredBarSeries>
          </c:ext>
        </c:extLst>
      </c:barChart>
      <c:catAx>
        <c:axId val="432550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2000" b="0" i="0" u="none" strike="noStrike" kern="1200" baseline="0">
                <a:solidFill>
                  <a:sysClr val="windowText" lastClr="000000"/>
                </a:solidFill>
                <a:latin typeface="Palatino Linotype" panose="02040502050505030304" pitchFamily="18" charset="0"/>
                <a:ea typeface="+mn-ea"/>
                <a:cs typeface="+mn-cs"/>
              </a:defRPr>
            </a:pPr>
            <a:endParaRPr lang="en-US"/>
          </a:p>
        </c:txPr>
        <c:crossAx val="319319423"/>
        <c:crosses val="autoZero"/>
        <c:auto val="1"/>
        <c:lblAlgn val="ctr"/>
        <c:lblOffset val="100"/>
        <c:noMultiLvlLbl val="0"/>
      </c:catAx>
      <c:valAx>
        <c:axId val="3193194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Palatino Linotype" panose="02040502050505030304" pitchFamily="18" charset="0"/>
                <a:ea typeface="+mn-ea"/>
                <a:cs typeface="+mn-cs"/>
              </a:defRPr>
            </a:pPr>
            <a:endParaRPr lang="en-US"/>
          </a:p>
        </c:txPr>
        <c:crossAx val="4325505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D1B3C03-A277-4643-979D-0B655767FF60}">
  <sheetPr/>
  <sheetViews>
    <sheetView zoomScale="85" workbookViewId="0"/>
  </sheetViews>
  <pageMargins left="0.7" right="0.7" top="0.75" bottom="0.75" header="0.3" footer="0.3"/>
  <pageSetup paperSize="9"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8B9CBDD-2DAB-4EE9-A895-7E2151EF89FD}">
  <sheetPr/>
  <sheetViews>
    <sheetView workbookViewId="0"/>
  </sheetViews>
  <pageMargins left="0.7" right="0.7" top="0.75" bottom="0.7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312088" cy="6084794"/>
    <xdr:graphicFrame macro="">
      <xdr:nvGraphicFramePr>
        <xdr:cNvPr id="2" name="Chart 1">
          <a:extLst>
            <a:ext uri="{FF2B5EF4-FFF2-40B4-BE49-F238E27FC236}">
              <a16:creationId xmlns:a16="http://schemas.microsoft.com/office/drawing/2014/main" id="{C89C3E9A-6D1C-0CC9-F531-CD36C2A66B7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99847CAE-895E-CC98-F5B8-C0E6ED798F5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156AB-FA0C-495C-B166-68894244C1F9}">
  <dimension ref="A1:L37"/>
  <sheetViews>
    <sheetView tabSelected="1" zoomScale="85" zoomScaleNormal="85" workbookViewId="0">
      <pane xSplit="7" ySplit="1" topLeftCell="H2" activePane="bottomRight" state="frozen"/>
      <selection pane="topRight" activeCell="I1" sqref="I1"/>
      <selection pane="bottomLeft" activeCell="A2" sqref="A2"/>
      <selection pane="bottomRight" activeCell="J9" sqref="J9"/>
    </sheetView>
  </sheetViews>
  <sheetFormatPr defaultColWidth="8.85546875" defaultRowHeight="15" x14ac:dyDescent="0.25"/>
  <cols>
    <col min="1" max="1" width="36" style="1" customWidth="1"/>
    <col min="2" max="2" width="18.5703125" style="1" bestFit="1" customWidth="1"/>
    <col min="3" max="3" width="17.5703125" style="1" bestFit="1" customWidth="1"/>
    <col min="4" max="4" width="19.28515625" style="1" bestFit="1" customWidth="1"/>
    <col min="5" max="5" width="18.42578125" style="1" bestFit="1" customWidth="1"/>
    <col min="6" max="6" width="15.140625" style="1" bestFit="1" customWidth="1"/>
    <col min="7" max="7" width="20.42578125" style="1" bestFit="1" customWidth="1"/>
    <col min="8" max="8" width="12.5703125" style="1" bestFit="1" customWidth="1"/>
    <col min="9" max="9" width="22.7109375" style="3" bestFit="1" customWidth="1"/>
    <col min="10" max="10" width="18.140625" style="3" bestFit="1" customWidth="1"/>
    <col min="11" max="11" width="28.7109375" style="3" bestFit="1" customWidth="1"/>
    <col min="12" max="12" width="103.42578125" style="3" customWidth="1"/>
    <col min="13" max="13" width="8.7109375" customWidth="1"/>
  </cols>
  <sheetData>
    <row r="1" spans="1:12" s="1" customFormat="1" ht="20.25" thickBot="1" x14ac:dyDescent="0.35">
      <c r="A1" s="2" t="s">
        <v>0</v>
      </c>
      <c r="B1" s="2" t="s">
        <v>1</v>
      </c>
      <c r="C1" s="2" t="s">
        <v>2</v>
      </c>
      <c r="D1" s="2" t="s">
        <v>3</v>
      </c>
      <c r="E1" s="2" t="s">
        <v>4</v>
      </c>
      <c r="F1" s="2" t="s">
        <v>5</v>
      </c>
      <c r="G1" s="2" t="s">
        <v>6</v>
      </c>
      <c r="H1" s="2" t="s">
        <v>204</v>
      </c>
      <c r="I1" s="2" t="s">
        <v>7</v>
      </c>
      <c r="J1" s="2" t="s">
        <v>276</v>
      </c>
      <c r="K1" s="2" t="s">
        <v>127</v>
      </c>
      <c r="L1" s="2" t="s">
        <v>9</v>
      </c>
    </row>
    <row r="2" spans="1:12" ht="15.75" thickTop="1" x14ac:dyDescent="0.25">
      <c r="A2" s="4" t="s">
        <v>33</v>
      </c>
      <c r="B2" s="5">
        <v>1</v>
      </c>
      <c r="C2" s="5">
        <v>0</v>
      </c>
      <c r="D2" s="5">
        <v>0.5</v>
      </c>
      <c r="E2" s="5">
        <v>1</v>
      </c>
      <c r="F2" s="5">
        <v>0.5</v>
      </c>
      <c r="G2" s="5">
        <v>0</v>
      </c>
      <c r="H2" s="5">
        <f t="shared" ref="H2:H35" si="0">SUM(B2:G2)</f>
        <v>3</v>
      </c>
      <c r="I2" s="5" t="s">
        <v>29</v>
      </c>
      <c r="J2" s="1" t="s">
        <v>26</v>
      </c>
      <c r="K2" s="3" t="s">
        <v>133</v>
      </c>
      <c r="L2" s="3" t="s">
        <v>34</v>
      </c>
    </row>
    <row r="3" spans="1:12" x14ac:dyDescent="0.25">
      <c r="A3" s="4" t="s">
        <v>41</v>
      </c>
      <c r="B3" s="5">
        <v>0</v>
      </c>
      <c r="C3" s="5">
        <v>0</v>
      </c>
      <c r="D3" s="5">
        <v>0.5</v>
      </c>
      <c r="E3" s="5">
        <v>0.5</v>
      </c>
      <c r="F3" s="5">
        <v>1</v>
      </c>
      <c r="G3" s="5">
        <v>1</v>
      </c>
      <c r="H3" s="5">
        <f t="shared" si="0"/>
        <v>3</v>
      </c>
      <c r="I3" s="5" t="s">
        <v>15</v>
      </c>
      <c r="J3" s="1" t="s">
        <v>122</v>
      </c>
      <c r="K3" t="s">
        <v>145</v>
      </c>
      <c r="L3" s="3" t="s">
        <v>146</v>
      </c>
    </row>
    <row r="4" spans="1:12" x14ac:dyDescent="0.25">
      <c r="A4" s="4" t="s">
        <v>57</v>
      </c>
      <c r="B4" s="5">
        <v>0</v>
      </c>
      <c r="C4" s="5">
        <v>1</v>
      </c>
      <c r="D4" s="5">
        <v>1</v>
      </c>
      <c r="E4" s="5">
        <v>0</v>
      </c>
      <c r="F4" s="5">
        <v>1</v>
      </c>
      <c r="G4" s="5">
        <v>0</v>
      </c>
      <c r="H4" s="5">
        <f t="shared" si="0"/>
        <v>3</v>
      </c>
      <c r="I4" s="5" t="s">
        <v>11</v>
      </c>
      <c r="J4" s="1" t="s">
        <v>26</v>
      </c>
      <c r="K4" s="3" t="s">
        <v>171</v>
      </c>
      <c r="L4" s="3" t="s">
        <v>273</v>
      </c>
    </row>
    <row r="5" spans="1:12" x14ac:dyDescent="0.25">
      <c r="A5" s="4" t="s">
        <v>98</v>
      </c>
      <c r="B5" s="5">
        <v>0.5</v>
      </c>
      <c r="C5" s="5">
        <v>0</v>
      </c>
      <c r="D5" s="5">
        <v>0.5</v>
      </c>
      <c r="E5" s="5">
        <v>1</v>
      </c>
      <c r="F5" s="5">
        <v>1</v>
      </c>
      <c r="G5" s="5">
        <v>0</v>
      </c>
      <c r="H5" s="5">
        <f t="shared" si="0"/>
        <v>3</v>
      </c>
      <c r="I5" s="5" t="s">
        <v>11</v>
      </c>
      <c r="J5" s="1" t="s">
        <v>26</v>
      </c>
      <c r="K5" s="3" t="s">
        <v>236</v>
      </c>
      <c r="L5" t="s">
        <v>235</v>
      </c>
    </row>
    <row r="6" spans="1:12" x14ac:dyDescent="0.25">
      <c r="A6" s="4" t="s">
        <v>36</v>
      </c>
      <c r="B6" s="5">
        <v>1</v>
      </c>
      <c r="C6" s="5">
        <v>0.5</v>
      </c>
      <c r="D6" s="5">
        <v>0</v>
      </c>
      <c r="E6" s="5">
        <v>1</v>
      </c>
      <c r="F6" s="5">
        <v>0.5</v>
      </c>
      <c r="G6" s="5">
        <v>0</v>
      </c>
      <c r="H6" s="5">
        <f t="shared" si="0"/>
        <v>3</v>
      </c>
      <c r="I6" s="5" t="s">
        <v>15</v>
      </c>
      <c r="J6" s="1" t="s">
        <v>26</v>
      </c>
      <c r="K6" s="3" t="s">
        <v>136</v>
      </c>
      <c r="L6" s="3" t="s">
        <v>137</v>
      </c>
    </row>
    <row r="7" spans="1:12" x14ac:dyDescent="0.25">
      <c r="A7" s="4" t="s">
        <v>112</v>
      </c>
      <c r="B7" s="1">
        <v>0.5</v>
      </c>
      <c r="C7" s="1">
        <v>0.5</v>
      </c>
      <c r="D7" s="1">
        <v>1</v>
      </c>
      <c r="E7" s="1">
        <v>1</v>
      </c>
      <c r="F7" s="1">
        <v>0</v>
      </c>
      <c r="G7" s="1">
        <v>0</v>
      </c>
      <c r="H7" s="5">
        <f t="shared" si="0"/>
        <v>3</v>
      </c>
      <c r="I7" s="1" t="s">
        <v>15</v>
      </c>
      <c r="J7" s="1" t="s">
        <v>26</v>
      </c>
      <c r="K7" s="3" t="s">
        <v>259</v>
      </c>
      <c r="L7" s="3" t="s">
        <v>260</v>
      </c>
    </row>
    <row r="8" spans="1:12" x14ac:dyDescent="0.25">
      <c r="A8" s="4" t="s">
        <v>110</v>
      </c>
      <c r="B8" s="1">
        <v>0</v>
      </c>
      <c r="C8" s="1">
        <v>0</v>
      </c>
      <c r="D8" s="1">
        <v>0.5</v>
      </c>
      <c r="E8" s="1">
        <v>1</v>
      </c>
      <c r="F8" s="1">
        <v>1</v>
      </c>
      <c r="G8" s="1">
        <v>0.5</v>
      </c>
      <c r="H8" s="5">
        <f t="shared" si="0"/>
        <v>3</v>
      </c>
      <c r="I8" s="1" t="s">
        <v>29</v>
      </c>
      <c r="J8" s="1" t="s">
        <v>26</v>
      </c>
      <c r="K8" s="3" t="s">
        <v>236</v>
      </c>
      <c r="L8" s="3" t="s">
        <v>255</v>
      </c>
    </row>
    <row r="9" spans="1:12" x14ac:dyDescent="0.25">
      <c r="A9" s="4" t="s">
        <v>107</v>
      </c>
      <c r="B9" s="5">
        <v>0</v>
      </c>
      <c r="C9" s="5">
        <v>0.5</v>
      </c>
      <c r="D9" s="5">
        <v>1</v>
      </c>
      <c r="E9" s="5">
        <v>1</v>
      </c>
      <c r="F9" s="5">
        <v>0</v>
      </c>
      <c r="G9" s="5">
        <v>0</v>
      </c>
      <c r="H9" s="5">
        <f t="shared" si="0"/>
        <v>2.5</v>
      </c>
      <c r="I9" s="5" t="s">
        <v>11</v>
      </c>
      <c r="J9" s="1" t="s">
        <v>26</v>
      </c>
      <c r="K9" s="3" t="s">
        <v>251</v>
      </c>
      <c r="L9" s="3" t="s">
        <v>250</v>
      </c>
    </row>
    <row r="10" spans="1:12" x14ac:dyDescent="0.25">
      <c r="A10" s="4" t="s">
        <v>76</v>
      </c>
      <c r="B10" s="5">
        <v>1</v>
      </c>
      <c r="C10" s="5">
        <v>1</v>
      </c>
      <c r="D10" s="5">
        <v>0</v>
      </c>
      <c r="E10" s="5">
        <v>0</v>
      </c>
      <c r="F10" s="5">
        <v>0</v>
      </c>
      <c r="G10" s="5">
        <v>0.5</v>
      </c>
      <c r="H10" s="5">
        <f t="shared" si="0"/>
        <v>2.5</v>
      </c>
      <c r="I10" s="5" t="s">
        <v>11</v>
      </c>
      <c r="J10" s="1" t="s">
        <v>26</v>
      </c>
      <c r="K10" s="3" t="s">
        <v>199</v>
      </c>
      <c r="L10" s="3" t="s">
        <v>198</v>
      </c>
    </row>
    <row r="11" spans="1:12" x14ac:dyDescent="0.25">
      <c r="A11" s="4" t="s">
        <v>35</v>
      </c>
      <c r="B11" s="5">
        <v>0</v>
      </c>
      <c r="C11" s="5">
        <v>1</v>
      </c>
      <c r="D11" s="5">
        <v>1</v>
      </c>
      <c r="E11" s="5">
        <v>0</v>
      </c>
      <c r="F11" s="5">
        <v>0.5</v>
      </c>
      <c r="G11" s="5">
        <v>0</v>
      </c>
      <c r="H11" s="5">
        <f t="shared" si="0"/>
        <v>2.5</v>
      </c>
      <c r="I11" s="5" t="s">
        <v>29</v>
      </c>
      <c r="J11" s="1" t="s">
        <v>26</v>
      </c>
      <c r="K11" s="3" t="s">
        <v>134</v>
      </c>
      <c r="L11" s="3" t="s">
        <v>135</v>
      </c>
    </row>
    <row r="12" spans="1:12" x14ac:dyDescent="0.25">
      <c r="A12" s="4" t="s">
        <v>101</v>
      </c>
      <c r="B12" s="5">
        <v>1</v>
      </c>
      <c r="C12" s="5">
        <v>0</v>
      </c>
      <c r="D12" s="5">
        <v>0</v>
      </c>
      <c r="E12" s="5">
        <v>0</v>
      </c>
      <c r="F12" s="5">
        <v>1</v>
      </c>
      <c r="G12" s="5">
        <v>0</v>
      </c>
      <c r="H12" s="5">
        <f t="shared" si="0"/>
        <v>2</v>
      </c>
      <c r="I12" s="5" t="s">
        <v>11</v>
      </c>
      <c r="J12" s="1" t="s">
        <v>26</v>
      </c>
      <c r="K12" s="3" t="s">
        <v>242</v>
      </c>
      <c r="L12" s="3" t="s">
        <v>241</v>
      </c>
    </row>
    <row r="13" spans="1:12" x14ac:dyDescent="0.25">
      <c r="A13" s="4" t="s">
        <v>45</v>
      </c>
      <c r="B13" s="5">
        <v>0</v>
      </c>
      <c r="C13" s="5">
        <v>0</v>
      </c>
      <c r="D13" s="5">
        <v>1</v>
      </c>
      <c r="E13" s="5">
        <v>1</v>
      </c>
      <c r="F13" s="5">
        <v>0</v>
      </c>
      <c r="G13" s="5">
        <v>0</v>
      </c>
      <c r="H13" s="5">
        <f t="shared" si="0"/>
        <v>2</v>
      </c>
      <c r="I13" s="5" t="s">
        <v>11</v>
      </c>
      <c r="J13" s="1" t="s">
        <v>26</v>
      </c>
      <c r="K13" s="3" t="s">
        <v>152</v>
      </c>
      <c r="L13" s="3" t="s">
        <v>153</v>
      </c>
    </row>
    <row r="14" spans="1:12" x14ac:dyDescent="0.25">
      <c r="A14" s="4" t="s">
        <v>28</v>
      </c>
      <c r="B14" s="5">
        <v>0</v>
      </c>
      <c r="C14" s="5">
        <v>0</v>
      </c>
      <c r="D14" s="5">
        <v>0</v>
      </c>
      <c r="E14" s="5">
        <v>1</v>
      </c>
      <c r="F14" s="5">
        <v>1</v>
      </c>
      <c r="G14" s="5">
        <v>0</v>
      </c>
      <c r="H14" s="5">
        <f t="shared" si="0"/>
        <v>2</v>
      </c>
      <c r="I14" s="5" t="s">
        <v>29</v>
      </c>
      <c r="J14" s="1" t="s">
        <v>12</v>
      </c>
      <c r="K14" s="3" t="s">
        <v>131</v>
      </c>
      <c r="L14" s="3" t="s">
        <v>30</v>
      </c>
    </row>
    <row r="15" spans="1:12" x14ac:dyDescent="0.25">
      <c r="A15" s="4" t="s">
        <v>87</v>
      </c>
      <c r="B15" s="5">
        <v>0</v>
      </c>
      <c r="C15" s="5">
        <v>1</v>
      </c>
      <c r="D15" s="5">
        <v>0</v>
      </c>
      <c r="E15" s="5">
        <v>1</v>
      </c>
      <c r="F15" s="5">
        <v>0</v>
      </c>
      <c r="G15" s="5">
        <v>0</v>
      </c>
      <c r="H15" s="5">
        <f t="shared" si="0"/>
        <v>2</v>
      </c>
      <c r="I15" s="5" t="s">
        <v>11</v>
      </c>
      <c r="J15" s="1" t="s">
        <v>12</v>
      </c>
      <c r="K15" s="3" t="s">
        <v>219</v>
      </c>
      <c r="L15" t="s">
        <v>218</v>
      </c>
    </row>
    <row r="16" spans="1:12" x14ac:dyDescent="0.25">
      <c r="A16" s="4" t="s">
        <v>64</v>
      </c>
      <c r="B16" s="5">
        <v>0</v>
      </c>
      <c r="C16" s="5">
        <v>0</v>
      </c>
      <c r="D16" s="5">
        <v>1</v>
      </c>
      <c r="E16" s="5">
        <v>0.5</v>
      </c>
      <c r="F16" s="5">
        <v>0.5</v>
      </c>
      <c r="G16" s="5">
        <v>0</v>
      </c>
      <c r="H16" s="5">
        <f t="shared" si="0"/>
        <v>2</v>
      </c>
      <c r="I16" s="5" t="s">
        <v>15</v>
      </c>
      <c r="J16" s="1" t="s">
        <v>12</v>
      </c>
      <c r="K16" s="3" t="s">
        <v>181</v>
      </c>
      <c r="L16" s="3" t="s">
        <v>182</v>
      </c>
    </row>
    <row r="17" spans="1:12" x14ac:dyDescent="0.25">
      <c r="A17" s="4" t="s">
        <v>114</v>
      </c>
      <c r="B17" s="1">
        <v>0</v>
      </c>
      <c r="C17" s="1">
        <v>0</v>
      </c>
      <c r="D17" s="1">
        <v>1</v>
      </c>
      <c r="E17" s="1">
        <v>0.5</v>
      </c>
      <c r="F17" s="1">
        <v>0.5</v>
      </c>
      <c r="G17" s="1">
        <v>0</v>
      </c>
      <c r="H17" s="5">
        <f t="shared" si="0"/>
        <v>2</v>
      </c>
      <c r="I17" s="1" t="s">
        <v>15</v>
      </c>
      <c r="J17" s="1" t="s">
        <v>12</v>
      </c>
      <c r="K17" s="3" t="s">
        <v>263</v>
      </c>
      <c r="L17" s="3" t="s">
        <v>262</v>
      </c>
    </row>
    <row r="18" spans="1:12" x14ac:dyDescent="0.25">
      <c r="A18" s="4" t="s">
        <v>31</v>
      </c>
      <c r="B18" s="5">
        <v>0</v>
      </c>
      <c r="C18" s="5">
        <v>0</v>
      </c>
      <c r="D18" s="5">
        <v>0.5</v>
      </c>
      <c r="E18" s="5">
        <v>1</v>
      </c>
      <c r="F18" s="5">
        <v>0.5</v>
      </c>
      <c r="G18" s="5">
        <v>0</v>
      </c>
      <c r="H18" s="5">
        <f t="shared" si="0"/>
        <v>2</v>
      </c>
      <c r="I18" s="5" t="s">
        <v>15</v>
      </c>
      <c r="J18" s="1" t="s">
        <v>12</v>
      </c>
      <c r="K18" s="3" t="s">
        <v>132</v>
      </c>
      <c r="L18" s="3" t="s">
        <v>32</v>
      </c>
    </row>
    <row r="19" spans="1:12" x14ac:dyDescent="0.25">
      <c r="A19" s="4" t="s">
        <v>75</v>
      </c>
      <c r="B19" s="5">
        <v>0</v>
      </c>
      <c r="C19" s="5">
        <v>1</v>
      </c>
      <c r="D19" s="5">
        <v>0</v>
      </c>
      <c r="E19" s="5">
        <v>0</v>
      </c>
      <c r="F19" s="5">
        <v>0.5</v>
      </c>
      <c r="G19" s="5">
        <v>0.5</v>
      </c>
      <c r="H19" s="5">
        <f t="shared" si="0"/>
        <v>2</v>
      </c>
      <c r="I19" s="5" t="s">
        <v>11</v>
      </c>
      <c r="J19" s="1" t="s">
        <v>12</v>
      </c>
      <c r="K19" s="3" t="s">
        <v>134</v>
      </c>
      <c r="L19" s="3" t="s">
        <v>197</v>
      </c>
    </row>
    <row r="20" spans="1:12" x14ac:dyDescent="0.25">
      <c r="A20" s="4" t="s">
        <v>46</v>
      </c>
      <c r="B20" s="5">
        <v>0</v>
      </c>
      <c r="C20" s="5">
        <v>1</v>
      </c>
      <c r="D20" s="5">
        <v>0</v>
      </c>
      <c r="E20" s="5">
        <v>0</v>
      </c>
      <c r="F20" s="5">
        <v>0.5</v>
      </c>
      <c r="G20" s="5">
        <v>0.5</v>
      </c>
      <c r="H20" s="5">
        <f t="shared" si="0"/>
        <v>2</v>
      </c>
      <c r="I20" s="5" t="s">
        <v>11</v>
      </c>
      <c r="J20" s="1" t="s">
        <v>12</v>
      </c>
      <c r="K20" s="3" t="s">
        <v>152</v>
      </c>
      <c r="L20" s="3" t="s">
        <v>154</v>
      </c>
    </row>
    <row r="21" spans="1:12" x14ac:dyDescent="0.25">
      <c r="A21" s="4" t="s">
        <v>47</v>
      </c>
      <c r="B21" s="5">
        <v>0</v>
      </c>
      <c r="C21" s="5">
        <v>1</v>
      </c>
      <c r="D21" s="5">
        <v>0</v>
      </c>
      <c r="E21" s="5">
        <v>0</v>
      </c>
      <c r="F21" s="5">
        <v>0.5</v>
      </c>
      <c r="G21" s="5">
        <v>0.5</v>
      </c>
      <c r="H21" s="5">
        <f t="shared" si="0"/>
        <v>2</v>
      </c>
      <c r="I21" s="5" t="s">
        <v>11</v>
      </c>
      <c r="J21" s="1" t="s">
        <v>12</v>
      </c>
      <c r="K21" s="3" t="s">
        <v>152</v>
      </c>
      <c r="L21" s="3" t="s">
        <v>154</v>
      </c>
    </row>
    <row r="22" spans="1:12" x14ac:dyDescent="0.25">
      <c r="A22" s="4" t="s">
        <v>97</v>
      </c>
      <c r="B22" s="5">
        <v>0.5</v>
      </c>
      <c r="C22" s="5">
        <v>1</v>
      </c>
      <c r="D22" s="5">
        <v>0</v>
      </c>
      <c r="E22" s="5">
        <v>0</v>
      </c>
      <c r="F22" s="5">
        <v>0.5</v>
      </c>
      <c r="G22" s="5">
        <v>0</v>
      </c>
      <c r="H22" s="5">
        <f t="shared" si="0"/>
        <v>2</v>
      </c>
      <c r="I22" s="5" t="s">
        <v>11</v>
      </c>
      <c r="J22" s="1" t="s">
        <v>12</v>
      </c>
      <c r="K22" s="3" t="s">
        <v>226</v>
      </c>
      <c r="L22" s="3" t="s">
        <v>234</v>
      </c>
    </row>
    <row r="23" spans="1:12" x14ac:dyDescent="0.25">
      <c r="A23" s="4" t="s">
        <v>19</v>
      </c>
      <c r="B23" s="5">
        <v>0</v>
      </c>
      <c r="C23" s="5">
        <v>0</v>
      </c>
      <c r="D23" s="5">
        <v>0</v>
      </c>
      <c r="E23" s="5">
        <v>0</v>
      </c>
      <c r="F23" s="5">
        <v>1</v>
      </c>
      <c r="G23" s="5">
        <v>0.5</v>
      </c>
      <c r="H23" s="5">
        <f t="shared" si="0"/>
        <v>1.5</v>
      </c>
      <c r="I23" s="5" t="s">
        <v>11</v>
      </c>
      <c r="J23" s="1" t="s">
        <v>12</v>
      </c>
      <c r="K23" s="3" t="s">
        <v>128</v>
      </c>
      <c r="L23" s="3" t="s">
        <v>20</v>
      </c>
    </row>
    <row r="24" spans="1:12" x14ac:dyDescent="0.25">
      <c r="A24" s="4" t="s">
        <v>21</v>
      </c>
      <c r="B24" s="5">
        <v>0</v>
      </c>
      <c r="C24" s="5">
        <v>0</v>
      </c>
      <c r="D24" s="5">
        <v>0</v>
      </c>
      <c r="E24" s="5">
        <v>0</v>
      </c>
      <c r="F24" s="5">
        <v>1</v>
      </c>
      <c r="G24" s="5">
        <v>0.5</v>
      </c>
      <c r="H24" s="5">
        <f t="shared" si="0"/>
        <v>1.5</v>
      </c>
      <c r="I24" s="5" t="s">
        <v>11</v>
      </c>
      <c r="J24" s="1" t="s">
        <v>12</v>
      </c>
      <c r="K24" s="3" t="s">
        <v>128</v>
      </c>
      <c r="L24" s="3" t="s">
        <v>22</v>
      </c>
    </row>
    <row r="25" spans="1:12" x14ac:dyDescent="0.25">
      <c r="A25" s="4" t="s">
        <v>23</v>
      </c>
      <c r="B25" s="5">
        <v>0</v>
      </c>
      <c r="C25" s="5">
        <v>1</v>
      </c>
      <c r="D25" s="5">
        <v>0.5</v>
      </c>
      <c r="E25" s="5">
        <v>0</v>
      </c>
      <c r="F25" s="5">
        <v>0</v>
      </c>
      <c r="G25" s="5">
        <v>0</v>
      </c>
      <c r="H25" s="5">
        <f t="shared" si="0"/>
        <v>1.5</v>
      </c>
      <c r="I25" s="5" t="s">
        <v>11</v>
      </c>
      <c r="J25" s="1" t="s">
        <v>12</v>
      </c>
      <c r="K25" s="3" t="s">
        <v>129</v>
      </c>
      <c r="L25" s="3" t="s">
        <v>24</v>
      </c>
    </row>
    <row r="26" spans="1:12" x14ac:dyDescent="0.25">
      <c r="A26" s="4" t="s">
        <v>37</v>
      </c>
      <c r="B26" s="5">
        <v>0</v>
      </c>
      <c r="C26" s="5">
        <v>0</v>
      </c>
      <c r="D26" s="5">
        <v>0</v>
      </c>
      <c r="E26" s="5">
        <v>0</v>
      </c>
      <c r="F26" s="5">
        <v>0.5</v>
      </c>
      <c r="G26" s="5">
        <v>1</v>
      </c>
      <c r="H26" s="5">
        <f t="shared" si="0"/>
        <v>1.5</v>
      </c>
      <c r="I26" s="5" t="s">
        <v>11</v>
      </c>
      <c r="J26" s="1" t="s">
        <v>12</v>
      </c>
      <c r="K26" s="3" t="s">
        <v>138</v>
      </c>
      <c r="L26" s="3" t="s">
        <v>139</v>
      </c>
    </row>
    <row r="27" spans="1:12" x14ac:dyDescent="0.25">
      <c r="A27" s="4" t="s">
        <v>38</v>
      </c>
      <c r="B27" s="5">
        <v>0</v>
      </c>
      <c r="C27" s="5">
        <v>0</v>
      </c>
      <c r="D27" s="5">
        <v>0</v>
      </c>
      <c r="E27" s="5">
        <v>0</v>
      </c>
      <c r="F27" s="5">
        <v>0.5</v>
      </c>
      <c r="G27" s="5">
        <v>1</v>
      </c>
      <c r="H27" s="5">
        <f t="shared" si="0"/>
        <v>1.5</v>
      </c>
      <c r="I27" s="5" t="s">
        <v>29</v>
      </c>
      <c r="J27" s="1" t="s">
        <v>12</v>
      </c>
      <c r="K27" s="3" t="s">
        <v>140</v>
      </c>
      <c r="L27" s="3" t="s">
        <v>141</v>
      </c>
    </row>
    <row r="28" spans="1:12" x14ac:dyDescent="0.25">
      <c r="A28" s="4" t="s">
        <v>48</v>
      </c>
      <c r="B28" s="5">
        <v>0</v>
      </c>
      <c r="C28" s="5">
        <v>1</v>
      </c>
      <c r="D28" s="5">
        <v>0</v>
      </c>
      <c r="E28" s="5">
        <v>0</v>
      </c>
      <c r="F28" s="5">
        <v>0</v>
      </c>
      <c r="G28" s="5">
        <v>0.5</v>
      </c>
      <c r="H28" s="5">
        <f t="shared" si="0"/>
        <v>1.5</v>
      </c>
      <c r="I28" s="5" t="s">
        <v>11</v>
      </c>
      <c r="J28" s="1" t="s">
        <v>12</v>
      </c>
      <c r="K28" s="3" t="s">
        <v>155</v>
      </c>
      <c r="L28" t="s">
        <v>156</v>
      </c>
    </row>
    <row r="29" spans="1:12" x14ac:dyDescent="0.25">
      <c r="A29" s="4" t="s">
        <v>88</v>
      </c>
      <c r="B29" s="5">
        <v>0</v>
      </c>
      <c r="C29" s="5">
        <v>1</v>
      </c>
      <c r="D29" s="5">
        <v>0</v>
      </c>
      <c r="E29" s="5">
        <v>0</v>
      </c>
      <c r="F29" s="5">
        <v>0.5</v>
      </c>
      <c r="G29" s="5">
        <v>0</v>
      </c>
      <c r="H29" s="5">
        <f t="shared" si="0"/>
        <v>1.5</v>
      </c>
      <c r="I29" s="5" t="s">
        <v>11</v>
      </c>
      <c r="J29" s="1" t="s">
        <v>12</v>
      </c>
      <c r="K29" s="3" t="s">
        <v>221</v>
      </c>
      <c r="L29" t="s">
        <v>220</v>
      </c>
    </row>
    <row r="30" spans="1:12" x14ac:dyDescent="0.25">
      <c r="A30" s="4" t="s">
        <v>67</v>
      </c>
      <c r="B30" s="5">
        <v>0</v>
      </c>
      <c r="C30" s="5">
        <v>1</v>
      </c>
      <c r="D30" s="5">
        <v>0</v>
      </c>
      <c r="E30" s="5">
        <v>0</v>
      </c>
      <c r="F30" s="5">
        <v>0.5</v>
      </c>
      <c r="G30" s="5">
        <v>0</v>
      </c>
      <c r="H30" s="5">
        <f t="shared" si="0"/>
        <v>1.5</v>
      </c>
      <c r="I30" s="5" t="s">
        <v>11</v>
      </c>
      <c r="J30" s="1" t="s">
        <v>26</v>
      </c>
      <c r="K30" s="3" t="s">
        <v>134</v>
      </c>
      <c r="L30" s="3" t="s">
        <v>186</v>
      </c>
    </row>
    <row r="31" spans="1:12" x14ac:dyDescent="0.25">
      <c r="A31" s="4" t="s">
        <v>68</v>
      </c>
      <c r="B31" s="5">
        <v>0</v>
      </c>
      <c r="C31" s="5">
        <v>1</v>
      </c>
      <c r="D31" s="5">
        <v>0</v>
      </c>
      <c r="E31" s="5">
        <v>0</v>
      </c>
      <c r="F31" s="5">
        <v>0.5</v>
      </c>
      <c r="G31" s="5">
        <v>0</v>
      </c>
      <c r="H31" s="5">
        <f t="shared" si="0"/>
        <v>1.5</v>
      </c>
      <c r="I31" s="5" t="s">
        <v>11</v>
      </c>
      <c r="J31" s="1" t="s">
        <v>26</v>
      </c>
      <c r="K31" s="3" t="s">
        <v>152</v>
      </c>
      <c r="L31" s="3" t="s">
        <v>187</v>
      </c>
    </row>
    <row r="32" spans="1:12" x14ac:dyDescent="0.25">
      <c r="A32" s="4" t="s">
        <v>99</v>
      </c>
      <c r="B32" s="5">
        <v>0</v>
      </c>
      <c r="C32" s="5">
        <v>0</v>
      </c>
      <c r="D32" s="5">
        <v>1</v>
      </c>
      <c r="E32" s="5">
        <v>0</v>
      </c>
      <c r="F32" s="5">
        <v>0</v>
      </c>
      <c r="G32" s="5">
        <v>0.5</v>
      </c>
      <c r="H32" s="5">
        <f t="shared" si="0"/>
        <v>1.5</v>
      </c>
      <c r="I32" s="5" t="s">
        <v>11</v>
      </c>
      <c r="J32" s="1" t="s">
        <v>12</v>
      </c>
      <c r="K32" s="3" t="s">
        <v>237</v>
      </c>
      <c r="L32" s="3" t="s">
        <v>238</v>
      </c>
    </row>
    <row r="33" spans="1:12" x14ac:dyDescent="0.25">
      <c r="A33" s="4" t="s">
        <v>43</v>
      </c>
      <c r="B33" s="5">
        <v>0</v>
      </c>
      <c r="C33" s="5">
        <v>0</v>
      </c>
      <c r="D33" s="5">
        <v>0</v>
      </c>
      <c r="E33" s="5">
        <v>0</v>
      </c>
      <c r="F33" s="5">
        <v>0.5</v>
      </c>
      <c r="G33" s="5">
        <v>1</v>
      </c>
      <c r="H33" s="5">
        <f t="shared" si="0"/>
        <v>1.5</v>
      </c>
      <c r="I33" s="5" t="s">
        <v>11</v>
      </c>
      <c r="J33" s="1" t="s">
        <v>12</v>
      </c>
      <c r="K33" s="3" t="s">
        <v>125</v>
      </c>
      <c r="L33" s="3" t="s">
        <v>149</v>
      </c>
    </row>
    <row r="34" spans="1:12" x14ac:dyDescent="0.25">
      <c r="A34" s="4" t="s">
        <v>63</v>
      </c>
      <c r="B34" s="5">
        <v>0.5</v>
      </c>
      <c r="C34" s="5">
        <v>1</v>
      </c>
      <c r="D34" s="5">
        <v>0</v>
      </c>
      <c r="E34" s="5">
        <v>0</v>
      </c>
      <c r="F34" s="5">
        <v>0</v>
      </c>
      <c r="G34" s="5">
        <v>0</v>
      </c>
      <c r="H34" s="5">
        <f t="shared" si="0"/>
        <v>1.5</v>
      </c>
      <c r="I34" s="5" t="s">
        <v>11</v>
      </c>
      <c r="J34" s="1" t="s">
        <v>12</v>
      </c>
      <c r="K34" s="3" t="s">
        <v>179</v>
      </c>
      <c r="L34" s="3" t="s">
        <v>180</v>
      </c>
    </row>
    <row r="35" spans="1:12" x14ac:dyDescent="0.25">
      <c r="A35" s="4" t="s">
        <v>25</v>
      </c>
      <c r="B35" s="5">
        <v>0</v>
      </c>
      <c r="C35" s="5">
        <v>1</v>
      </c>
      <c r="D35" s="5">
        <v>0.5</v>
      </c>
      <c r="E35" s="5">
        <v>0</v>
      </c>
      <c r="F35" s="5">
        <v>0</v>
      </c>
      <c r="G35" s="5">
        <v>0</v>
      </c>
      <c r="H35" s="5">
        <f t="shared" si="0"/>
        <v>1.5</v>
      </c>
      <c r="I35" s="5" t="s">
        <v>11</v>
      </c>
      <c r="J35" s="1" t="s">
        <v>26</v>
      </c>
      <c r="K35" s="3" t="s">
        <v>130</v>
      </c>
      <c r="L35" s="3" t="s">
        <v>27</v>
      </c>
    </row>
    <row r="36" spans="1:12" x14ac:dyDescent="0.25">
      <c r="I36" s="1"/>
    </row>
    <row r="37" spans="1:12" x14ac:dyDescent="0.25">
      <c r="I37" s="1"/>
    </row>
  </sheetData>
  <autoFilter ref="A1:L1" xr:uid="{1D3156AB-FA0C-495C-B166-68894244C1F9}"/>
  <conditionalFormatting sqref="B2:G35 I2:I35">
    <cfRule type="colorScale" priority="79">
      <colorScale>
        <cfvo type="min"/>
        <cfvo type="max"/>
        <color theme="4" tint="0.79998168889431442"/>
        <color theme="4" tint="-0.249977111117893"/>
      </colorScale>
    </cfRule>
  </conditionalFormatting>
  <conditionalFormatting sqref="H2:H35">
    <cfRule type="colorScale" priority="83">
      <colorScale>
        <cfvo type="min"/>
        <cfvo type="max"/>
        <color rgb="FFFCFCFF"/>
        <color rgb="FF63BE7B"/>
      </colorScale>
    </cfRule>
  </conditionalFormatting>
  <conditionalFormatting sqref="J2:J35 I36:I37 H38:H1048576">
    <cfRule type="containsText" dxfId="9" priority="21" operator="containsText" text="Yes">
      <formula>NOT(ISERROR(SEARCH("Yes",H2)))</formula>
    </cfRule>
    <cfRule type="containsText" dxfId="8" priority="22" operator="containsText" text="Maybe">
      <formula>NOT(ISERROR(SEARCH("Maybe",H2)))</formula>
    </cfRule>
    <cfRule type="containsText" dxfId="7" priority="23" operator="containsText" text="No">
      <formula>NOT(ISERROR(SEARCH("No",H2)))</formula>
    </cfRule>
  </conditionalFormatting>
  <conditionalFormatting sqref="K28:K35 J36:J37 I38:J1048576 K1:K25">
    <cfRule type="containsText" dxfId="6" priority="1" operator="containsText" text="organization">
      <formula>NOT(ISERROR(SEARCH("organization",I1)))</formula>
    </cfRule>
  </conditionalFormatting>
  <dataValidations count="3">
    <dataValidation type="list" allowBlank="1" showInputMessage="1" showErrorMessage="1" sqref="J2:J35 I36:I37 H38:H1048576" xr:uid="{4E740653-8208-41B8-B77E-9DD51CFA0789}">
      <formula1>"Yes,No,Maybe"</formula1>
    </dataValidation>
    <dataValidation type="list" allowBlank="1" showInputMessage="1" showErrorMessage="1" sqref="I2:I35 H36:H37 G38:G1048576" xr:uid="{85B8FCA8-915E-42EF-A370-A5A3CB4B9597}">
      <formula1>"Dev,Run,Both"</formula1>
    </dataValidation>
    <dataValidation type="decimal" allowBlank="1" showInputMessage="1" showErrorMessage="1" sqref="B2:G35" xr:uid="{223F4D5C-5D25-44BC-A30C-261E15D8B07A}">
      <formula1>0</formula1>
      <formula2>1</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 operator="containsText" id="{E6881C5B-0370-4C56-9B15-93B7E79648A3}">
            <xm:f>NOT(ISERROR(SEARCH("-",I1)))</xm:f>
            <xm:f>"-"</xm:f>
            <x14:dxf>
              <fill>
                <patternFill>
                  <bgColor rgb="FFFF9999"/>
                </patternFill>
              </fill>
            </x14:dxf>
          </x14:cfRule>
          <xm:sqref>K28:K35 J36:J37 I38:J1048576 K1:K25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2D081-6B2D-470A-BA67-1EA3C0F7B7A6}">
  <dimension ref="A1:L99"/>
  <sheetViews>
    <sheetView zoomScale="85" zoomScaleNormal="85" workbookViewId="0">
      <pane ySplit="1" topLeftCell="A2" activePane="bottomLeft" state="frozen"/>
      <selection pane="bottomLeft" activeCell="J20" sqref="J20"/>
    </sheetView>
  </sheetViews>
  <sheetFormatPr defaultColWidth="8.85546875" defaultRowHeight="15" x14ac:dyDescent="0.25"/>
  <cols>
    <col min="1" max="1" width="37.42578125" customWidth="1"/>
    <col min="2" max="2" width="18.5703125" style="1" bestFit="1" customWidth="1"/>
    <col min="3" max="3" width="17.5703125" style="1" bestFit="1" customWidth="1"/>
    <col min="4" max="4" width="19.28515625" style="1" bestFit="1" customWidth="1"/>
    <col min="5" max="5" width="18.42578125" style="1" bestFit="1" customWidth="1"/>
    <col min="6" max="6" width="15.140625" style="1" bestFit="1" customWidth="1"/>
    <col min="7" max="7" width="20.42578125" style="1" bestFit="1" customWidth="1"/>
    <col min="8" max="8" width="12.5703125" style="1" bestFit="1" customWidth="1"/>
    <col min="9" max="9" width="22.7109375" style="1" bestFit="1" customWidth="1"/>
    <col min="10" max="10" width="18.140625" style="1" bestFit="1" customWidth="1"/>
    <col min="11" max="11" width="24.85546875" style="3" customWidth="1"/>
    <col min="12" max="12" width="80.140625" style="3" customWidth="1"/>
  </cols>
  <sheetData>
    <row r="1" spans="1:12" s="1" customFormat="1" ht="20.25" thickBot="1" x14ac:dyDescent="0.35">
      <c r="A1" s="2" t="s">
        <v>0</v>
      </c>
      <c r="B1" s="2" t="s">
        <v>1</v>
      </c>
      <c r="C1" s="2" t="s">
        <v>2</v>
      </c>
      <c r="D1" s="2" t="s">
        <v>3</v>
      </c>
      <c r="E1" s="2" t="s">
        <v>4</v>
      </c>
      <c r="F1" s="2" t="s">
        <v>5</v>
      </c>
      <c r="G1" s="2" t="s">
        <v>6</v>
      </c>
      <c r="H1" s="2" t="s">
        <v>204</v>
      </c>
      <c r="I1" s="2" t="s">
        <v>7</v>
      </c>
      <c r="J1" s="2" t="s">
        <v>276</v>
      </c>
      <c r="K1" s="2" t="s">
        <v>127</v>
      </c>
      <c r="L1" s="2" t="s">
        <v>9</v>
      </c>
    </row>
    <row r="2" spans="1:12" ht="15.75" thickTop="1" x14ac:dyDescent="0.25">
      <c r="A2" s="4" t="s">
        <v>33</v>
      </c>
      <c r="B2" s="5">
        <v>1</v>
      </c>
      <c r="C2" s="5">
        <v>0</v>
      </c>
      <c r="D2" s="5">
        <v>0.5</v>
      </c>
      <c r="E2" s="5">
        <v>1</v>
      </c>
      <c r="F2" s="5">
        <v>0.5</v>
      </c>
      <c r="G2" s="5">
        <v>0</v>
      </c>
      <c r="H2" s="5">
        <f t="shared" ref="H2:H33" si="0">SUM(B2:G2)</f>
        <v>3</v>
      </c>
      <c r="I2" s="5" t="s">
        <v>29</v>
      </c>
      <c r="J2" s="1" t="s">
        <v>26</v>
      </c>
      <c r="K2" s="3" t="s">
        <v>133</v>
      </c>
      <c r="L2" s="3" t="s">
        <v>34</v>
      </c>
    </row>
    <row r="3" spans="1:12" x14ac:dyDescent="0.25">
      <c r="A3" s="4" t="s">
        <v>41</v>
      </c>
      <c r="B3" s="5">
        <v>0</v>
      </c>
      <c r="C3" s="5">
        <v>0</v>
      </c>
      <c r="D3" s="5">
        <v>0.5</v>
      </c>
      <c r="E3" s="5">
        <v>0.5</v>
      </c>
      <c r="F3" s="5">
        <v>1</v>
      </c>
      <c r="G3" s="5">
        <v>1</v>
      </c>
      <c r="H3" s="5">
        <f t="shared" si="0"/>
        <v>3</v>
      </c>
      <c r="I3" s="5" t="s">
        <v>15</v>
      </c>
      <c r="J3" s="1" t="s">
        <v>122</v>
      </c>
      <c r="K3" t="s">
        <v>145</v>
      </c>
      <c r="L3" s="3" t="s">
        <v>146</v>
      </c>
    </row>
    <row r="4" spans="1:12" x14ac:dyDescent="0.25">
      <c r="A4" s="4" t="s">
        <v>57</v>
      </c>
      <c r="B4" s="5">
        <v>0</v>
      </c>
      <c r="C4" s="5">
        <v>1</v>
      </c>
      <c r="D4" s="5">
        <v>1</v>
      </c>
      <c r="E4" s="5">
        <v>0</v>
      </c>
      <c r="F4" s="5">
        <v>1</v>
      </c>
      <c r="G4" s="5">
        <v>0</v>
      </c>
      <c r="H4" s="5">
        <f t="shared" si="0"/>
        <v>3</v>
      </c>
      <c r="I4" s="5" t="s">
        <v>11</v>
      </c>
      <c r="J4" s="1" t="s">
        <v>26</v>
      </c>
      <c r="K4" s="3" t="s">
        <v>171</v>
      </c>
      <c r="L4" s="3" t="s">
        <v>172</v>
      </c>
    </row>
    <row r="5" spans="1:12" x14ac:dyDescent="0.25">
      <c r="A5" s="4" t="s">
        <v>98</v>
      </c>
      <c r="B5" s="5">
        <v>0.5</v>
      </c>
      <c r="C5" s="5">
        <v>0</v>
      </c>
      <c r="D5" s="5">
        <v>0.5</v>
      </c>
      <c r="E5" s="5">
        <v>1</v>
      </c>
      <c r="F5" s="5">
        <v>1</v>
      </c>
      <c r="G5" s="5">
        <v>0</v>
      </c>
      <c r="H5" s="5">
        <f t="shared" si="0"/>
        <v>3</v>
      </c>
      <c r="I5" s="5" t="s">
        <v>11</v>
      </c>
      <c r="J5" s="1" t="s">
        <v>26</v>
      </c>
      <c r="K5" s="3" t="s">
        <v>236</v>
      </c>
      <c r="L5" t="s">
        <v>235</v>
      </c>
    </row>
    <row r="6" spans="1:12" x14ac:dyDescent="0.25">
      <c r="A6" s="4" t="s">
        <v>36</v>
      </c>
      <c r="B6" s="5">
        <v>1</v>
      </c>
      <c r="C6" s="5">
        <v>0.5</v>
      </c>
      <c r="D6" s="5">
        <v>0</v>
      </c>
      <c r="E6" s="5">
        <v>1</v>
      </c>
      <c r="F6" s="5">
        <v>0.5</v>
      </c>
      <c r="G6" s="5">
        <v>0</v>
      </c>
      <c r="H6" s="5">
        <f t="shared" si="0"/>
        <v>3</v>
      </c>
      <c r="I6" s="5" t="s">
        <v>15</v>
      </c>
      <c r="J6" s="1" t="s">
        <v>26</v>
      </c>
      <c r="K6" s="3" t="s">
        <v>136</v>
      </c>
      <c r="L6" s="3" t="s">
        <v>137</v>
      </c>
    </row>
    <row r="7" spans="1:12" x14ac:dyDescent="0.25">
      <c r="A7" s="4" t="s">
        <v>112</v>
      </c>
      <c r="B7" s="1">
        <v>0.5</v>
      </c>
      <c r="C7" s="1">
        <v>0.5</v>
      </c>
      <c r="D7" s="1">
        <v>1</v>
      </c>
      <c r="E7" s="1">
        <v>1</v>
      </c>
      <c r="F7" s="1">
        <v>0</v>
      </c>
      <c r="G7" s="1">
        <v>0</v>
      </c>
      <c r="H7" s="5">
        <f t="shared" si="0"/>
        <v>3</v>
      </c>
      <c r="I7" s="1" t="s">
        <v>15</v>
      </c>
      <c r="J7" s="1" t="s">
        <v>26</v>
      </c>
      <c r="K7" s="3" t="s">
        <v>259</v>
      </c>
      <c r="L7" s="3" t="s">
        <v>260</v>
      </c>
    </row>
    <row r="8" spans="1:12" x14ac:dyDescent="0.25">
      <c r="A8" s="4" t="s">
        <v>101</v>
      </c>
      <c r="B8" s="5">
        <v>1</v>
      </c>
      <c r="C8" s="5">
        <v>0.5</v>
      </c>
      <c r="D8" s="5">
        <v>0</v>
      </c>
      <c r="E8" s="5">
        <v>0</v>
      </c>
      <c r="F8" s="5">
        <v>1</v>
      </c>
      <c r="G8" s="5">
        <v>0</v>
      </c>
      <c r="H8" s="5">
        <f t="shared" si="0"/>
        <v>2.5</v>
      </c>
      <c r="I8" s="5" t="s">
        <v>11</v>
      </c>
      <c r="J8" s="1" t="s">
        <v>26</v>
      </c>
      <c r="K8" s="3" t="s">
        <v>242</v>
      </c>
      <c r="L8" s="3" t="s">
        <v>241</v>
      </c>
    </row>
    <row r="9" spans="1:12" x14ac:dyDescent="0.25">
      <c r="A9" s="4" t="s">
        <v>107</v>
      </c>
      <c r="B9" s="5">
        <v>0</v>
      </c>
      <c r="C9" s="5">
        <v>0.5</v>
      </c>
      <c r="D9" s="5">
        <v>1</v>
      </c>
      <c r="E9" s="5">
        <v>1</v>
      </c>
      <c r="F9" s="5">
        <v>0</v>
      </c>
      <c r="G9" s="5">
        <v>0</v>
      </c>
      <c r="H9" s="5">
        <f t="shared" si="0"/>
        <v>2.5</v>
      </c>
      <c r="I9" s="5" t="s">
        <v>11</v>
      </c>
      <c r="J9" s="1" t="s">
        <v>26</v>
      </c>
      <c r="K9" s="3" t="s">
        <v>251</v>
      </c>
      <c r="L9" s="3" t="s">
        <v>250</v>
      </c>
    </row>
    <row r="10" spans="1:12" x14ac:dyDescent="0.25">
      <c r="A10" s="4" t="s">
        <v>45</v>
      </c>
      <c r="B10" s="5">
        <v>0.5</v>
      </c>
      <c r="C10" s="5">
        <v>0</v>
      </c>
      <c r="D10" s="5">
        <v>1</v>
      </c>
      <c r="E10" s="5">
        <v>1</v>
      </c>
      <c r="F10" s="5">
        <v>0</v>
      </c>
      <c r="G10" s="5">
        <v>0</v>
      </c>
      <c r="H10" s="5">
        <f t="shared" si="0"/>
        <v>2.5</v>
      </c>
      <c r="I10" s="5" t="s">
        <v>11</v>
      </c>
      <c r="J10" s="1" t="s">
        <v>26</v>
      </c>
      <c r="K10" s="3" t="s">
        <v>152</v>
      </c>
      <c r="L10" s="3" t="s">
        <v>153</v>
      </c>
    </row>
    <row r="11" spans="1:12" x14ac:dyDescent="0.25">
      <c r="A11" s="4" t="s">
        <v>35</v>
      </c>
      <c r="B11" s="5">
        <v>0</v>
      </c>
      <c r="C11" s="5">
        <v>1</v>
      </c>
      <c r="D11" s="5">
        <v>1</v>
      </c>
      <c r="E11" s="5">
        <v>0</v>
      </c>
      <c r="F11" s="5">
        <v>0.5</v>
      </c>
      <c r="G11" s="5">
        <v>0</v>
      </c>
      <c r="H11" s="5">
        <f t="shared" si="0"/>
        <v>2.5</v>
      </c>
      <c r="I11" s="5" t="s">
        <v>11</v>
      </c>
      <c r="J11" s="1" t="s">
        <v>26</v>
      </c>
      <c r="K11" s="3" t="s">
        <v>134</v>
      </c>
      <c r="L11" s="3" t="s">
        <v>135</v>
      </c>
    </row>
    <row r="12" spans="1:12" x14ac:dyDescent="0.25">
      <c r="A12" s="4" t="s">
        <v>110</v>
      </c>
      <c r="B12" s="1">
        <v>0</v>
      </c>
      <c r="C12" s="1">
        <v>0</v>
      </c>
      <c r="D12" s="1">
        <v>0.5</v>
      </c>
      <c r="E12" s="1">
        <v>1</v>
      </c>
      <c r="F12" s="1">
        <v>1</v>
      </c>
      <c r="G12" s="1">
        <v>0</v>
      </c>
      <c r="H12" s="5">
        <f t="shared" si="0"/>
        <v>2.5</v>
      </c>
      <c r="I12" s="1" t="s">
        <v>29</v>
      </c>
      <c r="J12" s="1" t="s">
        <v>26</v>
      </c>
      <c r="K12" s="3" t="s">
        <v>236</v>
      </c>
      <c r="L12" s="3" t="s">
        <v>255</v>
      </c>
    </row>
    <row r="13" spans="1:12" x14ac:dyDescent="0.25">
      <c r="A13" s="4" t="s">
        <v>76</v>
      </c>
      <c r="B13" s="5">
        <v>1</v>
      </c>
      <c r="C13" s="5">
        <v>1</v>
      </c>
      <c r="D13" s="5">
        <v>0</v>
      </c>
      <c r="E13" s="5">
        <v>0</v>
      </c>
      <c r="F13" s="5">
        <v>0.5</v>
      </c>
      <c r="G13" s="5">
        <v>0</v>
      </c>
      <c r="H13" s="5">
        <f t="shared" si="0"/>
        <v>2.5</v>
      </c>
      <c r="I13" s="5" t="s">
        <v>11</v>
      </c>
      <c r="J13" s="1" t="s">
        <v>26</v>
      </c>
      <c r="K13" s="3" t="s">
        <v>199</v>
      </c>
      <c r="L13" s="3" t="s">
        <v>198</v>
      </c>
    </row>
    <row r="14" spans="1:12" x14ac:dyDescent="0.25">
      <c r="A14" s="4" t="s">
        <v>28</v>
      </c>
      <c r="B14" s="5">
        <v>0</v>
      </c>
      <c r="C14" s="5">
        <v>0</v>
      </c>
      <c r="D14" s="5">
        <v>0</v>
      </c>
      <c r="E14" s="5">
        <v>1</v>
      </c>
      <c r="F14" s="5">
        <v>1</v>
      </c>
      <c r="G14" s="5">
        <v>0</v>
      </c>
      <c r="H14" s="5">
        <f t="shared" si="0"/>
        <v>2</v>
      </c>
      <c r="I14" s="5" t="s">
        <v>29</v>
      </c>
      <c r="J14" s="1" t="s">
        <v>12</v>
      </c>
      <c r="K14" s="3" t="s">
        <v>131</v>
      </c>
      <c r="L14" s="3" t="s">
        <v>30</v>
      </c>
    </row>
    <row r="15" spans="1:12" x14ac:dyDescent="0.25">
      <c r="A15" s="4" t="s">
        <v>113</v>
      </c>
      <c r="B15" s="1">
        <v>0</v>
      </c>
      <c r="C15" s="1">
        <v>0</v>
      </c>
      <c r="D15" s="1">
        <v>0</v>
      </c>
      <c r="E15" s="1">
        <v>0</v>
      </c>
      <c r="F15" s="1">
        <v>1</v>
      </c>
      <c r="G15" s="1">
        <v>1</v>
      </c>
      <c r="H15" s="5">
        <f t="shared" si="0"/>
        <v>2</v>
      </c>
      <c r="I15" s="1" t="s">
        <v>11</v>
      </c>
      <c r="J15" s="1" t="s">
        <v>122</v>
      </c>
      <c r="K15" s="3" t="s">
        <v>272</v>
      </c>
      <c r="L15" s="3" t="s">
        <v>261</v>
      </c>
    </row>
    <row r="16" spans="1:12" x14ac:dyDescent="0.25">
      <c r="A16" s="4" t="s">
        <v>87</v>
      </c>
      <c r="B16" s="5">
        <v>0</v>
      </c>
      <c r="C16" s="5">
        <v>1</v>
      </c>
      <c r="D16" s="5">
        <v>0</v>
      </c>
      <c r="E16" s="5">
        <v>1</v>
      </c>
      <c r="F16" s="5">
        <v>0</v>
      </c>
      <c r="G16" s="5">
        <v>0</v>
      </c>
      <c r="H16" s="5">
        <f t="shared" si="0"/>
        <v>2</v>
      </c>
      <c r="I16" s="5" t="s">
        <v>11</v>
      </c>
      <c r="J16" s="1" t="s">
        <v>12</v>
      </c>
      <c r="K16" s="3" t="s">
        <v>219</v>
      </c>
      <c r="L16" t="s">
        <v>218</v>
      </c>
    </row>
    <row r="17" spans="1:12" x14ac:dyDescent="0.25">
      <c r="A17" s="4" t="s">
        <v>64</v>
      </c>
      <c r="B17" s="5">
        <v>0</v>
      </c>
      <c r="C17" s="5">
        <v>0</v>
      </c>
      <c r="D17" s="5">
        <v>1</v>
      </c>
      <c r="E17" s="5">
        <v>0.5</v>
      </c>
      <c r="F17" s="5">
        <v>0.5</v>
      </c>
      <c r="G17" s="5">
        <v>0</v>
      </c>
      <c r="H17" s="5">
        <f t="shared" si="0"/>
        <v>2</v>
      </c>
      <c r="I17" s="5" t="s">
        <v>15</v>
      </c>
      <c r="J17" s="1" t="s">
        <v>12</v>
      </c>
      <c r="K17" s="3" t="s">
        <v>181</v>
      </c>
      <c r="L17" s="3" t="s">
        <v>182</v>
      </c>
    </row>
    <row r="18" spans="1:12" x14ac:dyDescent="0.25">
      <c r="A18" s="4" t="s">
        <v>114</v>
      </c>
      <c r="B18" s="1">
        <v>0</v>
      </c>
      <c r="C18" s="1">
        <v>0</v>
      </c>
      <c r="D18" s="1">
        <v>1</v>
      </c>
      <c r="E18" s="1">
        <v>0.5</v>
      </c>
      <c r="F18" s="1">
        <v>0.5</v>
      </c>
      <c r="G18" s="1">
        <v>0</v>
      </c>
      <c r="H18" s="5">
        <f t="shared" si="0"/>
        <v>2</v>
      </c>
      <c r="I18" s="1" t="s">
        <v>15</v>
      </c>
      <c r="J18" s="1" t="s">
        <v>12</v>
      </c>
      <c r="K18" s="3" t="s">
        <v>263</v>
      </c>
      <c r="L18" s="3" t="s">
        <v>262</v>
      </c>
    </row>
    <row r="19" spans="1:12" x14ac:dyDescent="0.25">
      <c r="A19" s="4" t="s">
        <v>17</v>
      </c>
      <c r="B19" s="5">
        <v>0</v>
      </c>
      <c r="C19" s="5">
        <v>0.5</v>
      </c>
      <c r="D19" s="5">
        <v>0</v>
      </c>
      <c r="E19" s="5">
        <v>0</v>
      </c>
      <c r="F19" s="5">
        <v>1</v>
      </c>
      <c r="G19" s="5">
        <v>0.5</v>
      </c>
      <c r="H19" s="5">
        <f t="shared" si="0"/>
        <v>2</v>
      </c>
      <c r="I19" s="5" t="s">
        <v>11</v>
      </c>
      <c r="J19" s="1" t="s">
        <v>12</v>
      </c>
      <c r="K19" s="3" t="s">
        <v>272</v>
      </c>
      <c r="L19" s="3" t="s">
        <v>18</v>
      </c>
    </row>
    <row r="20" spans="1:12" x14ac:dyDescent="0.25">
      <c r="A20" s="4" t="s">
        <v>31</v>
      </c>
      <c r="B20" s="5">
        <v>0</v>
      </c>
      <c r="C20" s="5">
        <v>0</v>
      </c>
      <c r="D20" s="5">
        <v>0.5</v>
      </c>
      <c r="E20" s="5">
        <v>1</v>
      </c>
      <c r="F20" s="5">
        <v>0.5</v>
      </c>
      <c r="G20" s="5">
        <v>0</v>
      </c>
      <c r="H20" s="5">
        <f t="shared" si="0"/>
        <v>2</v>
      </c>
      <c r="I20" s="5" t="s">
        <v>15</v>
      </c>
      <c r="J20" s="1" t="s">
        <v>12</v>
      </c>
      <c r="K20" s="3" t="s">
        <v>132</v>
      </c>
      <c r="L20" s="3" t="s">
        <v>32</v>
      </c>
    </row>
    <row r="21" spans="1:12" x14ac:dyDescent="0.25">
      <c r="A21" s="4" t="s">
        <v>75</v>
      </c>
      <c r="B21" s="5">
        <v>0</v>
      </c>
      <c r="C21" s="5">
        <v>1</v>
      </c>
      <c r="D21" s="5">
        <v>0</v>
      </c>
      <c r="E21" s="5">
        <v>0</v>
      </c>
      <c r="F21" s="5">
        <v>0.5</v>
      </c>
      <c r="G21" s="5">
        <v>0.5</v>
      </c>
      <c r="H21" s="5">
        <f t="shared" si="0"/>
        <v>2</v>
      </c>
      <c r="I21" s="5" t="s">
        <v>11</v>
      </c>
      <c r="J21" s="1" t="s">
        <v>12</v>
      </c>
      <c r="K21" s="3" t="s">
        <v>134</v>
      </c>
      <c r="L21" s="3" t="s">
        <v>197</v>
      </c>
    </row>
    <row r="22" spans="1:12" x14ac:dyDescent="0.25">
      <c r="A22" s="4" t="s">
        <v>96</v>
      </c>
      <c r="B22" s="5">
        <v>0.5</v>
      </c>
      <c r="C22" s="5">
        <v>1</v>
      </c>
      <c r="D22" s="5">
        <v>0</v>
      </c>
      <c r="E22" s="5">
        <v>0</v>
      </c>
      <c r="F22" s="5">
        <v>0.5</v>
      </c>
      <c r="G22" s="5">
        <v>0</v>
      </c>
      <c r="H22" s="5">
        <f t="shared" si="0"/>
        <v>2</v>
      </c>
      <c r="I22" s="5" t="s">
        <v>11</v>
      </c>
      <c r="J22" s="1" t="s">
        <v>12</v>
      </c>
      <c r="K22" s="3" t="s">
        <v>150</v>
      </c>
      <c r="L22" s="3" t="s">
        <v>233</v>
      </c>
    </row>
    <row r="23" spans="1:12" x14ac:dyDescent="0.25">
      <c r="A23" s="4" t="s">
        <v>46</v>
      </c>
      <c r="B23" s="5">
        <v>0</v>
      </c>
      <c r="C23" s="5">
        <v>1</v>
      </c>
      <c r="D23" s="5">
        <v>0</v>
      </c>
      <c r="E23" s="5">
        <v>0</v>
      </c>
      <c r="F23" s="5">
        <v>0.5</v>
      </c>
      <c r="G23" s="5">
        <v>0.5</v>
      </c>
      <c r="H23" s="5">
        <f t="shared" si="0"/>
        <v>2</v>
      </c>
      <c r="I23" s="5" t="s">
        <v>11</v>
      </c>
      <c r="J23" s="1" t="s">
        <v>12</v>
      </c>
      <c r="K23" s="3" t="s">
        <v>152</v>
      </c>
      <c r="L23" s="3" t="s">
        <v>154</v>
      </c>
    </row>
    <row r="24" spans="1:12" x14ac:dyDescent="0.25">
      <c r="A24" s="4" t="s">
        <v>47</v>
      </c>
      <c r="B24" s="5">
        <v>0</v>
      </c>
      <c r="C24" s="5">
        <v>1</v>
      </c>
      <c r="D24" s="5">
        <v>0</v>
      </c>
      <c r="E24" s="5">
        <v>0</v>
      </c>
      <c r="F24" s="5">
        <v>0.5</v>
      </c>
      <c r="G24" s="5">
        <v>0.5</v>
      </c>
      <c r="H24" s="5">
        <f t="shared" si="0"/>
        <v>2</v>
      </c>
      <c r="I24" s="5" t="s">
        <v>11</v>
      </c>
      <c r="J24" s="1" t="s">
        <v>12</v>
      </c>
      <c r="K24" s="3" t="s">
        <v>152</v>
      </c>
      <c r="L24" s="3" t="s">
        <v>154</v>
      </c>
    </row>
    <row r="25" spans="1:12" x14ac:dyDescent="0.25">
      <c r="A25" s="4" t="s">
        <v>37</v>
      </c>
      <c r="B25" s="5">
        <v>0</v>
      </c>
      <c r="C25" s="5">
        <v>0</v>
      </c>
      <c r="D25" s="5">
        <v>0</v>
      </c>
      <c r="E25" s="5">
        <v>0</v>
      </c>
      <c r="F25" s="5">
        <v>0.5</v>
      </c>
      <c r="G25" s="5">
        <v>1</v>
      </c>
      <c r="H25" s="5">
        <f t="shared" si="0"/>
        <v>1.5</v>
      </c>
      <c r="I25" s="5" t="s">
        <v>11</v>
      </c>
      <c r="J25" s="1" t="s">
        <v>12</v>
      </c>
      <c r="K25" s="3" t="s">
        <v>138</v>
      </c>
      <c r="L25" s="3" t="s">
        <v>139</v>
      </c>
    </row>
    <row r="26" spans="1:12" x14ac:dyDescent="0.25">
      <c r="A26" s="4" t="s">
        <v>19</v>
      </c>
      <c r="B26" s="5">
        <v>0</v>
      </c>
      <c r="C26" s="5">
        <v>0</v>
      </c>
      <c r="D26" s="5">
        <v>0</v>
      </c>
      <c r="E26" s="5">
        <v>0</v>
      </c>
      <c r="F26" s="5">
        <v>1</v>
      </c>
      <c r="G26" s="5">
        <v>0.5</v>
      </c>
      <c r="H26" s="5">
        <f t="shared" si="0"/>
        <v>1.5</v>
      </c>
      <c r="I26" s="5" t="s">
        <v>11</v>
      </c>
      <c r="J26" s="1" t="s">
        <v>12</v>
      </c>
      <c r="K26" s="3" t="s">
        <v>128</v>
      </c>
      <c r="L26" s="3" t="s">
        <v>20</v>
      </c>
    </row>
    <row r="27" spans="1:12" x14ac:dyDescent="0.25">
      <c r="A27" s="4" t="s">
        <v>21</v>
      </c>
      <c r="B27" s="5">
        <v>0</v>
      </c>
      <c r="C27" s="5">
        <v>0</v>
      </c>
      <c r="D27" s="5">
        <v>0</v>
      </c>
      <c r="E27" s="5">
        <v>0</v>
      </c>
      <c r="F27" s="5">
        <v>1</v>
      </c>
      <c r="G27" s="5">
        <v>0.5</v>
      </c>
      <c r="H27" s="5">
        <f t="shared" si="0"/>
        <v>1.5</v>
      </c>
      <c r="I27" s="5" t="s">
        <v>11</v>
      </c>
      <c r="J27" s="1" t="s">
        <v>12</v>
      </c>
      <c r="K27" s="3" t="s">
        <v>128</v>
      </c>
      <c r="L27" s="3" t="s">
        <v>22</v>
      </c>
    </row>
    <row r="28" spans="1:12" x14ac:dyDescent="0.25">
      <c r="A28" s="4" t="s">
        <v>23</v>
      </c>
      <c r="B28" s="5">
        <v>0</v>
      </c>
      <c r="C28" s="5">
        <v>1</v>
      </c>
      <c r="D28" s="5">
        <v>0.5</v>
      </c>
      <c r="E28" s="5">
        <v>0</v>
      </c>
      <c r="F28" s="5">
        <v>0</v>
      </c>
      <c r="G28" s="5">
        <v>0</v>
      </c>
      <c r="H28" s="5">
        <f t="shared" si="0"/>
        <v>1.5</v>
      </c>
      <c r="I28" s="5" t="s">
        <v>11</v>
      </c>
      <c r="J28" s="1" t="s">
        <v>12</v>
      </c>
      <c r="K28" s="3" t="s">
        <v>129</v>
      </c>
      <c r="L28" s="3" t="s">
        <v>24</v>
      </c>
    </row>
    <row r="29" spans="1:12" x14ac:dyDescent="0.25">
      <c r="A29" s="4" t="s">
        <v>97</v>
      </c>
      <c r="B29" s="5">
        <v>0</v>
      </c>
      <c r="C29" s="5">
        <v>1</v>
      </c>
      <c r="D29" s="5">
        <v>0</v>
      </c>
      <c r="E29" s="5">
        <v>0</v>
      </c>
      <c r="F29" s="5">
        <v>0.5</v>
      </c>
      <c r="G29" s="5">
        <v>0</v>
      </c>
      <c r="H29" s="5">
        <f t="shared" si="0"/>
        <v>1.5</v>
      </c>
      <c r="I29" s="5" t="s">
        <v>11</v>
      </c>
      <c r="J29" s="1" t="s">
        <v>12</v>
      </c>
      <c r="K29" s="3" t="s">
        <v>226</v>
      </c>
      <c r="L29" s="3" t="s">
        <v>234</v>
      </c>
    </row>
    <row r="30" spans="1:12" x14ac:dyDescent="0.25">
      <c r="A30" s="4" t="s">
        <v>38</v>
      </c>
      <c r="B30" s="5">
        <v>0</v>
      </c>
      <c r="C30" s="5">
        <v>0</v>
      </c>
      <c r="D30" s="5">
        <v>0</v>
      </c>
      <c r="E30" s="5">
        <v>0</v>
      </c>
      <c r="F30" s="5">
        <v>0.5</v>
      </c>
      <c r="G30" s="5">
        <v>1</v>
      </c>
      <c r="H30" s="5">
        <f t="shared" si="0"/>
        <v>1.5</v>
      </c>
      <c r="I30" s="5" t="s">
        <v>29</v>
      </c>
      <c r="J30" s="1" t="s">
        <v>12</v>
      </c>
      <c r="K30" s="3" t="s">
        <v>140</v>
      </c>
      <c r="L30" s="3" t="s">
        <v>141</v>
      </c>
    </row>
    <row r="31" spans="1:12" x14ac:dyDescent="0.25">
      <c r="A31" s="4" t="s">
        <v>48</v>
      </c>
      <c r="B31" s="5">
        <v>0</v>
      </c>
      <c r="C31" s="5">
        <v>1</v>
      </c>
      <c r="D31" s="5">
        <v>0</v>
      </c>
      <c r="E31" s="5">
        <v>0</v>
      </c>
      <c r="F31" s="5">
        <v>0</v>
      </c>
      <c r="G31" s="5">
        <v>0.5</v>
      </c>
      <c r="H31" s="5">
        <f t="shared" si="0"/>
        <v>1.5</v>
      </c>
      <c r="I31" s="5" t="s">
        <v>11</v>
      </c>
      <c r="J31" s="1" t="s">
        <v>12</v>
      </c>
      <c r="K31" s="3" t="s">
        <v>155</v>
      </c>
      <c r="L31" t="s">
        <v>156</v>
      </c>
    </row>
    <row r="32" spans="1:12" x14ac:dyDescent="0.25">
      <c r="A32" s="4" t="s">
        <v>88</v>
      </c>
      <c r="B32" s="5">
        <v>0</v>
      </c>
      <c r="C32" s="5">
        <v>1</v>
      </c>
      <c r="D32" s="5">
        <v>0</v>
      </c>
      <c r="E32" s="5">
        <v>0</v>
      </c>
      <c r="F32" s="5">
        <v>0.5</v>
      </c>
      <c r="G32" s="5">
        <v>0</v>
      </c>
      <c r="H32" s="5">
        <f t="shared" si="0"/>
        <v>1.5</v>
      </c>
      <c r="I32" s="5" t="s">
        <v>11</v>
      </c>
      <c r="J32" s="1" t="s">
        <v>12</v>
      </c>
      <c r="K32" s="3" t="s">
        <v>221</v>
      </c>
      <c r="L32" t="s">
        <v>220</v>
      </c>
    </row>
    <row r="33" spans="1:12" x14ac:dyDescent="0.25">
      <c r="A33" s="4" t="s">
        <v>67</v>
      </c>
      <c r="B33" s="5">
        <v>0</v>
      </c>
      <c r="C33" s="5">
        <v>1</v>
      </c>
      <c r="D33" s="5">
        <v>0</v>
      </c>
      <c r="E33" s="5">
        <v>0</v>
      </c>
      <c r="F33" s="5">
        <v>0.5</v>
      </c>
      <c r="G33" s="5">
        <v>0</v>
      </c>
      <c r="H33" s="5">
        <f t="shared" si="0"/>
        <v>1.5</v>
      </c>
      <c r="I33" s="5" t="s">
        <v>11</v>
      </c>
      <c r="J33" s="1" t="s">
        <v>26</v>
      </c>
      <c r="K33" s="3" t="s">
        <v>134</v>
      </c>
      <c r="L33" s="3" t="s">
        <v>186</v>
      </c>
    </row>
    <row r="34" spans="1:12" x14ac:dyDescent="0.25">
      <c r="A34" s="4" t="s">
        <v>68</v>
      </c>
      <c r="B34" s="5">
        <v>0</v>
      </c>
      <c r="C34" s="5">
        <v>1</v>
      </c>
      <c r="D34" s="5">
        <v>0</v>
      </c>
      <c r="E34" s="5">
        <v>0</v>
      </c>
      <c r="F34" s="5">
        <v>0.5</v>
      </c>
      <c r="G34" s="5">
        <v>0</v>
      </c>
      <c r="H34" s="5">
        <f t="shared" ref="H34:H65" si="1">SUM(B34:G34)</f>
        <v>1.5</v>
      </c>
      <c r="I34" s="5" t="s">
        <v>11</v>
      </c>
      <c r="J34" s="1" t="s">
        <v>26</v>
      </c>
      <c r="K34" s="3" t="s">
        <v>152</v>
      </c>
      <c r="L34" s="3" t="s">
        <v>187</v>
      </c>
    </row>
    <row r="35" spans="1:12" x14ac:dyDescent="0.25">
      <c r="A35" s="4" t="s">
        <v>99</v>
      </c>
      <c r="B35" s="5">
        <v>0</v>
      </c>
      <c r="C35" s="5">
        <v>0</v>
      </c>
      <c r="D35" s="5">
        <v>1</v>
      </c>
      <c r="E35" s="5">
        <v>0</v>
      </c>
      <c r="F35" s="5">
        <v>0</v>
      </c>
      <c r="G35" s="5">
        <v>0.5</v>
      </c>
      <c r="H35" s="5">
        <f t="shared" si="1"/>
        <v>1.5</v>
      </c>
      <c r="I35" s="5" t="s">
        <v>11</v>
      </c>
      <c r="J35" s="1" t="s">
        <v>12</v>
      </c>
      <c r="K35" s="3" t="s">
        <v>237</v>
      </c>
      <c r="L35" s="3" t="s">
        <v>238</v>
      </c>
    </row>
    <row r="36" spans="1:12" x14ac:dyDescent="0.25">
      <c r="A36" s="4" t="s">
        <v>43</v>
      </c>
      <c r="B36" s="5">
        <v>0</v>
      </c>
      <c r="C36" s="5">
        <v>0</v>
      </c>
      <c r="D36" s="5">
        <v>0</v>
      </c>
      <c r="E36" s="5">
        <v>0</v>
      </c>
      <c r="F36" s="5">
        <v>0.5</v>
      </c>
      <c r="G36" s="5">
        <v>1</v>
      </c>
      <c r="H36" s="5">
        <f t="shared" si="1"/>
        <v>1.5</v>
      </c>
      <c r="I36" s="5" t="s">
        <v>11</v>
      </c>
      <c r="J36" s="1" t="s">
        <v>12</v>
      </c>
      <c r="K36" s="3" t="s">
        <v>125</v>
      </c>
      <c r="L36" s="3" t="s">
        <v>149</v>
      </c>
    </row>
    <row r="37" spans="1:12" x14ac:dyDescent="0.25">
      <c r="A37" s="4" t="s">
        <v>63</v>
      </c>
      <c r="B37" s="5">
        <v>0.5</v>
      </c>
      <c r="C37" s="5">
        <v>1</v>
      </c>
      <c r="D37" s="5">
        <v>0</v>
      </c>
      <c r="E37" s="5">
        <v>0</v>
      </c>
      <c r="F37" s="5">
        <v>0</v>
      </c>
      <c r="G37" s="5">
        <v>0</v>
      </c>
      <c r="H37" s="5">
        <f t="shared" si="1"/>
        <v>1.5</v>
      </c>
      <c r="I37" s="5" t="s">
        <v>11</v>
      </c>
      <c r="J37" s="1" t="s">
        <v>12</v>
      </c>
      <c r="K37" s="3" t="s">
        <v>179</v>
      </c>
      <c r="L37" s="3" t="s">
        <v>180</v>
      </c>
    </row>
    <row r="38" spans="1:12" x14ac:dyDescent="0.25">
      <c r="A38" s="4" t="s">
        <v>25</v>
      </c>
      <c r="B38" s="5">
        <v>0</v>
      </c>
      <c r="C38" s="5">
        <v>1</v>
      </c>
      <c r="D38" s="5">
        <v>0.5</v>
      </c>
      <c r="E38" s="5">
        <v>0</v>
      </c>
      <c r="F38" s="5">
        <v>0</v>
      </c>
      <c r="G38" s="5">
        <v>0</v>
      </c>
      <c r="H38" s="5">
        <f t="shared" si="1"/>
        <v>1.5</v>
      </c>
      <c r="I38" s="5" t="s">
        <v>11</v>
      </c>
      <c r="J38" s="1" t="s">
        <v>26</v>
      </c>
      <c r="K38" s="3" t="s">
        <v>130</v>
      </c>
      <c r="L38" s="3" t="s">
        <v>27</v>
      </c>
    </row>
    <row r="39" spans="1:12" x14ac:dyDescent="0.25">
      <c r="A39" s="4" t="s">
        <v>70</v>
      </c>
      <c r="B39" s="5">
        <v>0</v>
      </c>
      <c r="C39" s="5">
        <v>0.5</v>
      </c>
      <c r="D39" s="5">
        <v>0</v>
      </c>
      <c r="E39" s="5">
        <v>0</v>
      </c>
      <c r="F39" s="5">
        <v>0</v>
      </c>
      <c r="G39" s="5">
        <v>0.5</v>
      </c>
      <c r="H39" s="5">
        <f t="shared" si="1"/>
        <v>1</v>
      </c>
      <c r="I39" s="5" t="s">
        <v>11</v>
      </c>
      <c r="J39" s="1" t="s">
        <v>12</v>
      </c>
      <c r="K39" t="s">
        <v>190</v>
      </c>
      <c r="L39" s="3" t="s">
        <v>191</v>
      </c>
    </row>
    <row r="40" spans="1:12" x14ac:dyDescent="0.25">
      <c r="A40" s="4" t="s">
        <v>69</v>
      </c>
      <c r="B40" s="5">
        <v>0</v>
      </c>
      <c r="C40" s="5">
        <v>0.5</v>
      </c>
      <c r="D40" s="5">
        <v>0</v>
      </c>
      <c r="E40" s="5">
        <v>0</v>
      </c>
      <c r="F40" s="5">
        <v>0</v>
      </c>
      <c r="G40" s="5">
        <v>0.5</v>
      </c>
      <c r="H40" s="5">
        <f t="shared" si="1"/>
        <v>1</v>
      </c>
      <c r="I40" s="5" t="s">
        <v>11</v>
      </c>
      <c r="J40" s="1" t="s">
        <v>12</v>
      </c>
      <c r="K40" s="3" t="s">
        <v>188</v>
      </c>
      <c r="L40" s="3" t="s">
        <v>189</v>
      </c>
    </row>
    <row r="41" spans="1:12" x14ac:dyDescent="0.25">
      <c r="A41" s="4" t="s">
        <v>71</v>
      </c>
      <c r="B41" s="5">
        <v>0</v>
      </c>
      <c r="C41" s="5">
        <v>0.5</v>
      </c>
      <c r="D41" s="5">
        <v>0</v>
      </c>
      <c r="E41" s="5">
        <v>0</v>
      </c>
      <c r="F41" s="5">
        <v>0</v>
      </c>
      <c r="G41" s="5">
        <v>0.5</v>
      </c>
      <c r="H41" s="5">
        <f t="shared" si="1"/>
        <v>1</v>
      </c>
      <c r="I41" s="5" t="s">
        <v>11</v>
      </c>
      <c r="J41" s="1" t="s">
        <v>12</v>
      </c>
      <c r="K41" s="3" t="s">
        <v>155</v>
      </c>
      <c r="L41" s="3" t="s">
        <v>189</v>
      </c>
    </row>
    <row r="42" spans="1:12" x14ac:dyDescent="0.25">
      <c r="A42" s="4" t="s">
        <v>120</v>
      </c>
      <c r="B42" s="1">
        <v>0</v>
      </c>
      <c r="C42" s="1">
        <v>0.5</v>
      </c>
      <c r="D42" s="1">
        <v>0</v>
      </c>
      <c r="E42" s="1">
        <v>0</v>
      </c>
      <c r="F42" s="1">
        <v>0</v>
      </c>
      <c r="G42" s="1">
        <v>0.5</v>
      </c>
      <c r="H42" s="5">
        <f t="shared" si="1"/>
        <v>1</v>
      </c>
      <c r="I42" s="1" t="s">
        <v>11</v>
      </c>
      <c r="J42" s="1" t="s">
        <v>12</v>
      </c>
      <c r="K42" s="3" t="s">
        <v>272</v>
      </c>
      <c r="L42" s="3" t="s">
        <v>270</v>
      </c>
    </row>
    <row r="43" spans="1:12" x14ac:dyDescent="0.25">
      <c r="A43" s="4" t="s">
        <v>116</v>
      </c>
      <c r="B43" s="1">
        <v>0</v>
      </c>
      <c r="C43" s="1">
        <v>0.5</v>
      </c>
      <c r="D43" s="1">
        <v>0</v>
      </c>
      <c r="E43" s="1">
        <v>0</v>
      </c>
      <c r="F43" s="1">
        <v>0.5</v>
      </c>
      <c r="G43" s="1">
        <v>0</v>
      </c>
      <c r="H43" s="5">
        <f t="shared" si="1"/>
        <v>1</v>
      </c>
      <c r="I43" s="1" t="s">
        <v>11</v>
      </c>
      <c r="J43" s="1" t="s">
        <v>12</v>
      </c>
      <c r="K43" s="3" t="s">
        <v>272</v>
      </c>
      <c r="L43" s="3" t="s">
        <v>265</v>
      </c>
    </row>
    <row r="44" spans="1:12" x14ac:dyDescent="0.25">
      <c r="A44" s="4" t="s">
        <v>90</v>
      </c>
      <c r="B44" s="5">
        <v>0</v>
      </c>
      <c r="C44" s="5">
        <v>0</v>
      </c>
      <c r="D44" s="5">
        <v>0</v>
      </c>
      <c r="E44" s="5">
        <v>0</v>
      </c>
      <c r="F44" s="5">
        <v>1</v>
      </c>
      <c r="G44" s="5">
        <v>0</v>
      </c>
      <c r="H44" s="5">
        <f t="shared" si="1"/>
        <v>1</v>
      </c>
      <c r="I44" s="5" t="s">
        <v>11</v>
      </c>
      <c r="J44" s="1" t="s">
        <v>12</v>
      </c>
      <c r="K44" s="3" t="s">
        <v>224</v>
      </c>
      <c r="L44" t="s">
        <v>223</v>
      </c>
    </row>
    <row r="45" spans="1:12" x14ac:dyDescent="0.25">
      <c r="A45" s="4" t="s">
        <v>10</v>
      </c>
      <c r="B45" s="5">
        <v>0.5</v>
      </c>
      <c r="C45" s="5">
        <v>0</v>
      </c>
      <c r="D45" s="5">
        <v>0</v>
      </c>
      <c r="E45" s="5">
        <v>0</v>
      </c>
      <c r="F45" s="5">
        <v>0.5</v>
      </c>
      <c r="G45" s="5">
        <v>0</v>
      </c>
      <c r="H45" s="5">
        <f t="shared" si="1"/>
        <v>1</v>
      </c>
      <c r="I45" s="5" t="s">
        <v>11</v>
      </c>
      <c r="J45" s="1" t="s">
        <v>12</v>
      </c>
      <c r="K45" s="3" t="s">
        <v>125</v>
      </c>
      <c r="L45" s="3" t="s">
        <v>13</v>
      </c>
    </row>
    <row r="46" spans="1:12" x14ac:dyDescent="0.25">
      <c r="A46" s="4" t="s">
        <v>39</v>
      </c>
      <c r="B46" s="5">
        <v>0</v>
      </c>
      <c r="C46" s="5">
        <v>0.5</v>
      </c>
      <c r="D46" s="5">
        <v>0</v>
      </c>
      <c r="E46" s="5">
        <v>0</v>
      </c>
      <c r="F46" s="5">
        <v>0</v>
      </c>
      <c r="G46" s="5">
        <v>0.5</v>
      </c>
      <c r="H46" s="5">
        <f t="shared" si="1"/>
        <v>1</v>
      </c>
      <c r="I46" s="5" t="s">
        <v>11</v>
      </c>
      <c r="J46" s="1" t="s">
        <v>12</v>
      </c>
      <c r="K46" s="3" t="s">
        <v>143</v>
      </c>
      <c r="L46" s="3" t="s">
        <v>142</v>
      </c>
    </row>
    <row r="47" spans="1:12" x14ac:dyDescent="0.25">
      <c r="A47" s="4" t="s">
        <v>85</v>
      </c>
      <c r="B47" s="5">
        <v>0</v>
      </c>
      <c r="C47" s="5">
        <v>1</v>
      </c>
      <c r="D47" s="5">
        <v>0</v>
      </c>
      <c r="E47" s="5">
        <v>0</v>
      </c>
      <c r="F47" s="5">
        <v>0</v>
      </c>
      <c r="G47" s="5">
        <v>0</v>
      </c>
      <c r="H47" s="5">
        <f t="shared" si="1"/>
        <v>1</v>
      </c>
      <c r="I47" s="5" t="s">
        <v>11</v>
      </c>
      <c r="J47" s="1" t="s">
        <v>12</v>
      </c>
      <c r="K47" s="3" t="s">
        <v>150</v>
      </c>
      <c r="L47" t="s">
        <v>217</v>
      </c>
    </row>
    <row r="48" spans="1:12" x14ac:dyDescent="0.25">
      <c r="A48" s="4" t="s">
        <v>40</v>
      </c>
      <c r="B48" s="5">
        <v>0</v>
      </c>
      <c r="C48" s="5">
        <v>0.5</v>
      </c>
      <c r="D48" s="5">
        <v>0</v>
      </c>
      <c r="E48" s="5">
        <v>0</v>
      </c>
      <c r="F48" s="5">
        <v>0</v>
      </c>
      <c r="G48" s="5">
        <v>0.5</v>
      </c>
      <c r="H48" s="5">
        <f t="shared" si="1"/>
        <v>1</v>
      </c>
      <c r="I48" s="5" t="s">
        <v>11</v>
      </c>
      <c r="J48" s="1" t="s">
        <v>12</v>
      </c>
      <c r="K48" s="3" t="s">
        <v>143</v>
      </c>
      <c r="L48" s="3" t="s">
        <v>144</v>
      </c>
    </row>
    <row r="49" spans="1:12" x14ac:dyDescent="0.25">
      <c r="A49" s="4" t="s">
        <v>42</v>
      </c>
      <c r="B49" s="5">
        <v>0</v>
      </c>
      <c r="C49" s="5">
        <v>0</v>
      </c>
      <c r="D49" s="5">
        <v>0</v>
      </c>
      <c r="E49" s="5">
        <v>0</v>
      </c>
      <c r="F49" s="5">
        <v>0.5</v>
      </c>
      <c r="G49" s="5">
        <v>0.5</v>
      </c>
      <c r="H49" s="5">
        <f t="shared" si="1"/>
        <v>1</v>
      </c>
      <c r="I49" s="5" t="s">
        <v>11</v>
      </c>
      <c r="J49" s="1" t="s">
        <v>12</v>
      </c>
      <c r="K49" s="3" t="s">
        <v>147</v>
      </c>
      <c r="L49" s="3" t="s">
        <v>148</v>
      </c>
    </row>
    <row r="50" spans="1:12" x14ac:dyDescent="0.25">
      <c r="A50" s="4" t="s">
        <v>91</v>
      </c>
      <c r="B50" s="5">
        <v>0</v>
      </c>
      <c r="C50" s="5">
        <v>1</v>
      </c>
      <c r="D50" s="5">
        <v>0</v>
      </c>
      <c r="E50" s="5">
        <v>0</v>
      </c>
      <c r="F50" s="5">
        <v>0</v>
      </c>
      <c r="G50" s="5">
        <v>0</v>
      </c>
      <c r="H50" s="5">
        <f t="shared" si="1"/>
        <v>1</v>
      </c>
      <c r="I50" s="5" t="s">
        <v>11</v>
      </c>
      <c r="J50" s="1" t="s">
        <v>12</v>
      </c>
      <c r="K50" s="3" t="s">
        <v>226</v>
      </c>
      <c r="L50" t="s">
        <v>225</v>
      </c>
    </row>
    <row r="51" spans="1:12" x14ac:dyDescent="0.25">
      <c r="A51" s="4" t="s">
        <v>51</v>
      </c>
      <c r="B51" s="5">
        <v>0</v>
      </c>
      <c r="C51" s="5">
        <v>1</v>
      </c>
      <c r="D51" s="5">
        <v>0</v>
      </c>
      <c r="E51" s="5">
        <v>0</v>
      </c>
      <c r="F51" s="5">
        <v>0</v>
      </c>
      <c r="G51" s="5">
        <v>0</v>
      </c>
      <c r="H51" s="5">
        <f t="shared" si="1"/>
        <v>1</v>
      </c>
      <c r="I51" s="5" t="s">
        <v>11</v>
      </c>
      <c r="J51" s="1" t="s">
        <v>12</v>
      </c>
      <c r="K51" s="3" t="s">
        <v>162</v>
      </c>
      <c r="L51" s="3" t="s">
        <v>161</v>
      </c>
    </row>
    <row r="52" spans="1:12" x14ac:dyDescent="0.25">
      <c r="A52" s="4" t="s">
        <v>95</v>
      </c>
      <c r="B52" s="5">
        <v>0</v>
      </c>
      <c r="C52" s="5">
        <v>1</v>
      </c>
      <c r="D52" s="5">
        <v>0</v>
      </c>
      <c r="E52" s="5">
        <v>0</v>
      </c>
      <c r="F52" s="5">
        <v>0</v>
      </c>
      <c r="G52" s="5">
        <v>0</v>
      </c>
      <c r="H52" s="5">
        <f t="shared" si="1"/>
        <v>1</v>
      </c>
      <c r="I52" s="5" t="s">
        <v>11</v>
      </c>
      <c r="J52" s="1" t="s">
        <v>12</v>
      </c>
      <c r="K52" s="3" t="s">
        <v>226</v>
      </c>
      <c r="L52" t="s">
        <v>232</v>
      </c>
    </row>
    <row r="53" spans="1:12" x14ac:dyDescent="0.25">
      <c r="A53" s="4" t="s">
        <v>44</v>
      </c>
      <c r="B53" s="5">
        <v>0</v>
      </c>
      <c r="C53" s="5">
        <v>0.5</v>
      </c>
      <c r="D53" s="5">
        <v>0</v>
      </c>
      <c r="E53" s="5">
        <v>0</v>
      </c>
      <c r="F53" s="5">
        <v>0</v>
      </c>
      <c r="G53" s="5">
        <v>0.5</v>
      </c>
      <c r="H53" s="5">
        <f t="shared" si="1"/>
        <v>1</v>
      </c>
      <c r="I53" s="5" t="s">
        <v>11</v>
      </c>
      <c r="J53" s="1" t="s">
        <v>12</v>
      </c>
      <c r="K53" s="7" t="s">
        <v>150</v>
      </c>
      <c r="L53" s="3" t="s">
        <v>151</v>
      </c>
    </row>
    <row r="54" spans="1:12" x14ac:dyDescent="0.25">
      <c r="A54" s="4" t="s">
        <v>55</v>
      </c>
      <c r="B54" s="5">
        <v>0</v>
      </c>
      <c r="C54" s="5">
        <v>1</v>
      </c>
      <c r="D54" s="5">
        <v>0</v>
      </c>
      <c r="E54" s="5">
        <v>0</v>
      </c>
      <c r="F54" s="5">
        <v>0</v>
      </c>
      <c r="G54" s="5">
        <v>0</v>
      </c>
      <c r="H54" s="5">
        <f t="shared" si="1"/>
        <v>1</v>
      </c>
      <c r="I54" s="5" t="s">
        <v>11</v>
      </c>
      <c r="J54" s="1" t="s">
        <v>12</v>
      </c>
      <c r="K54" s="3" t="s">
        <v>152</v>
      </c>
      <c r="L54" s="3" t="s">
        <v>168</v>
      </c>
    </row>
    <row r="55" spans="1:12" x14ac:dyDescent="0.25">
      <c r="A55" s="4" t="s">
        <v>77</v>
      </c>
      <c r="B55" s="5">
        <v>0</v>
      </c>
      <c r="C55" s="5">
        <v>1</v>
      </c>
      <c r="D55" s="5">
        <v>0</v>
      </c>
      <c r="E55" s="5">
        <v>0</v>
      </c>
      <c r="F55" s="5">
        <v>0</v>
      </c>
      <c r="G55" s="5">
        <v>0</v>
      </c>
      <c r="H55" s="5">
        <f t="shared" si="1"/>
        <v>1</v>
      </c>
      <c r="I55" s="5" t="s">
        <v>11</v>
      </c>
      <c r="J55" s="1" t="s">
        <v>12</v>
      </c>
      <c r="K55" s="3" t="s">
        <v>201</v>
      </c>
      <c r="L55" s="3" t="s">
        <v>200</v>
      </c>
    </row>
    <row r="56" spans="1:12" x14ac:dyDescent="0.25">
      <c r="A56" s="4" t="s">
        <v>56</v>
      </c>
      <c r="B56" s="5">
        <v>0</v>
      </c>
      <c r="C56" s="5">
        <v>1</v>
      </c>
      <c r="D56" s="5">
        <v>0</v>
      </c>
      <c r="E56" s="5">
        <v>0</v>
      </c>
      <c r="F56" s="5">
        <v>0</v>
      </c>
      <c r="G56" s="5">
        <v>0</v>
      </c>
      <c r="H56" s="5">
        <f t="shared" si="1"/>
        <v>1</v>
      </c>
      <c r="I56" s="5" t="s">
        <v>11</v>
      </c>
      <c r="J56" s="1" t="s">
        <v>12</v>
      </c>
      <c r="K56" s="3" t="s">
        <v>169</v>
      </c>
      <c r="L56" s="3" t="s">
        <v>170</v>
      </c>
    </row>
    <row r="57" spans="1:12" x14ac:dyDescent="0.25">
      <c r="A57" s="4" t="s">
        <v>54</v>
      </c>
      <c r="B57" s="5">
        <v>0</v>
      </c>
      <c r="C57" s="5">
        <v>1</v>
      </c>
      <c r="D57" s="5">
        <v>0</v>
      </c>
      <c r="E57" s="5">
        <v>0</v>
      </c>
      <c r="F57" s="5">
        <v>0</v>
      </c>
      <c r="G57" s="5">
        <v>0</v>
      </c>
      <c r="H57" s="5">
        <f t="shared" si="1"/>
        <v>1</v>
      </c>
      <c r="I57" s="5" t="s">
        <v>11</v>
      </c>
      <c r="J57" s="1" t="s">
        <v>12</v>
      </c>
      <c r="K57" s="3" t="s">
        <v>167</v>
      </c>
      <c r="L57" s="3" t="s">
        <v>166</v>
      </c>
    </row>
    <row r="58" spans="1:12" x14ac:dyDescent="0.25">
      <c r="A58" s="4" t="s">
        <v>74</v>
      </c>
      <c r="B58" s="5">
        <v>0</v>
      </c>
      <c r="C58" s="5">
        <v>0.5</v>
      </c>
      <c r="D58" s="5">
        <v>0</v>
      </c>
      <c r="E58" s="5">
        <v>0</v>
      </c>
      <c r="F58" s="5">
        <v>0.5</v>
      </c>
      <c r="G58" s="5">
        <v>0</v>
      </c>
      <c r="H58" s="5">
        <f t="shared" si="1"/>
        <v>1</v>
      </c>
      <c r="I58" s="5" t="s">
        <v>29</v>
      </c>
      <c r="J58" s="1" t="s">
        <v>12</v>
      </c>
      <c r="K58" s="3" t="s">
        <v>196</v>
      </c>
      <c r="L58" t="s">
        <v>195</v>
      </c>
    </row>
    <row r="59" spans="1:12" x14ac:dyDescent="0.25">
      <c r="A59" s="4" t="s">
        <v>100</v>
      </c>
      <c r="B59" s="5">
        <v>0</v>
      </c>
      <c r="C59" s="5">
        <v>0.5</v>
      </c>
      <c r="D59" s="5">
        <v>0</v>
      </c>
      <c r="E59" s="5">
        <v>0</v>
      </c>
      <c r="F59" s="5">
        <v>0.5</v>
      </c>
      <c r="G59" s="5">
        <v>0</v>
      </c>
      <c r="H59" s="5">
        <f t="shared" si="1"/>
        <v>1</v>
      </c>
      <c r="I59" s="5" t="s">
        <v>29</v>
      </c>
      <c r="J59" s="1" t="s">
        <v>12</v>
      </c>
      <c r="K59" s="3" t="s">
        <v>240</v>
      </c>
      <c r="L59" t="s">
        <v>239</v>
      </c>
    </row>
    <row r="60" spans="1:12" x14ac:dyDescent="0.25">
      <c r="A60" s="4" t="s">
        <v>65</v>
      </c>
      <c r="B60" s="5">
        <v>0</v>
      </c>
      <c r="C60" s="5">
        <v>1</v>
      </c>
      <c r="D60" s="5">
        <v>0</v>
      </c>
      <c r="E60" s="5">
        <v>0</v>
      </c>
      <c r="F60" s="5">
        <v>0</v>
      </c>
      <c r="G60" s="5">
        <v>0</v>
      </c>
      <c r="H60" s="5">
        <f t="shared" si="1"/>
        <v>1</v>
      </c>
      <c r="I60" s="5" t="s">
        <v>29</v>
      </c>
      <c r="J60" s="1" t="s">
        <v>12</v>
      </c>
      <c r="K60" s="3" t="s">
        <v>171</v>
      </c>
      <c r="L60" s="3" t="s">
        <v>183</v>
      </c>
    </row>
    <row r="61" spans="1:12" x14ac:dyDescent="0.25">
      <c r="A61" s="4" t="s">
        <v>121</v>
      </c>
      <c r="B61" s="1">
        <v>0</v>
      </c>
      <c r="C61" s="1">
        <v>1</v>
      </c>
      <c r="D61" s="1">
        <v>0</v>
      </c>
      <c r="E61" s="1">
        <v>0</v>
      </c>
      <c r="F61" s="1">
        <v>0</v>
      </c>
      <c r="G61" s="1">
        <v>0</v>
      </c>
      <c r="H61" s="5">
        <f t="shared" si="1"/>
        <v>1</v>
      </c>
      <c r="I61" s="1" t="s">
        <v>11</v>
      </c>
      <c r="J61" s="1" t="s">
        <v>12</v>
      </c>
      <c r="K61" s="3" t="s">
        <v>272</v>
      </c>
      <c r="L61" s="3" t="s">
        <v>271</v>
      </c>
    </row>
    <row r="62" spans="1:12" x14ac:dyDescent="0.25">
      <c r="A62" s="4" t="s">
        <v>52</v>
      </c>
      <c r="B62" s="5">
        <v>0</v>
      </c>
      <c r="C62" s="5">
        <v>0</v>
      </c>
      <c r="D62" s="5">
        <v>1</v>
      </c>
      <c r="E62" s="5">
        <v>0</v>
      </c>
      <c r="F62" s="5">
        <v>0</v>
      </c>
      <c r="G62" s="5">
        <v>0</v>
      </c>
      <c r="H62" s="5">
        <f t="shared" si="1"/>
        <v>1</v>
      </c>
      <c r="I62" s="5" t="s">
        <v>11</v>
      </c>
      <c r="J62" s="1" t="s">
        <v>12</v>
      </c>
      <c r="K62" t="s">
        <v>163</v>
      </c>
      <c r="L62" s="3" t="s">
        <v>164</v>
      </c>
    </row>
    <row r="63" spans="1:12" x14ac:dyDescent="0.25">
      <c r="A63" s="4" t="s">
        <v>53</v>
      </c>
      <c r="B63" s="5">
        <v>0</v>
      </c>
      <c r="C63" s="5">
        <v>0</v>
      </c>
      <c r="D63" s="5">
        <v>1</v>
      </c>
      <c r="E63" s="5">
        <v>0</v>
      </c>
      <c r="F63" s="5">
        <v>0</v>
      </c>
      <c r="G63" s="5">
        <v>0</v>
      </c>
      <c r="H63" s="5">
        <f t="shared" si="1"/>
        <v>1</v>
      </c>
      <c r="I63" s="5" t="s">
        <v>11</v>
      </c>
      <c r="J63" s="1" t="s">
        <v>12</v>
      </c>
      <c r="K63" t="s">
        <v>165</v>
      </c>
      <c r="L63" s="3" t="s">
        <v>164</v>
      </c>
    </row>
    <row r="64" spans="1:12" x14ac:dyDescent="0.25">
      <c r="A64" s="4" t="s">
        <v>106</v>
      </c>
      <c r="B64" s="5">
        <v>0</v>
      </c>
      <c r="C64" s="5">
        <v>0.5</v>
      </c>
      <c r="D64" s="5">
        <v>0</v>
      </c>
      <c r="E64" s="5">
        <v>0</v>
      </c>
      <c r="F64" s="5">
        <v>0.5</v>
      </c>
      <c r="G64" s="5">
        <v>0</v>
      </c>
      <c r="H64" s="5">
        <f t="shared" si="1"/>
        <v>1</v>
      </c>
      <c r="I64" s="5" t="s">
        <v>11</v>
      </c>
      <c r="J64" s="1" t="s">
        <v>12</v>
      </c>
      <c r="K64" s="3" t="s">
        <v>249</v>
      </c>
      <c r="L64" s="3" t="s">
        <v>248</v>
      </c>
    </row>
    <row r="65" spans="1:12" x14ac:dyDescent="0.25">
      <c r="A65" s="4" t="s">
        <v>62</v>
      </c>
      <c r="B65" s="5">
        <v>0</v>
      </c>
      <c r="C65" s="5">
        <v>0</v>
      </c>
      <c r="D65" s="5">
        <v>0</v>
      </c>
      <c r="E65" s="5">
        <v>0</v>
      </c>
      <c r="F65" s="5">
        <v>0</v>
      </c>
      <c r="G65" s="5">
        <v>1</v>
      </c>
      <c r="H65" s="5">
        <f t="shared" si="1"/>
        <v>1</v>
      </c>
      <c r="I65" s="5" t="s">
        <v>11</v>
      </c>
      <c r="J65" s="1" t="s">
        <v>12</v>
      </c>
      <c r="K65" s="3" t="s">
        <v>150</v>
      </c>
      <c r="L65" s="3" t="s">
        <v>178</v>
      </c>
    </row>
    <row r="66" spans="1:12" x14ac:dyDescent="0.25">
      <c r="A66" s="4" t="s">
        <v>93</v>
      </c>
      <c r="B66" s="5">
        <v>0</v>
      </c>
      <c r="C66" s="5">
        <v>0</v>
      </c>
      <c r="D66" s="5">
        <v>0</v>
      </c>
      <c r="E66" s="5">
        <v>0</v>
      </c>
      <c r="F66" s="5">
        <v>0</v>
      </c>
      <c r="G66" s="5">
        <v>1</v>
      </c>
      <c r="H66" s="5">
        <f t="shared" ref="H66:H97" si="2">SUM(B66:G66)</f>
        <v>1</v>
      </c>
      <c r="I66" s="5" t="s">
        <v>11</v>
      </c>
      <c r="J66" s="1" t="s">
        <v>12</v>
      </c>
      <c r="K66" s="3" t="s">
        <v>272</v>
      </c>
      <c r="L66" s="3" t="s">
        <v>229</v>
      </c>
    </row>
    <row r="67" spans="1:12" x14ac:dyDescent="0.25">
      <c r="A67" s="4" t="s">
        <v>86</v>
      </c>
      <c r="B67" s="5">
        <v>0</v>
      </c>
      <c r="C67" s="5">
        <v>0</v>
      </c>
      <c r="D67" s="5">
        <v>0</v>
      </c>
      <c r="E67" s="5">
        <v>0</v>
      </c>
      <c r="F67" s="5">
        <v>0</v>
      </c>
      <c r="G67" s="5">
        <v>1</v>
      </c>
      <c r="H67" s="5">
        <f t="shared" si="2"/>
        <v>1</v>
      </c>
      <c r="I67" s="5" t="s">
        <v>11</v>
      </c>
      <c r="J67" s="1" t="s">
        <v>12</v>
      </c>
      <c r="K67" s="3" t="s">
        <v>215</v>
      </c>
      <c r="L67" t="s">
        <v>216</v>
      </c>
    </row>
    <row r="68" spans="1:12" x14ac:dyDescent="0.25">
      <c r="A68" s="6" t="s">
        <v>14</v>
      </c>
      <c r="B68" s="5">
        <v>0</v>
      </c>
      <c r="C68" s="5">
        <v>0</v>
      </c>
      <c r="D68" s="5">
        <v>0</v>
      </c>
      <c r="E68" s="5">
        <v>0</v>
      </c>
      <c r="F68" s="5">
        <v>0.5</v>
      </c>
      <c r="G68" s="5">
        <v>0.5</v>
      </c>
      <c r="H68" s="5">
        <f t="shared" si="2"/>
        <v>1</v>
      </c>
      <c r="I68" s="5" t="s">
        <v>15</v>
      </c>
      <c r="J68" s="1" t="s">
        <v>12</v>
      </c>
      <c r="K68" s="3" t="s">
        <v>126</v>
      </c>
      <c r="L68" s="3" t="s">
        <v>16</v>
      </c>
    </row>
    <row r="69" spans="1:12" x14ac:dyDescent="0.25">
      <c r="A69" s="4" t="s">
        <v>119</v>
      </c>
      <c r="B69" s="1">
        <v>0</v>
      </c>
      <c r="C69" s="1">
        <v>0</v>
      </c>
      <c r="D69" s="1">
        <v>0</v>
      </c>
      <c r="E69" s="1">
        <v>0</v>
      </c>
      <c r="F69" s="1">
        <v>0.5</v>
      </c>
      <c r="G69" s="1">
        <v>0.5</v>
      </c>
      <c r="H69" s="5">
        <f t="shared" si="2"/>
        <v>1</v>
      </c>
      <c r="I69" s="1" t="s">
        <v>11</v>
      </c>
      <c r="J69" s="1" t="s">
        <v>12</v>
      </c>
      <c r="K69" s="3" t="s">
        <v>272</v>
      </c>
      <c r="L69" s="3" t="s">
        <v>269</v>
      </c>
    </row>
    <row r="70" spans="1:12" x14ac:dyDescent="0.25">
      <c r="A70" s="4" t="s">
        <v>111</v>
      </c>
      <c r="B70" s="1">
        <v>0</v>
      </c>
      <c r="C70" s="1">
        <v>0</v>
      </c>
      <c r="D70" s="1">
        <v>0</v>
      </c>
      <c r="E70" s="1">
        <v>0</v>
      </c>
      <c r="F70" s="1">
        <v>0.5</v>
      </c>
      <c r="G70" s="1">
        <v>0.5</v>
      </c>
      <c r="H70" s="5">
        <f t="shared" si="2"/>
        <v>1</v>
      </c>
      <c r="I70" s="1" t="s">
        <v>11</v>
      </c>
      <c r="J70" s="1" t="s">
        <v>12</v>
      </c>
      <c r="K70" s="3" t="s">
        <v>150</v>
      </c>
      <c r="L70" s="3" t="s">
        <v>256</v>
      </c>
    </row>
    <row r="71" spans="1:12" x14ac:dyDescent="0.25">
      <c r="A71" s="4" t="s">
        <v>66</v>
      </c>
      <c r="B71" s="5">
        <v>0</v>
      </c>
      <c r="C71" s="5">
        <v>0</v>
      </c>
      <c r="D71" s="5">
        <v>0</v>
      </c>
      <c r="E71" s="5">
        <v>0</v>
      </c>
      <c r="F71" s="5">
        <v>0.5</v>
      </c>
      <c r="G71" s="5">
        <v>0.5</v>
      </c>
      <c r="H71" s="5">
        <f t="shared" si="2"/>
        <v>1</v>
      </c>
      <c r="I71" s="5" t="s">
        <v>11</v>
      </c>
      <c r="J71" s="1" t="s">
        <v>12</v>
      </c>
      <c r="K71" s="3" t="s">
        <v>272</v>
      </c>
      <c r="L71" s="3" t="s">
        <v>185</v>
      </c>
    </row>
    <row r="72" spans="1:12" x14ac:dyDescent="0.25">
      <c r="A72" s="4" t="s">
        <v>89</v>
      </c>
      <c r="B72" s="5">
        <v>0</v>
      </c>
      <c r="C72" s="5">
        <v>0</v>
      </c>
      <c r="D72" s="5">
        <v>0</v>
      </c>
      <c r="E72" s="5">
        <v>0</v>
      </c>
      <c r="F72" s="5">
        <v>0</v>
      </c>
      <c r="G72" s="5">
        <v>1</v>
      </c>
      <c r="H72" s="5">
        <f t="shared" si="2"/>
        <v>1</v>
      </c>
      <c r="I72" s="5" t="s">
        <v>11</v>
      </c>
      <c r="J72" s="1" t="s">
        <v>12</v>
      </c>
      <c r="K72" s="3" t="s">
        <v>222</v>
      </c>
      <c r="L72" s="3" t="s">
        <v>89</v>
      </c>
    </row>
    <row r="73" spans="1:12" x14ac:dyDescent="0.25">
      <c r="A73" s="4" t="s">
        <v>50</v>
      </c>
      <c r="B73" s="5">
        <v>0</v>
      </c>
      <c r="C73" s="5">
        <v>0</v>
      </c>
      <c r="D73" s="5">
        <v>0</v>
      </c>
      <c r="E73" s="5">
        <v>0</v>
      </c>
      <c r="F73" s="5">
        <v>1</v>
      </c>
      <c r="G73" s="5">
        <v>0</v>
      </c>
      <c r="H73" s="5">
        <f t="shared" si="2"/>
        <v>1</v>
      </c>
      <c r="I73" s="5" t="s">
        <v>11</v>
      </c>
      <c r="J73" s="1" t="s">
        <v>12</v>
      </c>
      <c r="K73" s="3" t="s">
        <v>159</v>
      </c>
      <c r="L73" t="s">
        <v>160</v>
      </c>
    </row>
    <row r="74" spans="1:12" x14ac:dyDescent="0.25">
      <c r="A74" s="4" t="s">
        <v>102</v>
      </c>
      <c r="B74" s="5">
        <v>0</v>
      </c>
      <c r="C74" s="5">
        <v>1</v>
      </c>
      <c r="D74" s="5">
        <v>0</v>
      </c>
      <c r="E74" s="5">
        <v>0</v>
      </c>
      <c r="F74" s="5">
        <v>0</v>
      </c>
      <c r="G74" s="5">
        <v>0</v>
      </c>
      <c r="H74" s="5">
        <f t="shared" si="2"/>
        <v>1</v>
      </c>
      <c r="I74" s="5" t="s">
        <v>11</v>
      </c>
      <c r="J74" s="1" t="s">
        <v>12</v>
      </c>
      <c r="K74" s="3" t="s">
        <v>272</v>
      </c>
      <c r="L74" s="3" t="s">
        <v>243</v>
      </c>
    </row>
    <row r="75" spans="1:12" x14ac:dyDescent="0.25">
      <c r="A75" s="4" t="s">
        <v>82</v>
      </c>
      <c r="B75" s="5">
        <v>0</v>
      </c>
      <c r="C75" s="5">
        <v>1</v>
      </c>
      <c r="D75" s="5">
        <v>0</v>
      </c>
      <c r="E75" s="5">
        <v>0</v>
      </c>
      <c r="F75" s="5">
        <v>0</v>
      </c>
      <c r="G75" s="5">
        <v>0</v>
      </c>
      <c r="H75" s="5">
        <f t="shared" si="2"/>
        <v>1</v>
      </c>
      <c r="I75" s="5" t="s">
        <v>11</v>
      </c>
      <c r="J75" s="1" t="s">
        <v>12</v>
      </c>
      <c r="K75" s="3" t="s">
        <v>210</v>
      </c>
      <c r="L75" t="s">
        <v>209</v>
      </c>
    </row>
    <row r="76" spans="1:12" x14ac:dyDescent="0.25">
      <c r="A76" s="4" t="s">
        <v>81</v>
      </c>
      <c r="B76" s="5">
        <v>0</v>
      </c>
      <c r="C76" s="5">
        <v>1</v>
      </c>
      <c r="D76" s="5">
        <v>0</v>
      </c>
      <c r="E76" s="5">
        <v>0</v>
      </c>
      <c r="F76" s="5">
        <v>0</v>
      </c>
      <c r="G76" s="5">
        <v>0</v>
      </c>
      <c r="H76" s="5">
        <f t="shared" si="2"/>
        <v>1</v>
      </c>
      <c r="I76" s="5" t="s">
        <v>11</v>
      </c>
      <c r="J76" s="1" t="s">
        <v>12</v>
      </c>
      <c r="K76" s="3" t="s">
        <v>206</v>
      </c>
      <c r="L76" s="3" t="s">
        <v>208</v>
      </c>
    </row>
    <row r="77" spans="1:12" x14ac:dyDescent="0.25">
      <c r="A77" s="4" t="s">
        <v>80</v>
      </c>
      <c r="B77" s="5">
        <v>0</v>
      </c>
      <c r="C77" s="5">
        <v>1</v>
      </c>
      <c r="D77" s="5">
        <v>0</v>
      </c>
      <c r="E77" s="5">
        <v>0</v>
      </c>
      <c r="F77" s="5">
        <v>0</v>
      </c>
      <c r="G77" s="5">
        <v>0</v>
      </c>
      <c r="H77" s="5">
        <f t="shared" si="2"/>
        <v>1</v>
      </c>
      <c r="I77" s="5" t="s">
        <v>11</v>
      </c>
      <c r="J77" s="1" t="s">
        <v>26</v>
      </c>
      <c r="K77" s="3" t="s">
        <v>134</v>
      </c>
      <c r="L77" t="s">
        <v>207</v>
      </c>
    </row>
    <row r="78" spans="1:12" x14ac:dyDescent="0.25">
      <c r="A78" s="4" t="s">
        <v>58</v>
      </c>
      <c r="B78" s="5">
        <v>0</v>
      </c>
      <c r="C78" s="5">
        <v>0</v>
      </c>
      <c r="D78" s="5">
        <v>0</v>
      </c>
      <c r="E78" s="5">
        <v>0</v>
      </c>
      <c r="F78" s="5">
        <v>0</v>
      </c>
      <c r="G78" s="5">
        <v>0.5</v>
      </c>
      <c r="H78" s="5">
        <f t="shared" si="2"/>
        <v>0.5</v>
      </c>
      <c r="I78" s="5" t="s">
        <v>11</v>
      </c>
      <c r="J78" s="1" t="s">
        <v>12</v>
      </c>
      <c r="K78" s="3" t="s">
        <v>272</v>
      </c>
      <c r="L78" s="3" t="s">
        <v>173</v>
      </c>
    </row>
    <row r="79" spans="1:12" x14ac:dyDescent="0.25">
      <c r="A79" s="4" t="s">
        <v>61</v>
      </c>
      <c r="B79" s="5">
        <v>0</v>
      </c>
      <c r="C79" s="5">
        <v>0.5</v>
      </c>
      <c r="D79" s="5">
        <v>0</v>
      </c>
      <c r="E79" s="5">
        <v>0</v>
      </c>
      <c r="F79" s="5">
        <v>0</v>
      </c>
      <c r="G79" s="5">
        <v>0</v>
      </c>
      <c r="H79" s="5">
        <f t="shared" si="2"/>
        <v>0.5</v>
      </c>
      <c r="I79" s="5" t="s">
        <v>11</v>
      </c>
      <c r="J79" s="1" t="s">
        <v>12</v>
      </c>
      <c r="K79" s="3" t="s">
        <v>184</v>
      </c>
      <c r="L79" s="3" t="s">
        <v>177</v>
      </c>
    </row>
    <row r="80" spans="1:12" x14ac:dyDescent="0.25">
      <c r="A80" s="4" t="s">
        <v>115</v>
      </c>
      <c r="B80" s="1">
        <v>0</v>
      </c>
      <c r="C80" s="1">
        <v>0</v>
      </c>
      <c r="D80" s="1">
        <v>0</v>
      </c>
      <c r="E80" s="1">
        <v>0</v>
      </c>
      <c r="F80" s="1">
        <v>0.5</v>
      </c>
      <c r="G80" s="1">
        <v>0</v>
      </c>
      <c r="H80" s="5">
        <f t="shared" si="2"/>
        <v>0.5</v>
      </c>
      <c r="I80" s="1" t="s">
        <v>11</v>
      </c>
      <c r="J80" s="1" t="s">
        <v>12</v>
      </c>
      <c r="K80" s="3" t="s">
        <v>272</v>
      </c>
      <c r="L80" s="3" t="s">
        <v>264</v>
      </c>
    </row>
    <row r="81" spans="1:12" x14ac:dyDescent="0.25">
      <c r="A81" s="4" t="s">
        <v>49</v>
      </c>
      <c r="B81" s="5">
        <v>0</v>
      </c>
      <c r="C81" s="5">
        <v>0</v>
      </c>
      <c r="D81" s="5">
        <v>0</v>
      </c>
      <c r="E81" s="5">
        <v>0</v>
      </c>
      <c r="F81" s="5">
        <v>0.5</v>
      </c>
      <c r="G81" s="5">
        <v>0</v>
      </c>
      <c r="H81" s="5">
        <f t="shared" si="2"/>
        <v>0.5</v>
      </c>
      <c r="I81" s="5" t="s">
        <v>15</v>
      </c>
      <c r="J81" s="1" t="s">
        <v>12</v>
      </c>
      <c r="K81" s="3" t="s">
        <v>157</v>
      </c>
      <c r="L81" s="3" t="s">
        <v>158</v>
      </c>
    </row>
    <row r="82" spans="1:12" x14ac:dyDescent="0.25">
      <c r="A82" s="4" t="s">
        <v>109</v>
      </c>
      <c r="B82" s="5">
        <v>0</v>
      </c>
      <c r="C82" s="5">
        <v>0</v>
      </c>
      <c r="D82" s="5">
        <v>0</v>
      </c>
      <c r="E82" s="5">
        <v>0</v>
      </c>
      <c r="F82" s="5">
        <v>0.5</v>
      </c>
      <c r="G82" s="5">
        <v>0</v>
      </c>
      <c r="H82" s="5">
        <f t="shared" si="2"/>
        <v>0.5</v>
      </c>
      <c r="I82" s="5" t="s">
        <v>11</v>
      </c>
      <c r="J82" s="1" t="s">
        <v>12</v>
      </c>
      <c r="K82" s="3" t="s">
        <v>247</v>
      </c>
      <c r="L82" s="3" t="s">
        <v>254</v>
      </c>
    </row>
    <row r="83" spans="1:12" x14ac:dyDescent="0.25">
      <c r="A83" s="4" t="s">
        <v>59</v>
      </c>
      <c r="B83" s="5">
        <v>0</v>
      </c>
      <c r="C83" s="5">
        <v>0</v>
      </c>
      <c r="D83" s="5">
        <v>0</v>
      </c>
      <c r="E83" s="5">
        <v>0</v>
      </c>
      <c r="F83" s="5">
        <v>0.5</v>
      </c>
      <c r="G83" s="5">
        <v>0</v>
      </c>
      <c r="H83" s="5">
        <f t="shared" si="2"/>
        <v>0.5</v>
      </c>
      <c r="I83" s="5" t="s">
        <v>29</v>
      </c>
      <c r="J83" s="1" t="s">
        <v>12</v>
      </c>
      <c r="K83" s="3" t="s">
        <v>175</v>
      </c>
      <c r="L83" s="3" t="s">
        <v>174</v>
      </c>
    </row>
    <row r="84" spans="1:12" x14ac:dyDescent="0.25">
      <c r="A84" s="4" t="s">
        <v>104</v>
      </c>
      <c r="B84" s="5">
        <v>0</v>
      </c>
      <c r="C84" s="5">
        <v>0.5</v>
      </c>
      <c r="D84" s="5">
        <v>0</v>
      </c>
      <c r="E84" s="5">
        <v>0</v>
      </c>
      <c r="F84" s="5">
        <v>0</v>
      </c>
      <c r="G84" s="5">
        <v>0</v>
      </c>
      <c r="H84" s="5">
        <f t="shared" si="2"/>
        <v>0.5</v>
      </c>
      <c r="I84" s="5" t="s">
        <v>11</v>
      </c>
      <c r="J84" s="1" t="s">
        <v>12</v>
      </c>
      <c r="K84" s="3" t="s">
        <v>150</v>
      </c>
      <c r="L84" s="3" t="s">
        <v>245</v>
      </c>
    </row>
    <row r="85" spans="1:12" x14ac:dyDescent="0.25">
      <c r="A85" s="4" t="s">
        <v>105</v>
      </c>
      <c r="B85" s="5">
        <v>0</v>
      </c>
      <c r="C85" s="5">
        <v>0.5</v>
      </c>
      <c r="D85" s="5">
        <v>0</v>
      </c>
      <c r="E85" s="5">
        <v>0</v>
      </c>
      <c r="F85" s="5">
        <v>0</v>
      </c>
      <c r="G85" s="5">
        <v>0</v>
      </c>
      <c r="H85" s="5">
        <f t="shared" si="2"/>
        <v>0.5</v>
      </c>
      <c r="I85" s="5" t="s">
        <v>11</v>
      </c>
      <c r="J85" s="1" t="s">
        <v>12</v>
      </c>
      <c r="K85" s="3" t="s">
        <v>247</v>
      </c>
      <c r="L85" s="3" t="s">
        <v>246</v>
      </c>
    </row>
    <row r="86" spans="1:12" x14ac:dyDescent="0.25">
      <c r="A86" s="4" t="s">
        <v>73</v>
      </c>
      <c r="B86" s="5">
        <v>0</v>
      </c>
      <c r="C86" s="5">
        <v>0</v>
      </c>
      <c r="D86" s="5">
        <v>0</v>
      </c>
      <c r="E86" s="5">
        <v>0</v>
      </c>
      <c r="F86" s="5">
        <v>0.5</v>
      </c>
      <c r="G86" s="5">
        <v>0</v>
      </c>
      <c r="H86" s="5">
        <f t="shared" si="2"/>
        <v>0.5</v>
      </c>
      <c r="I86" s="5" t="s">
        <v>11</v>
      </c>
      <c r="J86" s="1" t="s">
        <v>12</v>
      </c>
      <c r="K86" s="3" t="s">
        <v>194</v>
      </c>
      <c r="L86" s="3" t="s">
        <v>193</v>
      </c>
    </row>
    <row r="87" spans="1:12" x14ac:dyDescent="0.25">
      <c r="A87" s="4" t="s">
        <v>118</v>
      </c>
      <c r="B87" s="1">
        <v>0</v>
      </c>
      <c r="C87" s="1">
        <v>0</v>
      </c>
      <c r="D87" s="1">
        <v>0</v>
      </c>
      <c r="E87" s="1">
        <v>0</v>
      </c>
      <c r="F87" s="1">
        <v>0.5</v>
      </c>
      <c r="G87" s="1">
        <v>0</v>
      </c>
      <c r="H87" s="5">
        <f t="shared" si="2"/>
        <v>0.5</v>
      </c>
      <c r="I87" s="1" t="s">
        <v>29</v>
      </c>
      <c r="J87" s="1" t="s">
        <v>12</v>
      </c>
      <c r="K87" s="3" t="s">
        <v>268</v>
      </c>
      <c r="L87" s="3" t="s">
        <v>267</v>
      </c>
    </row>
    <row r="88" spans="1:12" x14ac:dyDescent="0.25">
      <c r="A88" s="4" t="s">
        <v>84</v>
      </c>
      <c r="B88" s="5">
        <v>0</v>
      </c>
      <c r="C88" s="5">
        <v>0.5</v>
      </c>
      <c r="D88" s="5">
        <v>0</v>
      </c>
      <c r="E88" s="5">
        <v>0</v>
      </c>
      <c r="F88" s="5">
        <v>0</v>
      </c>
      <c r="G88" s="5">
        <v>0</v>
      </c>
      <c r="H88" s="5">
        <f t="shared" si="2"/>
        <v>0.5</v>
      </c>
      <c r="I88" s="5" t="s">
        <v>11</v>
      </c>
      <c r="J88" s="1" t="s">
        <v>12</v>
      </c>
      <c r="K88" s="3" t="s">
        <v>214</v>
      </c>
      <c r="L88" s="3" t="s">
        <v>213</v>
      </c>
    </row>
    <row r="89" spans="1:12" x14ac:dyDescent="0.25">
      <c r="A89" s="4" t="s">
        <v>79</v>
      </c>
      <c r="B89" s="5">
        <v>0</v>
      </c>
      <c r="C89" s="5">
        <v>0.5</v>
      </c>
      <c r="D89" s="5">
        <v>0</v>
      </c>
      <c r="E89" s="5">
        <v>0</v>
      </c>
      <c r="F89" s="5">
        <v>0</v>
      </c>
      <c r="G89" s="5">
        <v>0</v>
      </c>
      <c r="H89" s="5">
        <f t="shared" si="2"/>
        <v>0.5</v>
      </c>
      <c r="I89" s="5" t="s">
        <v>11</v>
      </c>
      <c r="J89" s="1" t="s">
        <v>12</v>
      </c>
      <c r="K89" s="3" t="s">
        <v>206</v>
      </c>
      <c r="L89" s="3" t="s">
        <v>205</v>
      </c>
    </row>
    <row r="90" spans="1:12" x14ac:dyDescent="0.25">
      <c r="A90" s="4" t="s">
        <v>108</v>
      </c>
      <c r="B90" s="5">
        <v>0</v>
      </c>
      <c r="C90" s="5">
        <v>0</v>
      </c>
      <c r="D90" s="5">
        <v>0</v>
      </c>
      <c r="E90" s="5">
        <v>0</v>
      </c>
      <c r="F90" s="5">
        <v>0</v>
      </c>
      <c r="G90" s="5">
        <v>0.5</v>
      </c>
      <c r="H90" s="5">
        <f t="shared" si="2"/>
        <v>0.5</v>
      </c>
      <c r="I90" s="5" t="s">
        <v>11</v>
      </c>
      <c r="J90" s="1" t="s">
        <v>12</v>
      </c>
      <c r="K90" s="3" t="s">
        <v>253</v>
      </c>
      <c r="L90" s="3" t="s">
        <v>252</v>
      </c>
    </row>
    <row r="91" spans="1:12" x14ac:dyDescent="0.25">
      <c r="A91" s="4" t="s">
        <v>83</v>
      </c>
      <c r="B91" s="5">
        <v>0</v>
      </c>
      <c r="C91" s="5">
        <v>0.5</v>
      </c>
      <c r="D91" s="5">
        <v>0</v>
      </c>
      <c r="E91" s="5">
        <v>0</v>
      </c>
      <c r="F91" s="5">
        <v>0</v>
      </c>
      <c r="G91" s="5">
        <v>0</v>
      </c>
      <c r="H91" s="5">
        <f t="shared" si="2"/>
        <v>0.5</v>
      </c>
      <c r="I91" s="5" t="s">
        <v>11</v>
      </c>
      <c r="J91" s="1" t="s">
        <v>12</v>
      </c>
      <c r="K91" t="s">
        <v>212</v>
      </c>
      <c r="L91" t="s">
        <v>211</v>
      </c>
    </row>
    <row r="92" spans="1:12" x14ac:dyDescent="0.25">
      <c r="A92" s="4" t="s">
        <v>72</v>
      </c>
      <c r="B92" s="5">
        <v>0</v>
      </c>
      <c r="C92" s="5">
        <v>0</v>
      </c>
      <c r="D92" s="5">
        <v>0</v>
      </c>
      <c r="E92" s="5">
        <v>0</v>
      </c>
      <c r="F92" s="5">
        <v>0</v>
      </c>
      <c r="G92" s="5">
        <v>0.5</v>
      </c>
      <c r="H92" s="5">
        <f t="shared" si="2"/>
        <v>0.5</v>
      </c>
      <c r="I92" s="5" t="s">
        <v>11</v>
      </c>
      <c r="J92" s="1" t="s">
        <v>12</v>
      </c>
      <c r="K92" s="3" t="s">
        <v>272</v>
      </c>
      <c r="L92" t="s">
        <v>192</v>
      </c>
    </row>
    <row r="93" spans="1:12" x14ac:dyDescent="0.25">
      <c r="A93" s="4" t="s">
        <v>117</v>
      </c>
      <c r="B93" s="1">
        <v>0</v>
      </c>
      <c r="C93" s="1">
        <v>0.5</v>
      </c>
      <c r="D93" s="1">
        <v>0</v>
      </c>
      <c r="E93" s="1">
        <v>0</v>
      </c>
      <c r="F93" s="1">
        <v>0</v>
      </c>
      <c r="G93" s="1">
        <v>0</v>
      </c>
      <c r="H93" s="5">
        <f t="shared" si="2"/>
        <v>0.5</v>
      </c>
      <c r="I93" s="1" t="s">
        <v>11</v>
      </c>
      <c r="J93" s="1" t="s">
        <v>12</v>
      </c>
      <c r="K93" s="3" t="s">
        <v>272</v>
      </c>
      <c r="L93" s="3" t="s">
        <v>266</v>
      </c>
    </row>
    <row r="94" spans="1:12" x14ac:dyDescent="0.25">
      <c r="A94" s="4" t="s">
        <v>103</v>
      </c>
      <c r="B94" s="5">
        <v>0</v>
      </c>
      <c r="C94" s="5">
        <v>0</v>
      </c>
      <c r="D94" s="5">
        <v>0</v>
      </c>
      <c r="E94" s="5">
        <v>0</v>
      </c>
      <c r="F94" s="5">
        <v>0</v>
      </c>
      <c r="G94" s="5">
        <v>0.5</v>
      </c>
      <c r="H94" s="5">
        <f t="shared" si="2"/>
        <v>0.5</v>
      </c>
      <c r="I94" s="5" t="s">
        <v>11</v>
      </c>
      <c r="J94" s="1" t="s">
        <v>12</v>
      </c>
      <c r="K94" s="3" t="s">
        <v>272</v>
      </c>
      <c r="L94" s="3" t="s">
        <v>244</v>
      </c>
    </row>
    <row r="95" spans="1:12" x14ac:dyDescent="0.25">
      <c r="A95" s="4" t="s">
        <v>94</v>
      </c>
      <c r="B95" s="5">
        <v>0</v>
      </c>
      <c r="C95" s="5">
        <v>0</v>
      </c>
      <c r="D95" s="5">
        <v>0.5</v>
      </c>
      <c r="E95" s="5">
        <v>0</v>
      </c>
      <c r="F95" s="5">
        <v>0</v>
      </c>
      <c r="G95" s="5">
        <v>0</v>
      </c>
      <c r="H95" s="5">
        <f t="shared" si="2"/>
        <v>0.5</v>
      </c>
      <c r="I95" s="5" t="s">
        <v>11</v>
      </c>
      <c r="J95" s="1" t="s">
        <v>12</v>
      </c>
      <c r="K95" s="3" t="s">
        <v>231</v>
      </c>
      <c r="L95" t="s">
        <v>230</v>
      </c>
    </row>
    <row r="96" spans="1:12" x14ac:dyDescent="0.25">
      <c r="A96" s="4" t="s">
        <v>94</v>
      </c>
      <c r="B96" s="1">
        <v>0</v>
      </c>
      <c r="C96" s="1">
        <v>0</v>
      </c>
      <c r="D96" s="1">
        <v>0</v>
      </c>
      <c r="E96" s="1">
        <v>0</v>
      </c>
      <c r="F96" s="1">
        <v>0.5</v>
      </c>
      <c r="G96" s="1">
        <v>0</v>
      </c>
      <c r="H96" s="5">
        <f t="shared" si="2"/>
        <v>0.5</v>
      </c>
      <c r="I96" s="1" t="s">
        <v>11</v>
      </c>
      <c r="J96" s="1" t="s">
        <v>12</v>
      </c>
      <c r="K96" s="3" t="s">
        <v>258</v>
      </c>
      <c r="L96" s="3" t="s">
        <v>257</v>
      </c>
    </row>
    <row r="97" spans="1:12" x14ac:dyDescent="0.25">
      <c r="A97" s="4" t="s">
        <v>92</v>
      </c>
      <c r="B97" s="5">
        <v>0</v>
      </c>
      <c r="C97" s="5">
        <v>0.5</v>
      </c>
      <c r="D97" s="5">
        <v>0</v>
      </c>
      <c r="E97" s="5">
        <v>0</v>
      </c>
      <c r="F97" s="5">
        <v>0</v>
      </c>
      <c r="G97" s="5">
        <v>0</v>
      </c>
      <c r="H97" s="5">
        <f t="shared" si="2"/>
        <v>0.5</v>
      </c>
      <c r="I97" s="5" t="s">
        <v>15</v>
      </c>
      <c r="J97" s="1" t="s">
        <v>12</v>
      </c>
      <c r="K97" s="3" t="s">
        <v>228</v>
      </c>
      <c r="L97" t="s">
        <v>227</v>
      </c>
    </row>
    <row r="98" spans="1:12" x14ac:dyDescent="0.25">
      <c r="A98" s="4" t="s">
        <v>78</v>
      </c>
      <c r="B98" s="5">
        <v>0</v>
      </c>
      <c r="C98" s="5">
        <v>0</v>
      </c>
      <c r="D98" s="5">
        <v>0</v>
      </c>
      <c r="E98" s="5">
        <v>0</v>
      </c>
      <c r="F98" s="5">
        <v>0.5</v>
      </c>
      <c r="G98" s="5">
        <v>0</v>
      </c>
      <c r="H98" s="5">
        <f t="shared" ref="H98:H99" si="3">SUM(B98:G98)</f>
        <v>0.5</v>
      </c>
      <c r="I98" s="5" t="s">
        <v>11</v>
      </c>
      <c r="J98" s="1" t="s">
        <v>12</v>
      </c>
      <c r="K98" s="3" t="s">
        <v>203</v>
      </c>
      <c r="L98" s="3" t="s">
        <v>202</v>
      </c>
    </row>
    <row r="99" spans="1:12" x14ac:dyDescent="0.25">
      <c r="A99" s="4" t="s">
        <v>60</v>
      </c>
      <c r="B99" s="5">
        <v>0</v>
      </c>
      <c r="C99" s="5">
        <v>0</v>
      </c>
      <c r="D99" s="5">
        <v>0</v>
      </c>
      <c r="E99" s="5">
        <v>0</v>
      </c>
      <c r="F99" s="5">
        <v>0</v>
      </c>
      <c r="G99" s="5">
        <v>0</v>
      </c>
      <c r="H99" s="5">
        <f t="shared" si="3"/>
        <v>0</v>
      </c>
      <c r="I99" s="5" t="s">
        <v>11</v>
      </c>
      <c r="J99" s="1" t="s">
        <v>12</v>
      </c>
      <c r="K99" s="3" t="s">
        <v>272</v>
      </c>
      <c r="L99" s="3" t="s">
        <v>176</v>
      </c>
    </row>
  </sheetData>
  <autoFilter ref="A1:L1048434" xr:uid="{CDC2D081-6B2D-470A-BA67-1EA3C0F7B7A6}">
    <sortState xmlns:xlrd2="http://schemas.microsoft.com/office/spreadsheetml/2017/richdata2" ref="A2:L1048434">
      <sortCondition descending="1" ref="H1:H1048434"/>
    </sortState>
  </autoFilter>
  <phoneticPr fontId="8" type="noConversion"/>
  <conditionalFormatting sqref="B2:G99 I2:I99">
    <cfRule type="colorScale" priority="7">
      <colorScale>
        <cfvo type="min"/>
        <cfvo type="max"/>
        <color theme="4" tint="0.79998168889431442"/>
        <color theme="4" tint="-0.249977111117893"/>
      </colorScale>
    </cfRule>
  </conditionalFormatting>
  <conditionalFormatting sqref="H2:H99">
    <cfRule type="colorScale" priority="2">
      <colorScale>
        <cfvo type="min"/>
        <cfvo type="max"/>
        <color rgb="FFFCFCFF"/>
        <color rgb="FF63BE7B"/>
      </colorScale>
    </cfRule>
  </conditionalFormatting>
  <conditionalFormatting sqref="J2:J1048576">
    <cfRule type="containsText" dxfId="4" priority="4" operator="containsText" text="Yes">
      <formula>NOT(ISERROR(SEARCH("Yes",J2)))</formula>
    </cfRule>
    <cfRule type="containsText" dxfId="3" priority="5" operator="containsText" text="Maybe">
      <formula>NOT(ISERROR(SEARCH("Maybe",J2)))</formula>
    </cfRule>
    <cfRule type="containsText" dxfId="2" priority="6" operator="containsText" text="No">
      <formula>NOT(ISERROR(SEARCH("No",J2)))</formula>
    </cfRule>
  </conditionalFormatting>
  <conditionalFormatting sqref="K1:K28 K31:K59 K61:K1048576">
    <cfRule type="containsText" dxfId="1" priority="1" operator="containsText" text="organization">
      <formula>NOT(ISERROR(SEARCH("organization",K1)))</formula>
    </cfRule>
  </conditionalFormatting>
  <dataValidations count="3">
    <dataValidation type="decimal" allowBlank="1" showInputMessage="1" showErrorMessage="1" sqref="B2:G99" xr:uid="{51D1D517-E644-402A-B267-5E860D336CFF}">
      <formula1>0</formula1>
      <formula2>1</formula2>
    </dataValidation>
    <dataValidation type="list" allowBlank="1" showInputMessage="1" showErrorMessage="1" sqref="I2:I1048576" xr:uid="{C3A249CF-A887-4A76-B7C7-7F549F7E1280}">
      <formula1>"Dev,Run,Both"</formula1>
    </dataValidation>
    <dataValidation type="list" allowBlank="1" showInputMessage="1" showErrorMessage="1" sqref="J2:J1048576" xr:uid="{49F9C7EA-A6B6-4C8A-AEA5-737F82BF4093}">
      <formula1>"Yes,No,Maybe"</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 operator="containsText" id="{49A4EC1F-354C-4D00-8055-5062C9D77933}">
            <xm:f>NOT(ISERROR(SEARCH("-",K1)))</xm:f>
            <xm:f>"-"</xm:f>
            <x14:dxf>
              <fill>
                <patternFill>
                  <bgColor rgb="FFFF9999"/>
                </patternFill>
              </fill>
            </x14:dxf>
          </x14:cfRule>
          <xm:sqref>K1:K28 K31:K59 K61:K1048576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6E2D-4923-4401-AB27-599E904BD39D}">
  <dimension ref="A1:N17"/>
  <sheetViews>
    <sheetView zoomScale="85" zoomScaleNormal="85" workbookViewId="0">
      <selection activeCell="B40" sqref="B40"/>
    </sheetView>
  </sheetViews>
  <sheetFormatPr defaultColWidth="8.85546875" defaultRowHeight="15" x14ac:dyDescent="0.25"/>
  <cols>
    <col min="2" max="7" width="13.5703125" customWidth="1"/>
    <col min="11" max="11" width="17.28515625" bestFit="1" customWidth="1"/>
    <col min="14" max="14" width="13.5703125" customWidth="1"/>
  </cols>
  <sheetData>
    <row r="1" spans="1:14" ht="20.25" thickBot="1" x14ac:dyDescent="0.35">
      <c r="B1" s="25" t="s">
        <v>1</v>
      </c>
      <c r="C1" s="25" t="s">
        <v>2</v>
      </c>
      <c r="D1" s="25" t="s">
        <v>3</v>
      </c>
      <c r="E1" s="25" t="s">
        <v>4</v>
      </c>
      <c r="F1" s="25" t="s">
        <v>5</v>
      </c>
      <c r="G1" s="25" t="s">
        <v>6</v>
      </c>
      <c r="K1" s="25" t="s">
        <v>7</v>
      </c>
      <c r="N1" s="25" t="s">
        <v>8</v>
      </c>
    </row>
    <row r="2" spans="1:14" ht="16.5" thickTop="1" x14ac:dyDescent="0.25">
      <c r="A2" s="16">
        <v>0</v>
      </c>
      <c r="B2" s="29">
        <f>COUNTIF(FinalSelection!B:B,SummaryFinalSelection!$A2)</f>
        <v>26</v>
      </c>
      <c r="C2" s="30">
        <f>COUNTIF(FinalSelection!C:C,SummaryFinalSelection!$A2)</f>
        <v>16</v>
      </c>
      <c r="D2" s="30">
        <f>COUNTIF(FinalSelection!D:D,SummaryFinalSelection!$A2)</f>
        <v>19</v>
      </c>
      <c r="E2" s="30">
        <f>COUNTIF(FinalSelection!E:E,SummaryFinalSelection!$A2)</f>
        <v>21</v>
      </c>
      <c r="F2" s="30">
        <f>COUNTIF(FinalSelection!F:F,SummaryFinalSelection!$A2)</f>
        <v>10</v>
      </c>
      <c r="G2" s="31">
        <f>COUNTIF(FinalSelection!G:G,SummaryFinalSelection!$A2)</f>
        <v>21</v>
      </c>
      <c r="J2" s="13" t="s">
        <v>11</v>
      </c>
      <c r="K2" s="26">
        <f>COUNTIF(FinalSelection!I:I,SummaryFinalSelection!J2)</f>
        <v>23</v>
      </c>
      <c r="M2" s="13" t="s">
        <v>122</v>
      </c>
      <c r="N2" s="26">
        <f>COUNTIF(FinalSelection!I:I,SummaryFinalSelection!M2)</f>
        <v>0</v>
      </c>
    </row>
    <row r="3" spans="1:14" ht="15.75" x14ac:dyDescent="0.25">
      <c r="A3" s="17">
        <v>0.5</v>
      </c>
      <c r="B3" s="8">
        <f>COUNTIF(FinalSelection!B:B,SummaryFinalSelection!$A3)</f>
        <v>4</v>
      </c>
      <c r="C3">
        <f>COUNTIF(FinalSelection!C:C,SummaryFinalSelection!$A3)</f>
        <v>3</v>
      </c>
      <c r="D3">
        <f>COUNTIF(FinalSelection!D:D,SummaryFinalSelection!$A3)</f>
        <v>7</v>
      </c>
      <c r="E3">
        <f>COUNTIF(FinalSelection!E:E,SummaryFinalSelection!$A3)</f>
        <v>3</v>
      </c>
      <c r="F3">
        <f>COUNTIF(FinalSelection!F:F,SummaryFinalSelection!$A3)</f>
        <v>16</v>
      </c>
      <c r="G3" s="9">
        <f>COUNTIF(FinalSelection!G:G,SummaryFinalSelection!$A3)</f>
        <v>9</v>
      </c>
      <c r="J3" s="14" t="s">
        <v>29</v>
      </c>
      <c r="K3" s="26">
        <f>COUNTIF(FinalSelection!I:I,SummaryFinalSelection!J3)</f>
        <v>5</v>
      </c>
      <c r="M3" s="14" t="s">
        <v>26</v>
      </c>
      <c r="N3" s="26">
        <f>COUNTIF(FinalSelection!I:I,SummaryFinalSelection!M3)</f>
        <v>0</v>
      </c>
    </row>
    <row r="4" spans="1:14" ht="15.75" x14ac:dyDescent="0.25">
      <c r="A4" s="17">
        <v>1</v>
      </c>
      <c r="B4" s="8">
        <f>COUNTIF(FinalSelection!B:B,SummaryFinalSelection!$A4)</f>
        <v>4</v>
      </c>
      <c r="C4">
        <f>COUNTIF(FinalSelection!C:C,SummaryFinalSelection!$A4)</f>
        <v>15</v>
      </c>
      <c r="D4">
        <f>COUNTIF(FinalSelection!D:D,SummaryFinalSelection!$A4)</f>
        <v>8</v>
      </c>
      <c r="E4">
        <f>COUNTIF(FinalSelection!E:E,SummaryFinalSelection!$A4)</f>
        <v>10</v>
      </c>
      <c r="F4">
        <f>COUNTIF(FinalSelection!F:F,SummaryFinalSelection!$A4)</f>
        <v>8</v>
      </c>
      <c r="G4" s="9">
        <f>COUNTIF(FinalSelection!G:G,SummaryFinalSelection!$A4)</f>
        <v>4</v>
      </c>
      <c r="J4" s="15" t="s">
        <v>15</v>
      </c>
      <c r="K4" s="27">
        <f>COUNTIF(FinalSelection!I:I,SummaryFinalSelection!J4)</f>
        <v>6</v>
      </c>
      <c r="M4" s="15" t="s">
        <v>12</v>
      </c>
      <c r="N4" s="27">
        <f>COUNTIF(FinalSelection!I:I,SummaryFinalSelection!M4)</f>
        <v>0</v>
      </c>
    </row>
    <row r="5" spans="1:14" ht="15.75" x14ac:dyDescent="0.25">
      <c r="A5" s="18" t="s">
        <v>123</v>
      </c>
      <c r="B5" s="10">
        <f>SUM(FinalSelection!B:B)</f>
        <v>6</v>
      </c>
      <c r="C5" s="11">
        <f>SUM(FinalSelection!C:C)</f>
        <v>16.5</v>
      </c>
      <c r="D5" s="11">
        <f>SUM(FinalSelection!D:D)</f>
        <v>11.5</v>
      </c>
      <c r="E5" s="11">
        <f>SUM(FinalSelection!E:E)</f>
        <v>11.5</v>
      </c>
      <c r="F5" s="11">
        <f>SUM(FinalSelection!F:F)</f>
        <v>16</v>
      </c>
      <c r="G5" s="12">
        <f>SUM(FinalSelection!G:G)</f>
        <v>8.5</v>
      </c>
      <c r="H5" s="28">
        <f>SUM(B5:G5)</f>
        <v>70</v>
      </c>
    </row>
    <row r="6" spans="1:14" ht="15.75" x14ac:dyDescent="0.25">
      <c r="J6" s="32" t="s">
        <v>124</v>
      </c>
      <c r="K6" s="33">
        <f>SUM(K2:K4)</f>
        <v>34</v>
      </c>
    </row>
    <row r="7" spans="1:14" ht="20.25" thickBot="1" x14ac:dyDescent="0.35">
      <c r="B7" s="25" t="s">
        <v>1</v>
      </c>
      <c r="C7" s="25" t="s">
        <v>2</v>
      </c>
      <c r="D7" s="25" t="s">
        <v>3</v>
      </c>
      <c r="E7" s="25" t="s">
        <v>4</v>
      </c>
      <c r="F7" s="25" t="s">
        <v>5</v>
      </c>
      <c r="G7" s="25" t="s">
        <v>6</v>
      </c>
    </row>
    <row r="8" spans="1:14" ht="16.5" thickTop="1" x14ac:dyDescent="0.25">
      <c r="A8" s="16">
        <v>0</v>
      </c>
      <c r="B8" s="19">
        <f t="shared" ref="B8:G10" si="0">B2/$K$6</f>
        <v>0.76470588235294112</v>
      </c>
      <c r="C8" s="20">
        <f t="shared" si="0"/>
        <v>0.47058823529411764</v>
      </c>
      <c r="D8" s="20">
        <f t="shared" si="0"/>
        <v>0.55882352941176472</v>
      </c>
      <c r="E8" s="20">
        <f t="shared" si="0"/>
        <v>0.61764705882352944</v>
      </c>
      <c r="F8" s="20">
        <f t="shared" si="0"/>
        <v>0.29411764705882354</v>
      </c>
      <c r="G8" s="21">
        <f t="shared" si="0"/>
        <v>0.61764705882352944</v>
      </c>
    </row>
    <row r="9" spans="1:14" ht="15.75" x14ac:dyDescent="0.25">
      <c r="A9" s="17">
        <v>0.5</v>
      </c>
      <c r="B9" s="19">
        <f t="shared" si="0"/>
        <v>0.11764705882352941</v>
      </c>
      <c r="C9" s="20">
        <f t="shared" si="0"/>
        <v>8.8235294117647065E-2</v>
      </c>
      <c r="D9" s="20">
        <f t="shared" si="0"/>
        <v>0.20588235294117646</v>
      </c>
      <c r="E9" s="20">
        <f t="shared" si="0"/>
        <v>8.8235294117647065E-2</v>
      </c>
      <c r="F9" s="20">
        <f t="shared" si="0"/>
        <v>0.47058823529411764</v>
      </c>
      <c r="G9" s="21">
        <f t="shared" si="0"/>
        <v>0.26470588235294118</v>
      </c>
    </row>
    <row r="10" spans="1:14" ht="15.75" x14ac:dyDescent="0.25">
      <c r="A10" s="17">
        <v>1</v>
      </c>
      <c r="B10" s="19">
        <f t="shared" si="0"/>
        <v>0.11764705882352941</v>
      </c>
      <c r="C10" s="20">
        <f t="shared" si="0"/>
        <v>0.44117647058823528</v>
      </c>
      <c r="D10" s="20">
        <f t="shared" si="0"/>
        <v>0.23529411764705882</v>
      </c>
      <c r="E10" s="20">
        <f t="shared" si="0"/>
        <v>0.29411764705882354</v>
      </c>
      <c r="F10" s="20">
        <f t="shared" si="0"/>
        <v>0.23529411764705882</v>
      </c>
      <c r="G10" s="21">
        <f t="shared" si="0"/>
        <v>0.11764705882352941</v>
      </c>
    </row>
    <row r="11" spans="1:14" ht="15.75" x14ac:dyDescent="0.25">
      <c r="A11" s="18" t="s">
        <v>123</v>
      </c>
      <c r="B11" s="22">
        <f>B5/$H$5</f>
        <v>8.5714285714285715E-2</v>
      </c>
      <c r="C11" s="23">
        <f t="shared" ref="C11:G11" si="1">C5/$H$5</f>
        <v>0.23571428571428571</v>
      </c>
      <c r="D11" s="23">
        <f t="shared" si="1"/>
        <v>0.16428571428571428</v>
      </c>
      <c r="E11" s="23">
        <f t="shared" si="1"/>
        <v>0.16428571428571428</v>
      </c>
      <c r="F11" s="23">
        <f t="shared" si="1"/>
        <v>0.22857142857142856</v>
      </c>
      <c r="G11" s="24">
        <f t="shared" si="1"/>
        <v>0.12142857142857143</v>
      </c>
    </row>
    <row r="15" spans="1:14" ht="20.25" thickBot="1" x14ac:dyDescent="0.35">
      <c r="B15" s="25" t="s">
        <v>1</v>
      </c>
      <c r="C15" s="25" t="s">
        <v>2</v>
      </c>
      <c r="D15" s="25" t="s">
        <v>3</v>
      </c>
      <c r="E15" s="25" t="s">
        <v>4</v>
      </c>
      <c r="F15" s="25" t="s">
        <v>5</v>
      </c>
      <c r="G15" s="25" t="s">
        <v>6</v>
      </c>
    </row>
    <row r="16" spans="1:14" ht="16.5" thickTop="1" x14ac:dyDescent="0.25">
      <c r="A16" s="16" t="s">
        <v>275</v>
      </c>
      <c r="B16" s="38">
        <f t="shared" ref="B16:G16" si="2">B17/$K$6</f>
        <v>0.23529411764705882</v>
      </c>
      <c r="C16" s="34">
        <f t="shared" si="2"/>
        <v>0.52941176470588236</v>
      </c>
      <c r="D16" s="34">
        <f t="shared" si="2"/>
        <v>0.44117647058823528</v>
      </c>
      <c r="E16" s="34">
        <f t="shared" si="2"/>
        <v>0.38235294117647056</v>
      </c>
      <c r="F16" s="34">
        <f t="shared" si="2"/>
        <v>0.70588235294117652</v>
      </c>
      <c r="G16" s="35">
        <f t="shared" si="2"/>
        <v>0.38235294117647056</v>
      </c>
    </row>
    <row r="17" spans="1:7" ht="15.75" x14ac:dyDescent="0.25">
      <c r="A17" s="18" t="s">
        <v>274</v>
      </c>
      <c r="B17" s="39">
        <f t="shared" ref="B17:G17" si="3">SUM(B3:B4)</f>
        <v>8</v>
      </c>
      <c r="C17" s="36">
        <f t="shared" si="3"/>
        <v>18</v>
      </c>
      <c r="D17" s="36">
        <f t="shared" si="3"/>
        <v>15</v>
      </c>
      <c r="E17" s="36">
        <f t="shared" si="3"/>
        <v>13</v>
      </c>
      <c r="F17" s="36">
        <f t="shared" si="3"/>
        <v>24</v>
      </c>
      <c r="G17" s="37">
        <f t="shared" si="3"/>
        <v>13</v>
      </c>
    </row>
  </sheetData>
  <pageMargins left="0.7" right="0.7" top="0.75" bottom="0.75" header="0.3" footer="0.3"/>
  <pageSetup paperSize="9"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2</vt:i4>
      </vt:variant>
    </vt:vector>
  </HeadingPairs>
  <TitlesOfParts>
    <vt:vector size="5" baseType="lpstr">
      <vt:lpstr>FinalSelection</vt:lpstr>
      <vt:lpstr>FullIndustrialSLR</vt:lpstr>
      <vt:lpstr>SummaryFinalSelection</vt:lpstr>
      <vt:lpstr>SumChartCountFSHorizontal</vt:lpstr>
      <vt:lpstr>SumChartCountFS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revision/>
  <cp:lastPrinted>2023-11-30T09:19:25Z</cp:lastPrinted>
  <dcterms:created xsi:type="dcterms:W3CDTF">2015-06-05T18:17:20Z</dcterms:created>
  <dcterms:modified xsi:type="dcterms:W3CDTF">2023-12-04T12:54:59Z</dcterms:modified>
  <cp:category/>
  <cp:contentStatus/>
</cp:coreProperties>
</file>