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60" windowWidth="18915" windowHeight="11565" activeTab="1"/>
  </bookViews>
  <sheets>
    <sheet name="Principal" sheetId="3" r:id="rId1"/>
    <sheet name="P1" sheetId="1" r:id="rId2"/>
    <sheet name="Asistencia" sheetId="2" r:id="rId3"/>
    <sheet name="Tareas-notas" sheetId="6" r:id="rId4"/>
  </sheets>
  <calcPr calcId="144525"/>
</workbook>
</file>

<file path=xl/calcChain.xml><?xml version="1.0" encoding="utf-8"?>
<calcChain xmlns="http://schemas.openxmlformats.org/spreadsheetml/2006/main">
  <c r="AB39" i="6" l="1"/>
  <c r="AB38" i="6"/>
  <c r="AB37" i="6"/>
  <c r="AB36" i="6"/>
  <c r="AB35" i="6"/>
  <c r="AB34" i="6"/>
  <c r="AB33" i="6"/>
  <c r="AB32" i="6"/>
  <c r="AB31" i="6"/>
  <c r="AB30" i="6"/>
  <c r="AB29" i="6"/>
  <c r="AB28" i="6"/>
  <c r="AB27" i="6"/>
  <c r="AB26" i="6"/>
  <c r="AB25" i="6"/>
  <c r="AB24" i="6"/>
  <c r="AB23" i="6"/>
  <c r="AB22" i="6"/>
  <c r="AB21" i="6"/>
  <c r="AB20" i="6"/>
  <c r="AB19" i="6"/>
  <c r="AB18" i="6"/>
  <c r="AB17" i="6"/>
  <c r="AB16" i="6"/>
  <c r="AB15" i="6"/>
  <c r="AB14" i="6"/>
  <c r="AB13" i="6"/>
  <c r="AB12" i="6"/>
  <c r="AB11" i="6"/>
  <c r="AB10" i="6"/>
  <c r="AB9" i="6"/>
  <c r="AB8" i="6"/>
  <c r="AB7" i="6"/>
  <c r="AB6" i="6"/>
  <c r="AB5" i="6"/>
  <c r="AB4" i="6"/>
  <c r="AB3" i="6"/>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3" i="6"/>
  <c r="N37" i="6"/>
  <c r="N38" i="6"/>
  <c r="N39" i="6"/>
  <c r="G37" i="6"/>
  <c r="G38" i="6"/>
  <c r="G39" i="6"/>
  <c r="P37" i="1" l="1"/>
  <c r="P38" i="1"/>
  <c r="P39" i="1"/>
  <c r="L37" i="1"/>
  <c r="L38" i="1"/>
  <c r="L39" i="1"/>
  <c r="D37" i="1"/>
  <c r="D38" i="1"/>
  <c r="D39" i="1"/>
  <c r="B37" i="1"/>
  <c r="B38" i="1"/>
  <c r="G38" i="1" s="1"/>
  <c r="B39" i="1"/>
  <c r="G39" i="1" s="1"/>
  <c r="G37" i="1" l="1"/>
  <c r="R37" i="1" s="1"/>
  <c r="B37" i="3" s="1"/>
  <c r="G37" i="3" s="1"/>
  <c r="R39" i="1"/>
  <c r="B39" i="3" s="1"/>
  <c r="G39" i="3" s="1"/>
  <c r="R38" i="1"/>
  <c r="B38" i="3" s="1"/>
  <c r="G38" i="3" s="1"/>
  <c r="L15" i="1"/>
  <c r="B15" i="1"/>
  <c r="B16" i="1"/>
  <c r="B17" i="1"/>
  <c r="B18" i="1"/>
  <c r="B19" i="1"/>
  <c r="B20" i="1"/>
  <c r="B21" i="1"/>
  <c r="B22" i="1"/>
  <c r="B23" i="1"/>
  <c r="B24" i="1"/>
  <c r="B25" i="1"/>
  <c r="B26" i="1"/>
  <c r="B27" i="1"/>
  <c r="B28" i="1"/>
  <c r="B29" i="1"/>
  <c r="B30" i="1"/>
  <c r="B31" i="1"/>
  <c r="B32" i="1"/>
  <c r="B33" i="1"/>
  <c r="B34" i="1"/>
  <c r="B35" i="1"/>
  <c r="B36"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 i="1"/>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 i="6"/>
  <c r="G36" i="6" l="1"/>
  <c r="G36" i="1" s="1"/>
  <c r="P36" i="1"/>
  <c r="L36" i="1"/>
  <c r="R36" i="1" l="1"/>
  <c r="B36" i="3" s="1"/>
  <c r="G36" i="3" s="1"/>
  <c r="G11" i="6"/>
  <c r="B10" i="1"/>
  <c r="B11" i="1"/>
  <c r="G4" i="6"/>
  <c r="B4" i="1" s="1"/>
  <c r="G5" i="6"/>
  <c r="B5" i="1" s="1"/>
  <c r="G6" i="6"/>
  <c r="B6" i="1" s="1"/>
  <c r="G7" i="6"/>
  <c r="B7" i="1" s="1"/>
  <c r="G8" i="6"/>
  <c r="B8" i="1" s="1"/>
  <c r="G9" i="6"/>
  <c r="B9" i="1" s="1"/>
  <c r="G10" i="6"/>
  <c r="G12" i="6"/>
  <c r="B12" i="1" s="1"/>
  <c r="G13" i="6"/>
  <c r="B13" i="1" s="1"/>
  <c r="G14" i="6"/>
  <c r="B14" i="1" s="1"/>
  <c r="G15" i="6"/>
  <c r="G16" i="6"/>
  <c r="G17" i="6"/>
  <c r="G18" i="6"/>
  <c r="G19" i="6"/>
  <c r="G20" i="6"/>
  <c r="G21" i="6"/>
  <c r="G22" i="6"/>
  <c r="G23" i="6"/>
  <c r="G24" i="6"/>
  <c r="G25" i="6"/>
  <c r="G26" i="6"/>
  <c r="G27" i="6"/>
  <c r="G28" i="6"/>
  <c r="G29" i="6"/>
  <c r="G30" i="6"/>
  <c r="G31" i="6"/>
  <c r="G32" i="6"/>
  <c r="G32" i="1" s="1"/>
  <c r="G33" i="6"/>
  <c r="G33" i="1" s="1"/>
  <c r="G34" i="6"/>
  <c r="G34" i="1" s="1"/>
  <c r="G35" i="6"/>
  <c r="G35" i="1" s="1"/>
  <c r="G3" i="6"/>
  <c r="B3" i="1" s="1"/>
  <c r="P32" i="1"/>
  <c r="P33" i="1"/>
  <c r="P34" i="1"/>
  <c r="P35" i="1"/>
  <c r="L32" i="1"/>
  <c r="L33" i="1"/>
  <c r="L34" i="1"/>
  <c r="L35" i="1"/>
  <c r="R33" i="1" l="1"/>
  <c r="B33" i="3" s="1"/>
  <c r="G33" i="3" s="1"/>
  <c r="R35" i="1"/>
  <c r="B35" i="3" s="1"/>
  <c r="G35" i="3" s="1"/>
  <c r="R34" i="1"/>
  <c r="B34" i="3" s="1"/>
  <c r="G34" i="3" s="1"/>
  <c r="R32" i="1"/>
  <c r="B32" i="3" s="1"/>
  <c r="G32" i="3" s="1"/>
  <c r="P31" i="1"/>
  <c r="L31" i="1"/>
  <c r="G31" i="1"/>
  <c r="P4" i="1"/>
  <c r="P5" i="1"/>
  <c r="P6" i="1"/>
  <c r="P7" i="1"/>
  <c r="P8" i="1"/>
  <c r="P9" i="1"/>
  <c r="P10" i="1"/>
  <c r="P11" i="1"/>
  <c r="P12" i="1"/>
  <c r="P13" i="1"/>
  <c r="P14" i="1"/>
  <c r="P15" i="1"/>
  <c r="P16" i="1"/>
  <c r="P17" i="1"/>
  <c r="P18" i="1"/>
  <c r="P19" i="1"/>
  <c r="P20" i="1"/>
  <c r="P21" i="1"/>
  <c r="P22" i="1"/>
  <c r="P23" i="1"/>
  <c r="P24" i="1"/>
  <c r="P25" i="1"/>
  <c r="P26" i="1"/>
  <c r="P27" i="1"/>
  <c r="P28" i="1"/>
  <c r="P29" i="1"/>
  <c r="P30" i="1"/>
  <c r="P3" i="1"/>
  <c r="L10" i="1"/>
  <c r="G4" i="1"/>
  <c r="G5" i="1"/>
  <c r="G6" i="1"/>
  <c r="G7" i="1"/>
  <c r="G8" i="1"/>
  <c r="G9" i="1"/>
  <c r="G10" i="1"/>
  <c r="G11" i="1"/>
  <c r="G12" i="1"/>
  <c r="G13" i="1"/>
  <c r="G14" i="1"/>
  <c r="G15" i="1"/>
  <c r="G16" i="1"/>
  <c r="G17" i="1"/>
  <c r="G18" i="1"/>
  <c r="G19" i="1"/>
  <c r="G20" i="1"/>
  <c r="G21" i="1"/>
  <c r="G22" i="1"/>
  <c r="G23" i="1"/>
  <c r="G24" i="1"/>
  <c r="G25" i="1"/>
  <c r="G26" i="1"/>
  <c r="G27" i="1"/>
  <c r="G28" i="1"/>
  <c r="G29" i="1"/>
  <c r="G30" i="1"/>
  <c r="G3" i="1"/>
  <c r="L4" i="1"/>
  <c r="L5" i="1"/>
  <c r="L6" i="1"/>
  <c r="L7" i="1"/>
  <c r="L8" i="1"/>
  <c r="L9" i="1"/>
  <c r="L11" i="1"/>
  <c r="L12" i="1"/>
  <c r="L13" i="1"/>
  <c r="L14" i="1"/>
  <c r="L16" i="1"/>
  <c r="L17" i="1"/>
  <c r="L18" i="1"/>
  <c r="L19" i="1"/>
  <c r="L20" i="1"/>
  <c r="L21" i="1"/>
  <c r="L22" i="1"/>
  <c r="L23" i="1"/>
  <c r="L24" i="1"/>
  <c r="L25" i="1"/>
  <c r="L26" i="1"/>
  <c r="L27" i="1"/>
  <c r="L28" i="1"/>
  <c r="L29" i="1"/>
  <c r="L30" i="1"/>
  <c r="L3" i="1"/>
  <c r="R20" i="1" l="1"/>
  <c r="B20" i="3" s="1"/>
  <c r="G20" i="3" s="1"/>
  <c r="R12" i="1"/>
  <c r="B12" i="3" s="1"/>
  <c r="G12" i="3" s="1"/>
  <c r="R19" i="1"/>
  <c r="B19" i="3" s="1"/>
  <c r="G19" i="3" s="1"/>
  <c r="R21" i="1"/>
  <c r="B21" i="3" s="1"/>
  <c r="G21" i="3" s="1"/>
  <c r="R31" i="1"/>
  <c r="B31" i="3" s="1"/>
  <c r="G31" i="3" s="1"/>
  <c r="R30" i="1"/>
  <c r="B30" i="3" s="1"/>
  <c r="G30" i="3" s="1"/>
  <c r="R29" i="1"/>
  <c r="B29" i="3" s="1"/>
  <c r="G29" i="3" s="1"/>
  <c r="R28" i="1"/>
  <c r="B28" i="3" s="1"/>
  <c r="G28" i="3" s="1"/>
  <c r="R27" i="1"/>
  <c r="B27" i="3" s="1"/>
  <c r="G27" i="3" s="1"/>
  <c r="R26" i="1"/>
  <c r="B26" i="3" s="1"/>
  <c r="G26" i="3" s="1"/>
  <c r="R25" i="1"/>
  <c r="B25" i="3" s="1"/>
  <c r="G25" i="3" s="1"/>
  <c r="R24" i="1"/>
  <c r="B24" i="3" s="1"/>
  <c r="G24" i="3" s="1"/>
  <c r="R23" i="1"/>
  <c r="B23" i="3" s="1"/>
  <c r="G23" i="3" s="1"/>
  <c r="R22" i="1"/>
  <c r="B22" i="3" s="1"/>
  <c r="G22" i="3" s="1"/>
  <c r="R18" i="1"/>
  <c r="B18" i="3" s="1"/>
  <c r="G18" i="3" s="1"/>
  <c r="R17" i="1"/>
  <c r="B17" i="3" s="1"/>
  <c r="G17" i="3" s="1"/>
  <c r="R16" i="1"/>
  <c r="B16" i="3" s="1"/>
  <c r="G16" i="3" s="1"/>
  <c r="R15" i="1"/>
  <c r="B15" i="3" s="1"/>
  <c r="G15" i="3" s="1"/>
  <c r="R14" i="1"/>
  <c r="B14" i="3" s="1"/>
  <c r="G14" i="3" s="1"/>
  <c r="R13" i="1"/>
  <c r="B13" i="3" s="1"/>
  <c r="G13" i="3" s="1"/>
  <c r="R11" i="1"/>
  <c r="B11" i="3" s="1"/>
  <c r="G11" i="3" s="1"/>
  <c r="R8" i="1"/>
  <c r="B8" i="3" s="1"/>
  <c r="G8" i="3" s="1"/>
  <c r="R4" i="1"/>
  <c r="B4" i="3" s="1"/>
  <c r="G4" i="3" s="1"/>
  <c r="R10" i="1"/>
  <c r="B10" i="3" s="1"/>
  <c r="G10" i="3" s="1"/>
  <c r="R6" i="1"/>
  <c r="B6" i="3" s="1"/>
  <c r="G6" i="3" s="1"/>
  <c r="R9" i="1"/>
  <c r="B9" i="3" s="1"/>
  <c r="G9" i="3" s="1"/>
  <c r="R5" i="1"/>
  <c r="B5" i="3" s="1"/>
  <c r="G5" i="3" s="1"/>
  <c r="R3" i="1"/>
  <c r="B3" i="3" s="1"/>
  <c r="G3" i="3" s="1"/>
  <c r="R7" i="1"/>
  <c r="B7" i="3" s="1"/>
  <c r="G7" i="3" s="1"/>
</calcChain>
</file>

<file path=xl/comments1.xml><?xml version="1.0" encoding="utf-8"?>
<comments xmlns="http://schemas.openxmlformats.org/spreadsheetml/2006/main">
  <authors>
    <author>adminIS</author>
  </authors>
  <commentList>
    <comment ref="I5" authorId="0">
      <text>
        <r>
          <rPr>
            <b/>
            <sz val="9"/>
            <color indexed="81"/>
            <rFont val="Tahoma"/>
            <charset val="1"/>
          </rPr>
          <t>Pendiente de revisión, procedimiento.</t>
        </r>
      </text>
    </comment>
    <comment ref="N35" authorId="0">
      <text>
        <r>
          <rPr>
            <b/>
            <sz val="9"/>
            <color indexed="81"/>
            <rFont val="Tahoma"/>
            <charset val="1"/>
          </rPr>
          <t>No examen</t>
        </r>
      </text>
    </comment>
  </commentList>
</comments>
</file>

<file path=xl/comments2.xml><?xml version="1.0" encoding="utf-8"?>
<comments xmlns="http://schemas.openxmlformats.org/spreadsheetml/2006/main">
  <authors>
    <author>adminIS</author>
  </authors>
  <commentList>
    <comment ref="G9" authorId="0">
      <text>
        <r>
          <rPr>
            <b/>
            <sz val="9"/>
            <color indexed="81"/>
            <rFont val="Tahoma"/>
            <family val="2"/>
          </rPr>
          <t>Tema incorrecto, se hizo la observación correspondiente. Por tal motivo, el contenido tiene una puntuación nula.</t>
        </r>
      </text>
    </comment>
  </commentList>
</comments>
</file>

<file path=xl/sharedStrings.xml><?xml version="1.0" encoding="utf-8"?>
<sst xmlns="http://schemas.openxmlformats.org/spreadsheetml/2006/main" count="208" uniqueCount="76">
  <si>
    <t>Montecillo San Elías Hector Manuel</t>
  </si>
  <si>
    <t>Pedraza Hernández José Ramón</t>
  </si>
  <si>
    <t>Espinosa Flores Erasmo</t>
  </si>
  <si>
    <t>Pérez Gómez Cruz Humberto</t>
  </si>
  <si>
    <t>Yerena Vera Carlos Alberto</t>
  </si>
  <si>
    <t>Patiño Uribe Fernando</t>
  </si>
  <si>
    <t>García Hernández Victor Daniel</t>
  </si>
  <si>
    <t>Calderon Rangel Hugo Alberto</t>
  </si>
  <si>
    <t>T1</t>
  </si>
  <si>
    <t>Castelán Alva Raúl Alonso</t>
  </si>
  <si>
    <t>Olivares Miranda Diego</t>
  </si>
  <si>
    <t>Gómez Torres David Antonio</t>
  </si>
  <si>
    <t>Valerios Berber Hugo Isaac</t>
  </si>
  <si>
    <t>Patiño Durán Luis Jesús</t>
  </si>
  <si>
    <t>Barragán García Samuel</t>
  </si>
  <si>
    <t>Herrera Álvarez Brian Martin</t>
  </si>
  <si>
    <t>Rico Sánchez Maria Guadalupe</t>
  </si>
  <si>
    <t>Gonzalez Rivera Luis Enrique</t>
  </si>
  <si>
    <t>Pinedo García Gerardo</t>
  </si>
  <si>
    <t>Rangel Pichardo Stefanny Lizet</t>
  </si>
  <si>
    <t>Pérez Montañez María Fernanda</t>
  </si>
  <si>
    <t>Santoyo Cruz Vanessa</t>
  </si>
  <si>
    <t>Hernández Muñoz Brenda</t>
  </si>
  <si>
    <t>Ruelas Amezquita José Rubén</t>
  </si>
  <si>
    <t>Rodríguez Barra Axel Alejandro</t>
  </si>
  <si>
    <t>Roble Morales Angel Derian</t>
  </si>
  <si>
    <t>Arteaga Herrera Aranza</t>
  </si>
  <si>
    <t>T2</t>
  </si>
  <si>
    <t>T3</t>
  </si>
  <si>
    <t>T4</t>
  </si>
  <si>
    <t>T5</t>
  </si>
  <si>
    <t>ALUMNO</t>
  </si>
  <si>
    <t>García Paramo Antonio</t>
  </si>
  <si>
    <t>23-01</t>
  </si>
  <si>
    <t>25-01</t>
  </si>
  <si>
    <t>27-01</t>
  </si>
  <si>
    <t>TAREAS</t>
  </si>
  <si>
    <t>Q1</t>
  </si>
  <si>
    <t>Q2</t>
  </si>
  <si>
    <t>Q3</t>
  </si>
  <si>
    <t>QUIZ</t>
  </si>
  <si>
    <t>EXAMEN</t>
  </si>
  <si>
    <t>ASISTENCIA</t>
  </si>
  <si>
    <t>NOTA PARCIAL</t>
  </si>
  <si>
    <t>TT</t>
  </si>
  <si>
    <t>TQ</t>
  </si>
  <si>
    <t>P1*</t>
  </si>
  <si>
    <t>CALIFICACIÓN FINAL*</t>
  </si>
  <si>
    <t>Nieto Hernández Emilio</t>
  </si>
  <si>
    <t>Gutiérrez Solorio Raymundo</t>
  </si>
  <si>
    <t>Vázquez Villafuerte Luis Gerardo</t>
  </si>
  <si>
    <t>Rodríguez Chavez Daniel</t>
  </si>
  <si>
    <t>Mendoza Arreguín Gustavo</t>
  </si>
  <si>
    <t>TAREA 1</t>
  </si>
  <si>
    <t>P</t>
  </si>
  <si>
    <t>E</t>
  </si>
  <si>
    <t>C</t>
  </si>
  <si>
    <t>RO</t>
  </si>
  <si>
    <t>R</t>
  </si>
  <si>
    <t>Robles Morales Angel Derian</t>
  </si>
  <si>
    <t>Carmona Garcia Zeltzin Suzett Fela</t>
  </si>
  <si>
    <t>∑</t>
  </si>
  <si>
    <t>Andy Méndez Nuñez</t>
  </si>
  <si>
    <t>TAREA 3</t>
  </si>
  <si>
    <t>Instituto Tecnológico de Celaya
Ingeniería Mecatrónica
Mecánica de Materiales (Enero-Junio 2017)</t>
  </si>
  <si>
    <t>PX*</t>
  </si>
  <si>
    <t>30-01</t>
  </si>
  <si>
    <t>01-02</t>
  </si>
  <si>
    <t>03-02</t>
  </si>
  <si>
    <t>Maldonado Rivera Patricio</t>
  </si>
  <si>
    <t>Pérez Gámez Cruz Humberto</t>
  </si>
  <si>
    <t>Rodríguez Berra Axel Alejandro</t>
  </si>
  <si>
    <t>Thome Benitez Francisco</t>
  </si>
  <si>
    <t>Servín Ambríz Eliseo</t>
  </si>
  <si>
    <t>TAREA 4</t>
  </si>
  <si>
    <t>TAREA 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</si>
</sst>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sz val="11"/>
      <name val="Calibri"/>
      <family val="2"/>
      <scheme val="minor"/>
    </font>
    <font>
      <b/>
      <sz val="8"/>
      <color theme="1"/>
      <name val="Calibri"/>
      <family val="2"/>
      <scheme val="minor"/>
    </font>
    <font>
      <i/>
      <sz val="11"/>
      <color rgb="FFFF0000"/>
      <name val="Calibri"/>
      <family val="2"/>
      <scheme val="minor"/>
    </font>
    <font>
      <sz val="9"/>
      <color theme="1"/>
      <name val="Calibri"/>
      <family val="2"/>
      <scheme val="minor"/>
    </font>
    <font>
      <sz val="8"/>
      <color theme="1"/>
      <name val="Calibri"/>
      <family val="2"/>
      <scheme val="minor"/>
    </font>
    <font>
      <b/>
      <sz val="9"/>
      <color indexed="81"/>
      <name val="Tahoma"/>
      <family val="2"/>
    </font>
    <font>
      <sz val="9"/>
      <color theme="1"/>
      <name val="Calibri"/>
      <family val="2"/>
    </font>
    <font>
      <b/>
      <sz val="9"/>
      <color indexed="81"/>
      <name val="Tahoma"/>
      <charset val="1"/>
    </font>
    <font>
      <sz val="12"/>
      <color theme="0"/>
      <name val="Calibri"/>
      <family val="2"/>
      <scheme val="minor"/>
    </font>
    <font>
      <b/>
      <sz val="12"/>
      <color theme="0"/>
      <name val="Arial Narrow"/>
      <family val="2"/>
    </font>
    <font>
      <b/>
      <sz val="11"/>
      <name val="Calibri"/>
      <family val="2"/>
      <scheme val="minor"/>
    </font>
  </fonts>
  <fills count="11">
    <fill>
      <patternFill patternType="none"/>
    </fill>
    <fill>
      <patternFill patternType="gray125"/>
    </fill>
    <fill>
      <patternFill patternType="solid">
        <fgColor theme="8" tint="-0.249977111117893"/>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41">
    <xf numFmtId="0" fontId="0" fillId="0" borderId="0" xfId="0"/>
    <xf numFmtId="0" fontId="0" fillId="0" borderId="0" xfId="0" applyAlignment="1">
      <alignment horizontal="center"/>
    </xf>
    <xf numFmtId="49" fontId="3" fillId="0" borderId="0" xfId="0" applyNumberFormat="1" applyFont="1" applyAlignment="1">
      <alignment vertical="center"/>
    </xf>
    <xf numFmtId="0" fontId="3" fillId="0" borderId="0" xfId="0" applyFont="1" applyAlignment="1">
      <alignment vertical="center"/>
    </xf>
    <xf numFmtId="0" fontId="4" fillId="0" borderId="0" xfId="0" applyFont="1"/>
    <xf numFmtId="0" fontId="1" fillId="3" borderId="0" xfId="0" applyFont="1" applyFill="1" applyAlignment="1">
      <alignment horizontal="center"/>
    </xf>
    <xf numFmtId="0" fontId="1" fillId="3" borderId="0" xfId="0" applyFont="1" applyFill="1" applyAlignment="1">
      <alignment horizontal="center" vertical="center"/>
    </xf>
    <xf numFmtId="0" fontId="0" fillId="4" borderId="0" xfId="0" applyFill="1"/>
    <xf numFmtId="164" fontId="0" fillId="4" borderId="0" xfId="0" applyNumberFormat="1" applyFill="1" applyAlignment="1">
      <alignment horizontal="center"/>
    </xf>
    <xf numFmtId="164" fontId="0" fillId="4" borderId="0" xfId="0" applyNumberFormat="1" applyFill="1"/>
    <xf numFmtId="0" fontId="0" fillId="5" borderId="0" xfId="0" applyFill="1" applyAlignment="1">
      <alignment horizontal="center" vertical="center"/>
    </xf>
    <xf numFmtId="0" fontId="1" fillId="5" borderId="0" xfId="0" applyFont="1" applyFill="1" applyAlignment="1">
      <alignment horizontal="center"/>
    </xf>
    <xf numFmtId="0" fontId="0" fillId="5" borderId="0" xfId="0" applyFill="1"/>
    <xf numFmtId="0" fontId="0" fillId="6" borderId="0" xfId="0" applyFill="1" applyAlignment="1">
      <alignment horizontal="center" vertical="center"/>
    </xf>
    <xf numFmtId="0" fontId="2" fillId="6" borderId="0" xfId="0" applyFont="1" applyFill="1" applyAlignment="1">
      <alignment horizontal="center" vertical="center"/>
    </xf>
    <xf numFmtId="0" fontId="0" fillId="6" borderId="0" xfId="0" applyFill="1"/>
    <xf numFmtId="164" fontId="0" fillId="6" borderId="0" xfId="0" applyNumberFormat="1" applyFill="1"/>
    <xf numFmtId="164" fontId="0" fillId="6" borderId="0" xfId="0" applyNumberFormat="1" applyFill="1" applyAlignment="1">
      <alignment horizontal="center" vertical="center"/>
    </xf>
    <xf numFmtId="0" fontId="12" fillId="7" borderId="0" xfId="0" applyFont="1" applyFill="1" applyAlignment="1">
      <alignment horizontal="center"/>
    </xf>
    <xf numFmtId="0" fontId="1" fillId="7" borderId="0" xfId="0" applyFont="1" applyFill="1" applyAlignment="1">
      <alignment horizontal="center"/>
    </xf>
    <xf numFmtId="0" fontId="2" fillId="8" borderId="0" xfId="0" applyFont="1" applyFill="1"/>
    <xf numFmtId="0" fontId="12" fillId="8" borderId="0" xfId="0" applyFont="1" applyFill="1" applyAlignment="1">
      <alignment horizontal="center"/>
    </xf>
    <xf numFmtId="0" fontId="0" fillId="7" borderId="0" xfId="0" applyFill="1"/>
    <xf numFmtId="0" fontId="0" fillId="6" borderId="0" xfId="0" applyFill="1" applyAlignment="1">
      <alignment horizontal="center"/>
    </xf>
    <xf numFmtId="0" fontId="8" fillId="6" borderId="0" xfId="0" applyFont="1" applyFill="1" applyAlignment="1">
      <alignment horizontal="center" vertical="center"/>
    </xf>
    <xf numFmtId="0" fontId="6" fillId="6" borderId="0" xfId="0" applyFont="1" applyFill="1" applyAlignment="1">
      <alignment horizontal="center"/>
    </xf>
    <xf numFmtId="0" fontId="5" fillId="6" borderId="0" xfId="0" applyFont="1" applyFill="1" applyAlignment="1">
      <alignment horizontal="center" vertical="center"/>
    </xf>
    <xf numFmtId="0" fontId="6" fillId="6" borderId="0" xfId="0" quotePrefix="1" applyFont="1" applyFill="1" applyAlignment="1">
      <alignment horizontal="center"/>
    </xf>
    <xf numFmtId="0" fontId="6" fillId="6" borderId="0" xfId="0" applyFont="1" applyFill="1" applyAlignment="1">
      <alignment horizontal="center" vertical="center"/>
    </xf>
    <xf numFmtId="0" fontId="0" fillId="9" borderId="0" xfId="0" applyFill="1"/>
    <xf numFmtId="0" fontId="1" fillId="9" borderId="0" xfId="0" applyFont="1" applyFill="1" applyAlignment="1">
      <alignment horizontal="center"/>
    </xf>
    <xf numFmtId="49" fontId="3" fillId="9" borderId="0" xfId="0" applyNumberFormat="1" applyFont="1" applyFill="1" applyAlignment="1">
      <alignment horizontal="center" vertical="center"/>
    </xf>
    <xf numFmtId="0" fontId="0" fillId="9" borderId="0" xfId="0" applyFill="1" applyAlignment="1">
      <alignment horizontal="center"/>
    </xf>
    <xf numFmtId="0" fontId="2" fillId="4" borderId="0" xfId="0" applyFont="1" applyFill="1"/>
    <xf numFmtId="0" fontId="2" fillId="9" borderId="0" xfId="0" applyFont="1" applyFill="1"/>
    <xf numFmtId="0" fontId="11" fillId="2" borderId="0" xfId="0" applyFont="1" applyFill="1" applyAlignment="1">
      <alignment horizontal="center" vertical="center" wrapText="1"/>
    </xf>
    <xf numFmtId="0" fontId="10" fillId="2" borderId="0" xfId="0" applyFont="1"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xf>
    <xf numFmtId="0" fontId="2" fillId="7" borderId="0" xfId="0" applyFont="1" applyFill="1"/>
    <xf numFmtId="0" fontId="0" fillId="1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342900</xdr:colOff>
      <xdr:row>0</xdr:row>
      <xdr:rowOff>285749</xdr:rowOff>
    </xdr:from>
    <xdr:to>
      <xdr:col>11</xdr:col>
      <xdr:colOff>666749</xdr:colOff>
      <xdr:row>14</xdr:row>
      <xdr:rowOff>85725</xdr:rowOff>
    </xdr:to>
    <xdr:sp macro="" textlink="">
      <xdr:nvSpPr>
        <xdr:cNvPr id="2" name="1 CuadroTexto"/>
        <xdr:cNvSpPr txBox="1"/>
      </xdr:nvSpPr>
      <xdr:spPr>
        <a:xfrm>
          <a:off x="6772275" y="285749"/>
          <a:ext cx="3371849" cy="2905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MX" sz="1100" b="1" baseline="0">
              <a:solidFill>
                <a:srgbClr val="00B0F0"/>
              </a:solidFill>
              <a:effectLst/>
              <a:latin typeface="+mn-lt"/>
              <a:ea typeface="+mn-ea"/>
              <a:cs typeface="+mn-cs"/>
            </a:rPr>
            <a:t>* Calificación incompleta</a:t>
          </a:r>
          <a:endParaRPr lang="es-MX" sz="1100" b="1">
            <a:solidFill>
              <a:srgbClr val="00B0F0"/>
            </a:solidFill>
          </a:endParaRPr>
        </a:p>
        <a:p>
          <a:endParaRPr lang="es-MX" sz="1100" b="1">
            <a:solidFill>
              <a:srgbClr val="C00000"/>
            </a:solidFill>
          </a:endParaRPr>
        </a:p>
        <a:p>
          <a:r>
            <a:rPr lang="es-MX" sz="1100" b="0">
              <a:solidFill>
                <a:srgbClr val="C00000"/>
              </a:solidFill>
            </a:rPr>
            <a:t>Las calificaciones aquí</a:t>
          </a:r>
          <a:r>
            <a:rPr lang="es-MX" sz="1100" b="0" baseline="0">
              <a:solidFill>
                <a:srgbClr val="C00000"/>
              </a:solidFill>
            </a:rPr>
            <a:t> mostradas se han calculado asumiendo una nota máxima (100) en aquellas características que no han sido evaluadas. Tome éstas con la debida cautela y responsabilidad. </a:t>
          </a:r>
        </a:p>
        <a:p>
          <a:endParaRPr lang="es-MX" sz="1100" b="0" baseline="0">
            <a:solidFill>
              <a:srgbClr val="C00000"/>
            </a:solidFill>
          </a:endParaRPr>
        </a:p>
        <a:p>
          <a:r>
            <a:rPr lang="es-MX" sz="1100" b="0" baseline="0">
              <a:solidFill>
                <a:srgbClr val="C00000"/>
              </a:solidFill>
            </a:rPr>
            <a:t>Si tiene alguna duda respecto a la calificación asignada en alguno de los ítems, se le sugiere en un primer momento revisar los criterios de evaluación expuestos en la página del curso.  Si lo anterior no resuelve su duda, por favor envíe un e-mail al correo de trabajo con el siguiente asunto: ACLARACIÓN DE NOTAS, y exponga en este lo más claro posible su duda, incluyendo el parcial correspondiente, el número de tarea, examen parcial o exámen rápido en cuestión.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304800</xdr:colOff>
      <xdr:row>1</xdr:row>
      <xdr:rowOff>95250</xdr:rowOff>
    </xdr:from>
    <xdr:to>
      <xdr:col>14</xdr:col>
      <xdr:colOff>514350</xdr:colOff>
      <xdr:row>3</xdr:row>
      <xdr:rowOff>161925</xdr:rowOff>
    </xdr:to>
    <xdr:sp macro="" textlink="">
      <xdr:nvSpPr>
        <xdr:cNvPr id="2" name="1 CuadroTexto"/>
        <xdr:cNvSpPr txBox="1"/>
      </xdr:nvSpPr>
      <xdr:spPr>
        <a:xfrm>
          <a:off x="7219950" y="285750"/>
          <a:ext cx="17335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chemeClr val="accent5">
                  <a:lumMod val="75000"/>
                </a:schemeClr>
              </a:solidFill>
            </a:rPr>
            <a:t>1</a:t>
          </a:r>
          <a:r>
            <a:rPr lang="es-MX" sz="1100" b="1" baseline="0">
              <a:solidFill>
                <a:schemeClr val="accent5">
                  <a:lumMod val="75000"/>
                </a:schemeClr>
              </a:solidFill>
            </a:rPr>
            <a:t> - Asistencia registrada</a:t>
          </a:r>
        </a:p>
        <a:p>
          <a:r>
            <a:rPr lang="es-MX" sz="1100" b="1" baseline="0">
              <a:solidFill>
                <a:schemeClr val="accent5">
                  <a:lumMod val="75000"/>
                </a:schemeClr>
              </a:solidFill>
            </a:rPr>
            <a:t>0 - No asistencia</a:t>
          </a:r>
          <a:endParaRPr lang="es-MX" sz="1100" b="1">
            <a:solidFill>
              <a:schemeClr val="accent5">
                <a:lumMod val="75000"/>
              </a:schemeClr>
            </a:solidFil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7" workbookViewId="0">
      <selection activeCell="B36" sqref="B36"/>
    </sheetView>
  </sheetViews>
  <sheetFormatPr baseColWidth="10" defaultRowHeight="15" x14ac:dyDescent="0.25"/>
  <cols>
    <col min="1" max="1" width="36.5703125" customWidth="1"/>
    <col min="2" max="6" width="7.7109375" customWidth="1"/>
    <col min="7" max="7" width="21.28515625" customWidth="1"/>
  </cols>
  <sheetData>
    <row r="1" spans="1:9" ht="49.5" customHeight="1" x14ac:dyDescent="0.25">
      <c r="A1" s="35" t="s">
        <v>64</v>
      </c>
      <c r="B1" s="36"/>
      <c r="C1" s="36"/>
      <c r="D1" s="36"/>
      <c r="E1" s="36"/>
      <c r="F1" s="36"/>
      <c r="G1" s="36"/>
    </row>
    <row r="2" spans="1:9" x14ac:dyDescent="0.25">
      <c r="A2" s="5" t="s">
        <v>31</v>
      </c>
      <c r="B2" s="6" t="s">
        <v>46</v>
      </c>
      <c r="C2" s="5" t="s">
        <v>65</v>
      </c>
      <c r="D2" s="5" t="s">
        <v>65</v>
      </c>
      <c r="E2" s="5" t="s">
        <v>65</v>
      </c>
      <c r="F2" s="5" t="s">
        <v>65</v>
      </c>
      <c r="G2" s="5" t="s">
        <v>47</v>
      </c>
    </row>
    <row r="3" spans="1:9" x14ac:dyDescent="0.25">
      <c r="A3" s="7" t="s">
        <v>0</v>
      </c>
      <c r="B3" s="8">
        <f>'P1'!R3</f>
        <v>82.208333333333343</v>
      </c>
      <c r="C3" s="9"/>
      <c r="D3" s="9"/>
      <c r="E3" s="9"/>
      <c r="F3" s="9"/>
      <c r="G3" s="8">
        <f>AVERAGE(B3:F3)</f>
        <v>82.208333333333343</v>
      </c>
    </row>
    <row r="4" spans="1:9" x14ac:dyDescent="0.25">
      <c r="A4" s="7" t="s">
        <v>1</v>
      </c>
      <c r="B4" s="8">
        <f>'P1'!R4</f>
        <v>90.525000000000006</v>
      </c>
      <c r="C4" s="9"/>
      <c r="D4" s="9"/>
      <c r="E4" s="9"/>
      <c r="F4" s="9"/>
      <c r="G4" s="8">
        <f t="shared" ref="G4:G39" si="0">AVERAGE(B4:F4)</f>
        <v>90.525000000000006</v>
      </c>
    </row>
    <row r="5" spans="1:9" x14ac:dyDescent="0.25">
      <c r="A5" s="7" t="s">
        <v>2</v>
      </c>
      <c r="B5" s="8">
        <f>'P1'!R5</f>
        <v>73.633333333333326</v>
      </c>
      <c r="C5" s="9"/>
      <c r="D5" s="9"/>
      <c r="E5" s="9"/>
      <c r="F5" s="9"/>
      <c r="G5" s="8">
        <f t="shared" si="0"/>
        <v>73.633333333333326</v>
      </c>
    </row>
    <row r="6" spans="1:9" x14ac:dyDescent="0.25">
      <c r="A6" s="7" t="s">
        <v>3</v>
      </c>
      <c r="B6" s="8">
        <f>'P1'!R6</f>
        <v>44</v>
      </c>
      <c r="C6" s="9"/>
      <c r="D6" s="9"/>
      <c r="E6" s="9"/>
      <c r="F6" s="9"/>
      <c r="G6" s="8">
        <f t="shared" si="0"/>
        <v>44</v>
      </c>
    </row>
    <row r="7" spans="1:9" x14ac:dyDescent="0.25">
      <c r="A7" s="7" t="s">
        <v>4</v>
      </c>
      <c r="B7" s="8">
        <f>'P1'!R7</f>
        <v>49.216666666666669</v>
      </c>
      <c r="C7" s="9"/>
      <c r="D7" s="9"/>
      <c r="E7" s="9"/>
      <c r="F7" s="9"/>
      <c r="G7" s="8">
        <f t="shared" si="0"/>
        <v>49.216666666666669</v>
      </c>
    </row>
    <row r="8" spans="1:9" x14ac:dyDescent="0.25">
      <c r="A8" s="7" t="s">
        <v>5</v>
      </c>
      <c r="B8" s="8">
        <f>'P1'!R8</f>
        <v>74.008333333333326</v>
      </c>
      <c r="C8" s="9"/>
      <c r="D8" s="9"/>
      <c r="E8" s="9"/>
      <c r="F8" s="9"/>
      <c r="G8" s="8">
        <f t="shared" si="0"/>
        <v>74.008333333333326</v>
      </c>
      <c r="I8" s="4"/>
    </row>
    <row r="9" spans="1:9" x14ac:dyDescent="0.25">
      <c r="A9" s="7" t="s">
        <v>6</v>
      </c>
      <c r="B9" s="8">
        <f>'P1'!R9</f>
        <v>66.783333333333331</v>
      </c>
      <c r="C9" s="9"/>
      <c r="D9" s="9"/>
      <c r="E9" s="9"/>
      <c r="F9" s="9"/>
      <c r="G9" s="8">
        <f t="shared" si="0"/>
        <v>66.783333333333331</v>
      </c>
    </row>
    <row r="10" spans="1:9" x14ac:dyDescent="0.25">
      <c r="A10" s="7" t="s">
        <v>7</v>
      </c>
      <c r="B10" s="8">
        <f>'P1'!R10</f>
        <v>39.466666666666661</v>
      </c>
      <c r="C10" s="9"/>
      <c r="D10" s="9"/>
      <c r="E10" s="9"/>
      <c r="F10" s="9"/>
      <c r="G10" s="8">
        <f t="shared" si="0"/>
        <v>39.466666666666661</v>
      </c>
    </row>
    <row r="11" spans="1:9" x14ac:dyDescent="0.25">
      <c r="A11" s="7" t="s">
        <v>9</v>
      </c>
      <c r="B11" s="8">
        <f>'P1'!R11</f>
        <v>64.416666666666671</v>
      </c>
      <c r="C11" s="9"/>
      <c r="D11" s="9"/>
      <c r="E11" s="9"/>
      <c r="F11" s="9"/>
      <c r="G11" s="8">
        <f t="shared" si="0"/>
        <v>64.416666666666671</v>
      </c>
    </row>
    <row r="12" spans="1:9" x14ac:dyDescent="0.25">
      <c r="A12" s="7" t="s">
        <v>10</v>
      </c>
      <c r="B12" s="8">
        <f>'P1'!R12</f>
        <v>52.05</v>
      </c>
      <c r="C12" s="9"/>
      <c r="D12" s="9"/>
      <c r="E12" s="9"/>
      <c r="F12" s="9"/>
      <c r="G12" s="8">
        <f t="shared" si="0"/>
        <v>52.05</v>
      </c>
    </row>
    <row r="13" spans="1:9" x14ac:dyDescent="0.25">
      <c r="A13" s="7" t="s">
        <v>11</v>
      </c>
      <c r="B13" s="8">
        <f>'P1'!R13</f>
        <v>46.508333333333333</v>
      </c>
      <c r="C13" s="9"/>
      <c r="D13" s="9"/>
      <c r="E13" s="9"/>
      <c r="F13" s="9"/>
      <c r="G13" s="8">
        <f t="shared" si="0"/>
        <v>46.508333333333333</v>
      </c>
    </row>
    <row r="14" spans="1:9" x14ac:dyDescent="0.25">
      <c r="A14" s="7" t="s">
        <v>12</v>
      </c>
      <c r="B14" s="8">
        <f>'P1'!R14</f>
        <v>18.333333333333332</v>
      </c>
      <c r="C14" s="9"/>
      <c r="D14" s="9"/>
      <c r="E14" s="9"/>
      <c r="F14" s="9"/>
      <c r="G14" s="8">
        <f t="shared" si="0"/>
        <v>18.333333333333332</v>
      </c>
    </row>
    <row r="15" spans="1:9" x14ac:dyDescent="0.25">
      <c r="A15" s="7" t="s">
        <v>13</v>
      </c>
      <c r="B15" s="8">
        <f>'P1'!R15</f>
        <v>51.56666666666667</v>
      </c>
      <c r="C15" s="9"/>
      <c r="D15" s="9"/>
      <c r="E15" s="9"/>
      <c r="F15" s="9"/>
      <c r="G15" s="8">
        <f t="shared" si="0"/>
        <v>51.56666666666667</v>
      </c>
    </row>
    <row r="16" spans="1:9" x14ac:dyDescent="0.25">
      <c r="A16" s="7" t="s">
        <v>14</v>
      </c>
      <c r="B16" s="8">
        <f>'P1'!R16</f>
        <v>44.941666666666663</v>
      </c>
      <c r="C16" s="9"/>
      <c r="D16" s="9"/>
      <c r="E16" s="9"/>
      <c r="F16" s="9"/>
      <c r="G16" s="8">
        <f t="shared" si="0"/>
        <v>44.941666666666663</v>
      </c>
    </row>
    <row r="17" spans="1:7" x14ac:dyDescent="0.25">
      <c r="A17" s="7" t="s">
        <v>15</v>
      </c>
      <c r="B17" s="8">
        <f>'P1'!R17</f>
        <v>20.633333333333333</v>
      </c>
      <c r="C17" s="9"/>
      <c r="D17" s="9"/>
      <c r="E17" s="9"/>
      <c r="F17" s="9"/>
      <c r="G17" s="8">
        <f t="shared" si="0"/>
        <v>20.633333333333333</v>
      </c>
    </row>
    <row r="18" spans="1:7" x14ac:dyDescent="0.25">
      <c r="A18" s="7" t="s">
        <v>16</v>
      </c>
      <c r="B18" s="8">
        <f>'P1'!R18</f>
        <v>73.133333333333326</v>
      </c>
      <c r="C18" s="9"/>
      <c r="D18" s="9"/>
      <c r="E18" s="9"/>
      <c r="F18" s="9"/>
      <c r="G18" s="8">
        <f t="shared" si="0"/>
        <v>73.133333333333326</v>
      </c>
    </row>
    <row r="19" spans="1:7" x14ac:dyDescent="0.25">
      <c r="A19" s="7" t="s">
        <v>17</v>
      </c>
      <c r="B19" s="8">
        <f>'P1'!R19</f>
        <v>50.9</v>
      </c>
      <c r="C19" s="9"/>
      <c r="D19" s="9"/>
      <c r="E19" s="9"/>
      <c r="F19" s="9"/>
      <c r="G19" s="8">
        <f t="shared" si="0"/>
        <v>50.9</v>
      </c>
    </row>
    <row r="20" spans="1:7" x14ac:dyDescent="0.25">
      <c r="A20" s="7" t="s">
        <v>60</v>
      </c>
      <c r="B20" s="8">
        <f>'P1'!R20</f>
        <v>30.824999999999999</v>
      </c>
      <c r="C20" s="9"/>
      <c r="D20" s="9"/>
      <c r="E20" s="9"/>
      <c r="F20" s="9"/>
      <c r="G20" s="8">
        <f t="shared" si="0"/>
        <v>30.824999999999999</v>
      </c>
    </row>
    <row r="21" spans="1:7" x14ac:dyDescent="0.25">
      <c r="A21" s="7" t="s">
        <v>18</v>
      </c>
      <c r="B21" s="8">
        <f>'P1'!R21</f>
        <v>60.416666666666664</v>
      </c>
      <c r="C21" s="9"/>
      <c r="D21" s="9"/>
      <c r="E21" s="9"/>
      <c r="F21" s="9"/>
      <c r="G21" s="8">
        <f t="shared" si="0"/>
        <v>60.416666666666664</v>
      </c>
    </row>
    <row r="22" spans="1:7" x14ac:dyDescent="0.25">
      <c r="A22" s="7" t="s">
        <v>19</v>
      </c>
      <c r="B22" s="8">
        <f>'P1'!R22</f>
        <v>81.674999999999997</v>
      </c>
      <c r="C22" s="9"/>
      <c r="D22" s="9"/>
      <c r="E22" s="9"/>
      <c r="F22" s="9"/>
      <c r="G22" s="8">
        <f t="shared" si="0"/>
        <v>81.674999999999997</v>
      </c>
    </row>
    <row r="23" spans="1:7" x14ac:dyDescent="0.25">
      <c r="A23" s="7" t="s">
        <v>20</v>
      </c>
      <c r="B23" s="8">
        <f>'P1'!R23</f>
        <v>68.583333333333329</v>
      </c>
      <c r="C23" s="9"/>
      <c r="D23" s="9"/>
      <c r="E23" s="9"/>
      <c r="F23" s="9"/>
      <c r="G23" s="8">
        <f t="shared" si="0"/>
        <v>68.583333333333329</v>
      </c>
    </row>
    <row r="24" spans="1:7" x14ac:dyDescent="0.25">
      <c r="A24" s="7" t="s">
        <v>21</v>
      </c>
      <c r="B24" s="8">
        <f>'P1'!R24</f>
        <v>72.674999999999997</v>
      </c>
      <c r="C24" s="9"/>
      <c r="D24" s="9"/>
      <c r="E24" s="9"/>
      <c r="F24" s="9"/>
      <c r="G24" s="8">
        <f t="shared" si="0"/>
        <v>72.674999999999997</v>
      </c>
    </row>
    <row r="25" spans="1:7" x14ac:dyDescent="0.25">
      <c r="A25" s="7" t="s">
        <v>22</v>
      </c>
      <c r="B25" s="8">
        <f>'P1'!R25</f>
        <v>51.108333333333334</v>
      </c>
      <c r="C25" s="9"/>
      <c r="D25" s="9"/>
      <c r="E25" s="9"/>
      <c r="F25" s="9"/>
      <c r="G25" s="8">
        <f t="shared" si="0"/>
        <v>51.108333333333334</v>
      </c>
    </row>
    <row r="26" spans="1:7" x14ac:dyDescent="0.25">
      <c r="A26" s="7" t="s">
        <v>23</v>
      </c>
      <c r="B26" s="8">
        <f>'P1'!R26</f>
        <v>59.800000000000004</v>
      </c>
      <c r="C26" s="9"/>
      <c r="D26" s="9"/>
      <c r="E26" s="9"/>
      <c r="F26" s="9"/>
      <c r="G26" s="8">
        <f t="shared" si="0"/>
        <v>59.800000000000004</v>
      </c>
    </row>
    <row r="27" spans="1:7" x14ac:dyDescent="0.25">
      <c r="A27" s="7" t="s">
        <v>24</v>
      </c>
      <c r="B27" s="8">
        <f>'P1'!R27</f>
        <v>63.924999999999997</v>
      </c>
      <c r="C27" s="9"/>
      <c r="D27" s="9"/>
      <c r="E27" s="9"/>
      <c r="F27" s="9"/>
      <c r="G27" s="8">
        <f t="shared" si="0"/>
        <v>63.924999999999997</v>
      </c>
    </row>
    <row r="28" spans="1:7" x14ac:dyDescent="0.25">
      <c r="A28" s="7" t="s">
        <v>59</v>
      </c>
      <c r="B28" s="8">
        <f>'P1'!R28</f>
        <v>50.858333333333334</v>
      </c>
      <c r="C28" s="9"/>
      <c r="D28" s="9"/>
      <c r="E28" s="9"/>
      <c r="F28" s="9"/>
      <c r="G28" s="8">
        <f t="shared" si="0"/>
        <v>50.858333333333334</v>
      </c>
    </row>
    <row r="29" spans="1:7" x14ac:dyDescent="0.25">
      <c r="A29" s="7" t="s">
        <v>26</v>
      </c>
      <c r="B29" s="8">
        <f>'P1'!R29</f>
        <v>72.383333333333326</v>
      </c>
      <c r="C29" s="9"/>
      <c r="D29" s="9"/>
      <c r="E29" s="9"/>
      <c r="F29" s="9"/>
      <c r="G29" s="8">
        <f t="shared" si="0"/>
        <v>72.383333333333326</v>
      </c>
    </row>
    <row r="30" spans="1:7" x14ac:dyDescent="0.25">
      <c r="A30" s="7" t="s">
        <v>32</v>
      </c>
      <c r="B30" s="8">
        <f>'P1'!R30</f>
        <v>86.6</v>
      </c>
      <c r="C30" s="9"/>
      <c r="D30" s="9"/>
      <c r="E30" s="9"/>
      <c r="F30" s="9"/>
      <c r="G30" s="8">
        <f t="shared" si="0"/>
        <v>86.6</v>
      </c>
    </row>
    <row r="31" spans="1:7" x14ac:dyDescent="0.25">
      <c r="A31" s="7" t="s">
        <v>48</v>
      </c>
      <c r="B31" s="8">
        <f>'P1'!R31</f>
        <v>74.583333333333343</v>
      </c>
      <c r="C31" s="9"/>
      <c r="D31" s="9"/>
      <c r="E31" s="9"/>
      <c r="F31" s="9"/>
      <c r="G31" s="8">
        <f t="shared" si="0"/>
        <v>74.583333333333343</v>
      </c>
    </row>
    <row r="32" spans="1:7" x14ac:dyDescent="0.25">
      <c r="A32" s="7" t="s">
        <v>49</v>
      </c>
      <c r="B32" s="8">
        <f>'P1'!R32</f>
        <v>52.15</v>
      </c>
      <c r="C32" s="9"/>
      <c r="D32" s="9"/>
      <c r="E32" s="9"/>
      <c r="F32" s="9"/>
      <c r="G32" s="8">
        <f t="shared" si="0"/>
        <v>52.15</v>
      </c>
    </row>
    <row r="33" spans="1:7" x14ac:dyDescent="0.25">
      <c r="A33" s="7" t="s">
        <v>50</v>
      </c>
      <c r="B33" s="8">
        <f>'P1'!R33</f>
        <v>22.091666666666665</v>
      </c>
      <c r="C33" s="9"/>
      <c r="D33" s="9"/>
      <c r="E33" s="9"/>
      <c r="F33" s="9"/>
      <c r="G33" s="8">
        <f t="shared" si="0"/>
        <v>22.091666666666665</v>
      </c>
    </row>
    <row r="34" spans="1:7" x14ac:dyDescent="0.25">
      <c r="A34" s="7" t="s">
        <v>51</v>
      </c>
      <c r="B34" s="8">
        <f>'P1'!R34</f>
        <v>43.45</v>
      </c>
      <c r="C34" s="9"/>
      <c r="D34" s="9"/>
      <c r="E34" s="9"/>
      <c r="F34" s="9"/>
      <c r="G34" s="8">
        <f t="shared" si="0"/>
        <v>43.45</v>
      </c>
    </row>
    <row r="35" spans="1:7" x14ac:dyDescent="0.25">
      <c r="A35" s="7" t="s">
        <v>52</v>
      </c>
      <c r="B35" s="8">
        <f>'P1'!R35</f>
        <v>1.6666666666666665</v>
      </c>
      <c r="C35" s="9"/>
      <c r="D35" s="9"/>
      <c r="E35" s="9"/>
      <c r="F35" s="9"/>
      <c r="G35" s="8">
        <f t="shared" si="0"/>
        <v>1.6666666666666665</v>
      </c>
    </row>
    <row r="36" spans="1:7" x14ac:dyDescent="0.25">
      <c r="A36" s="7" t="s">
        <v>62</v>
      </c>
      <c r="B36" s="8">
        <f>'P1'!R36</f>
        <v>28.666666666666668</v>
      </c>
      <c r="C36" s="9"/>
      <c r="D36" s="9"/>
      <c r="E36" s="9"/>
      <c r="F36" s="9"/>
      <c r="G36" s="8">
        <f t="shared" si="0"/>
        <v>28.666666666666668</v>
      </c>
    </row>
    <row r="37" spans="1:7" x14ac:dyDescent="0.25">
      <c r="A37" s="33" t="s">
        <v>69</v>
      </c>
      <c r="B37" s="8">
        <f>'P1'!R37</f>
        <v>6</v>
      </c>
      <c r="G37" s="8">
        <f t="shared" si="0"/>
        <v>6</v>
      </c>
    </row>
    <row r="38" spans="1:7" x14ac:dyDescent="0.25">
      <c r="A38" s="33" t="s">
        <v>72</v>
      </c>
      <c r="B38" s="8">
        <f>'P1'!R38</f>
        <v>13.799999999999999</v>
      </c>
      <c r="G38" s="8">
        <f t="shared" si="0"/>
        <v>13.799999999999999</v>
      </c>
    </row>
    <row r="39" spans="1:7" x14ac:dyDescent="0.25">
      <c r="A39" s="33" t="s">
        <v>73</v>
      </c>
      <c r="B39" s="8">
        <f>'P1'!R39</f>
        <v>19.2</v>
      </c>
      <c r="G39" s="8">
        <f t="shared" si="0"/>
        <v>19.2</v>
      </c>
    </row>
  </sheetData>
  <mergeCells count="1">
    <mergeCell ref="A1:G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9"/>
  <sheetViews>
    <sheetView tabSelected="1" workbookViewId="0">
      <selection activeCell="J8" sqref="J8"/>
    </sheetView>
  </sheetViews>
  <sheetFormatPr baseColWidth="10" defaultRowHeight="15" x14ac:dyDescent="0.25"/>
  <cols>
    <col min="1" max="1" width="36.85546875" customWidth="1"/>
    <col min="2" max="7" width="5.7109375" customWidth="1"/>
    <col min="8" max="8" width="2.7109375" customWidth="1"/>
    <col min="9" max="12" width="5.7109375" customWidth="1"/>
    <col min="13" max="13" width="2.7109375" customWidth="1"/>
    <col min="14" max="14" width="12" customWidth="1"/>
    <col min="15" max="15" width="2.7109375" customWidth="1"/>
    <col min="17" max="17" width="2.7109375" customWidth="1"/>
    <col min="18" max="18" width="16.7109375" customWidth="1"/>
  </cols>
  <sheetData>
    <row r="1" spans="1:18" x14ac:dyDescent="0.25">
      <c r="A1" s="20"/>
      <c r="B1" s="37" t="s">
        <v>36</v>
      </c>
      <c r="C1" s="37"/>
      <c r="D1" s="37"/>
      <c r="E1" s="37"/>
      <c r="F1" s="37"/>
      <c r="G1" s="13"/>
      <c r="H1" s="10"/>
      <c r="I1" s="37" t="s">
        <v>40</v>
      </c>
      <c r="J1" s="37"/>
      <c r="K1" s="37"/>
      <c r="L1" s="13"/>
      <c r="M1" s="10"/>
      <c r="N1" s="13" t="s">
        <v>41</v>
      </c>
      <c r="O1" s="10"/>
      <c r="P1" s="13" t="s">
        <v>42</v>
      </c>
      <c r="Q1" s="10"/>
      <c r="R1" s="13" t="s">
        <v>43</v>
      </c>
    </row>
    <row r="2" spans="1:18" x14ac:dyDescent="0.25">
      <c r="A2" s="21" t="s">
        <v>31</v>
      </c>
      <c r="B2" s="18" t="s">
        <v>8</v>
      </c>
      <c r="C2" s="18" t="s">
        <v>27</v>
      </c>
      <c r="D2" s="18" t="s">
        <v>28</v>
      </c>
      <c r="E2" s="18" t="s">
        <v>29</v>
      </c>
      <c r="F2" s="18" t="s">
        <v>30</v>
      </c>
      <c r="G2" s="18" t="s">
        <v>44</v>
      </c>
      <c r="H2" s="11"/>
      <c r="I2" s="19" t="s">
        <v>37</v>
      </c>
      <c r="J2" s="19" t="s">
        <v>38</v>
      </c>
      <c r="K2" s="19" t="s">
        <v>39</v>
      </c>
      <c r="L2" s="19" t="s">
        <v>45</v>
      </c>
      <c r="M2" s="12"/>
      <c r="N2" s="15"/>
      <c r="O2" s="12"/>
      <c r="P2" s="15"/>
      <c r="Q2" s="12"/>
      <c r="R2" s="16"/>
    </row>
    <row r="3" spans="1:18" x14ac:dyDescent="0.25">
      <c r="A3" s="20" t="s">
        <v>0</v>
      </c>
      <c r="B3" s="14">
        <f>'Tareas-notas'!G3</f>
        <v>67.5</v>
      </c>
      <c r="C3" s="13">
        <v>67</v>
      </c>
      <c r="D3" s="13">
        <f>'Tareas-notas'!N3</f>
        <v>0</v>
      </c>
      <c r="E3" s="13"/>
      <c r="F3" s="13"/>
      <c r="G3" s="13">
        <f>AVERAGE(B3:F3)</f>
        <v>44.833333333333336</v>
      </c>
      <c r="H3" s="10"/>
      <c r="I3" s="13">
        <v>100</v>
      </c>
      <c r="J3" s="13"/>
      <c r="K3" s="13"/>
      <c r="L3" s="13">
        <f>AVERAGE(I3:K3)</f>
        <v>100</v>
      </c>
      <c r="M3" s="10"/>
      <c r="N3" s="13">
        <v>85</v>
      </c>
      <c r="O3" s="10"/>
      <c r="P3" s="13">
        <f>AVERAGE(Asistencia!B3:D3)*100</f>
        <v>100</v>
      </c>
      <c r="Q3" s="10"/>
      <c r="R3" s="17">
        <f>IF(SUM(G3*0.25,L3*0.15,N3*0.6,P3*0.05)&gt;=100,100,SUM(G3*0.25,L3*0.15,N3*0.6,P3*0.05))</f>
        <v>82.208333333333343</v>
      </c>
    </row>
    <row r="4" spans="1:18" x14ac:dyDescent="0.25">
      <c r="A4" s="20" t="s">
        <v>1</v>
      </c>
      <c r="B4" s="14">
        <f>'Tareas-notas'!G4</f>
        <v>81.5</v>
      </c>
      <c r="C4" s="13">
        <v>67</v>
      </c>
      <c r="D4" s="13">
        <f>'Tareas-notas'!N4</f>
        <v>93</v>
      </c>
      <c r="E4" s="13"/>
      <c r="F4" s="13"/>
      <c r="G4" s="13">
        <f t="shared" ref="G4:G39" si="0">AVERAGE(B4:F4)</f>
        <v>80.5</v>
      </c>
      <c r="H4" s="10"/>
      <c r="I4" s="13">
        <v>100</v>
      </c>
      <c r="J4" s="13"/>
      <c r="K4" s="13"/>
      <c r="L4" s="13">
        <f t="shared" ref="L4:L39" si="1">AVERAGE(I4:K4)</f>
        <v>100</v>
      </c>
      <c r="M4" s="10"/>
      <c r="N4" s="13">
        <v>84</v>
      </c>
      <c r="O4" s="10"/>
      <c r="P4" s="13">
        <f>AVERAGE(Asistencia!B4:D4)*100</f>
        <v>100</v>
      </c>
      <c r="Q4" s="10"/>
      <c r="R4" s="17">
        <f t="shared" ref="R4:R39" si="2">IF(SUM(G4*0.25,L4*0.15,N4*0.6,P4*0.05)&gt;=100,100,SUM(G4*0.25,L4*0.15,N4*0.6,P4*0.05))</f>
        <v>90.525000000000006</v>
      </c>
    </row>
    <row r="5" spans="1:18" x14ac:dyDescent="0.25">
      <c r="A5" s="20" t="s">
        <v>2</v>
      </c>
      <c r="B5" s="14">
        <f>'Tareas-notas'!G5</f>
        <v>78</v>
      </c>
      <c r="C5" s="13">
        <v>67</v>
      </c>
      <c r="D5" s="13">
        <f>'Tareas-notas'!N5</f>
        <v>81</v>
      </c>
      <c r="E5" s="13"/>
      <c r="F5" s="13"/>
      <c r="G5" s="13">
        <f t="shared" si="0"/>
        <v>75.333333333333329</v>
      </c>
      <c r="H5" s="10"/>
      <c r="I5" s="13">
        <v>0</v>
      </c>
      <c r="J5" s="13"/>
      <c r="K5" s="13"/>
      <c r="L5" s="13">
        <f t="shared" si="1"/>
        <v>0</v>
      </c>
      <c r="M5" s="10"/>
      <c r="N5" s="13">
        <v>83</v>
      </c>
      <c r="O5" s="10"/>
      <c r="P5" s="13">
        <f>AVERAGE(Asistencia!B5:D5)*100</f>
        <v>100</v>
      </c>
      <c r="Q5" s="10"/>
      <c r="R5" s="17">
        <f t="shared" si="2"/>
        <v>73.633333333333326</v>
      </c>
    </row>
    <row r="6" spans="1:18" x14ac:dyDescent="0.25">
      <c r="A6" s="20" t="s">
        <v>70</v>
      </c>
      <c r="B6" s="14">
        <f>'Tareas-notas'!G6</f>
        <v>0</v>
      </c>
      <c r="C6" s="13">
        <v>0</v>
      </c>
      <c r="D6" s="13">
        <f>'Tareas-notas'!N6</f>
        <v>0</v>
      </c>
      <c r="E6" s="13"/>
      <c r="F6" s="13"/>
      <c r="G6" s="13">
        <f t="shared" si="0"/>
        <v>0</v>
      </c>
      <c r="H6" s="10"/>
      <c r="I6" s="13">
        <v>0</v>
      </c>
      <c r="J6" s="13"/>
      <c r="K6" s="13"/>
      <c r="L6" s="13">
        <f t="shared" si="1"/>
        <v>0</v>
      </c>
      <c r="M6" s="10"/>
      <c r="N6" s="13">
        <v>65</v>
      </c>
      <c r="O6" s="10"/>
      <c r="P6" s="13">
        <f>AVERAGE(Asistencia!B6:D6)*100</f>
        <v>100</v>
      </c>
      <c r="Q6" s="10"/>
      <c r="R6" s="17">
        <f t="shared" si="2"/>
        <v>44</v>
      </c>
    </row>
    <row r="7" spans="1:18" x14ac:dyDescent="0.25">
      <c r="A7" s="20" t="s">
        <v>4</v>
      </c>
      <c r="B7" s="14">
        <f>'Tareas-notas'!G7</f>
        <v>78</v>
      </c>
      <c r="C7" s="13">
        <v>89</v>
      </c>
      <c r="D7" s="13">
        <f>'Tareas-notas'!N7</f>
        <v>0</v>
      </c>
      <c r="E7" s="13"/>
      <c r="F7" s="13"/>
      <c r="G7" s="13">
        <f t="shared" si="0"/>
        <v>55.666666666666664</v>
      </c>
      <c r="H7" s="10"/>
      <c r="I7" s="13">
        <v>70</v>
      </c>
      <c r="J7" s="13"/>
      <c r="K7" s="13"/>
      <c r="L7" s="13">
        <f t="shared" si="1"/>
        <v>70</v>
      </c>
      <c r="M7" s="10"/>
      <c r="N7" s="13">
        <v>33</v>
      </c>
      <c r="O7" s="10"/>
      <c r="P7" s="13">
        <f>AVERAGE(Asistencia!B7:D7)*100</f>
        <v>100</v>
      </c>
      <c r="Q7" s="10"/>
      <c r="R7" s="17">
        <f t="shared" si="2"/>
        <v>49.216666666666669</v>
      </c>
    </row>
    <row r="8" spans="1:18" x14ac:dyDescent="0.25">
      <c r="A8" s="20" t="s">
        <v>5</v>
      </c>
      <c r="B8" s="14">
        <f>'Tareas-notas'!G8</f>
        <v>84.5</v>
      </c>
      <c r="C8" s="13">
        <v>89</v>
      </c>
      <c r="D8" s="13">
        <f>'Tareas-notas'!N8</f>
        <v>93</v>
      </c>
      <c r="E8" s="13"/>
      <c r="F8" s="13"/>
      <c r="G8" s="13">
        <f t="shared" si="0"/>
        <v>88.833333333333329</v>
      </c>
      <c r="H8" s="10"/>
      <c r="I8" s="13">
        <v>100</v>
      </c>
      <c r="J8" s="13"/>
      <c r="K8" s="13"/>
      <c r="L8" s="13">
        <f t="shared" si="1"/>
        <v>100</v>
      </c>
      <c r="M8" s="10"/>
      <c r="N8" s="13">
        <v>53</v>
      </c>
      <c r="O8" s="10"/>
      <c r="P8" s="13">
        <f>AVERAGE(Asistencia!B8:D8)*100</f>
        <v>100</v>
      </c>
      <c r="Q8" s="10"/>
      <c r="R8" s="17">
        <f t="shared" si="2"/>
        <v>74.008333333333326</v>
      </c>
    </row>
    <row r="9" spans="1:18" x14ac:dyDescent="0.25">
      <c r="A9" s="20" t="s">
        <v>6</v>
      </c>
      <c r="B9" s="14">
        <f>'Tareas-notas'!G9</f>
        <v>26</v>
      </c>
      <c r="C9" s="13">
        <v>89</v>
      </c>
      <c r="D9" s="13">
        <f>'Tareas-notas'!N9</f>
        <v>0</v>
      </c>
      <c r="E9" s="13"/>
      <c r="F9" s="13"/>
      <c r="G9" s="13">
        <f t="shared" si="0"/>
        <v>38.333333333333336</v>
      </c>
      <c r="H9" s="10"/>
      <c r="I9" s="13">
        <v>100</v>
      </c>
      <c r="J9" s="13"/>
      <c r="K9" s="13"/>
      <c r="L9" s="13">
        <f t="shared" si="1"/>
        <v>100</v>
      </c>
      <c r="M9" s="10"/>
      <c r="N9" s="13">
        <v>62</v>
      </c>
      <c r="O9" s="10"/>
      <c r="P9" s="13">
        <f>AVERAGE(Asistencia!B9:D9)*100</f>
        <v>100</v>
      </c>
      <c r="Q9" s="10"/>
      <c r="R9" s="17">
        <f t="shared" si="2"/>
        <v>66.783333333333331</v>
      </c>
    </row>
    <row r="10" spans="1:18" x14ac:dyDescent="0.25">
      <c r="A10" s="20" t="s">
        <v>7</v>
      </c>
      <c r="B10" s="14">
        <f>'Tareas-notas'!G10</f>
        <v>83</v>
      </c>
      <c r="C10" s="13">
        <v>0</v>
      </c>
      <c r="D10" s="13">
        <f>'Tareas-notas'!N10</f>
        <v>93</v>
      </c>
      <c r="E10" s="13"/>
      <c r="F10" s="13"/>
      <c r="G10" s="13">
        <f t="shared" si="0"/>
        <v>58.666666666666664</v>
      </c>
      <c r="H10" s="10"/>
      <c r="I10" s="13">
        <v>100</v>
      </c>
      <c r="J10" s="13"/>
      <c r="K10" s="13"/>
      <c r="L10" s="13">
        <f t="shared" si="1"/>
        <v>100</v>
      </c>
      <c r="M10" s="10"/>
      <c r="N10" s="13">
        <v>8</v>
      </c>
      <c r="O10" s="10"/>
      <c r="P10" s="13">
        <f>AVERAGE(Asistencia!B10:D10)*100</f>
        <v>100</v>
      </c>
      <c r="Q10" s="10"/>
      <c r="R10" s="17">
        <f t="shared" si="2"/>
        <v>39.466666666666661</v>
      </c>
    </row>
    <row r="11" spans="1:18" x14ac:dyDescent="0.25">
      <c r="A11" s="20" t="s">
        <v>9</v>
      </c>
      <c r="B11" s="14">
        <f>'Tareas-notas'!G11</f>
        <v>88.5</v>
      </c>
      <c r="C11" s="13">
        <v>67</v>
      </c>
      <c r="D11" s="13">
        <f>'Tareas-notas'!N11</f>
        <v>89.5</v>
      </c>
      <c r="E11" s="13"/>
      <c r="F11" s="13"/>
      <c r="G11" s="13">
        <f t="shared" si="0"/>
        <v>81.666666666666671</v>
      </c>
      <c r="H11" s="10"/>
      <c r="I11" s="13">
        <v>100</v>
      </c>
      <c r="J11" s="13"/>
      <c r="K11" s="13"/>
      <c r="L11" s="13">
        <f t="shared" si="1"/>
        <v>100</v>
      </c>
      <c r="M11" s="10"/>
      <c r="N11" s="13">
        <v>40</v>
      </c>
      <c r="O11" s="10"/>
      <c r="P11" s="13">
        <f>AVERAGE(Asistencia!B11:D11)*100</f>
        <v>100</v>
      </c>
      <c r="Q11" s="10"/>
      <c r="R11" s="17">
        <f t="shared" si="2"/>
        <v>64.416666666666671</v>
      </c>
    </row>
    <row r="12" spans="1:18" x14ac:dyDescent="0.25">
      <c r="A12" s="20" t="s">
        <v>10</v>
      </c>
      <c r="B12" s="14">
        <f>'Tareas-notas'!G12</f>
        <v>84.5</v>
      </c>
      <c r="C12" s="13">
        <v>56</v>
      </c>
      <c r="D12" s="13">
        <f>'Tareas-notas'!N12</f>
        <v>78.5</v>
      </c>
      <c r="E12" s="13"/>
      <c r="F12" s="13"/>
      <c r="G12" s="13">
        <f t="shared" si="0"/>
        <v>73</v>
      </c>
      <c r="H12" s="10"/>
      <c r="I12" s="13">
        <v>100</v>
      </c>
      <c r="J12" s="13"/>
      <c r="K12" s="13"/>
      <c r="L12" s="13">
        <f t="shared" si="1"/>
        <v>100</v>
      </c>
      <c r="M12" s="10"/>
      <c r="N12" s="13">
        <v>23</v>
      </c>
      <c r="O12" s="10"/>
      <c r="P12" s="13">
        <f>AVERAGE(Asistencia!B12:D12)*100</f>
        <v>100</v>
      </c>
      <c r="Q12" s="10"/>
      <c r="R12" s="17">
        <f t="shared" si="2"/>
        <v>52.05</v>
      </c>
    </row>
    <row r="13" spans="1:18" x14ac:dyDescent="0.25">
      <c r="A13" s="20" t="s">
        <v>11</v>
      </c>
      <c r="B13" s="14">
        <f>'Tareas-notas'!G13</f>
        <v>75</v>
      </c>
      <c r="C13" s="13">
        <v>0</v>
      </c>
      <c r="D13" s="13">
        <f>'Tareas-notas'!N13</f>
        <v>77.5</v>
      </c>
      <c r="E13" s="13"/>
      <c r="F13" s="13"/>
      <c r="G13" s="13">
        <f t="shared" si="0"/>
        <v>50.833333333333336</v>
      </c>
      <c r="H13" s="10"/>
      <c r="I13" s="13">
        <v>100</v>
      </c>
      <c r="J13" s="13"/>
      <c r="K13" s="13"/>
      <c r="L13" s="13">
        <f t="shared" si="1"/>
        <v>100</v>
      </c>
      <c r="M13" s="10"/>
      <c r="N13" s="13">
        <v>23</v>
      </c>
      <c r="O13" s="10"/>
      <c r="P13" s="13">
        <f>AVERAGE(Asistencia!B13:D13)*100</f>
        <v>100</v>
      </c>
      <c r="Q13" s="10"/>
      <c r="R13" s="17">
        <f t="shared" si="2"/>
        <v>46.508333333333333</v>
      </c>
    </row>
    <row r="14" spans="1:18" x14ac:dyDescent="0.25">
      <c r="A14" s="20" t="s">
        <v>12</v>
      </c>
      <c r="B14" s="14">
        <f>'Tareas-notas'!G14</f>
        <v>0</v>
      </c>
      <c r="C14" s="13">
        <v>0</v>
      </c>
      <c r="D14" s="13">
        <f>'Tareas-notas'!N14</f>
        <v>0</v>
      </c>
      <c r="E14" s="13"/>
      <c r="F14" s="13"/>
      <c r="G14" s="13">
        <f t="shared" si="0"/>
        <v>0</v>
      </c>
      <c r="H14" s="10"/>
      <c r="I14" s="13">
        <v>0</v>
      </c>
      <c r="J14" s="13"/>
      <c r="K14" s="13"/>
      <c r="L14" s="13">
        <f t="shared" si="1"/>
        <v>0</v>
      </c>
      <c r="M14" s="10"/>
      <c r="N14" s="13">
        <v>25</v>
      </c>
      <c r="O14" s="10"/>
      <c r="P14" s="13">
        <f>AVERAGE(Asistencia!B14:D14)*100</f>
        <v>66.666666666666657</v>
      </c>
      <c r="Q14" s="10"/>
      <c r="R14" s="17">
        <f t="shared" si="2"/>
        <v>18.333333333333332</v>
      </c>
    </row>
    <row r="15" spans="1:18" x14ac:dyDescent="0.25">
      <c r="A15" s="20" t="s">
        <v>13</v>
      </c>
      <c r="B15" s="14">
        <f>'Tareas-notas'!G15</f>
        <v>85</v>
      </c>
      <c r="C15" s="13">
        <v>33</v>
      </c>
      <c r="D15" s="13">
        <f>'Tareas-notas'!N15</f>
        <v>0</v>
      </c>
      <c r="E15" s="13"/>
      <c r="F15" s="13"/>
      <c r="G15" s="13">
        <f t="shared" si="0"/>
        <v>39.333333333333336</v>
      </c>
      <c r="H15" s="10"/>
      <c r="I15" s="13">
        <v>0</v>
      </c>
      <c r="J15" s="13"/>
      <c r="K15" s="13"/>
      <c r="L15" s="13">
        <f t="shared" si="1"/>
        <v>0</v>
      </c>
      <c r="M15" s="10"/>
      <c r="N15" s="13">
        <v>64</v>
      </c>
      <c r="O15" s="10"/>
      <c r="P15" s="13">
        <f>AVERAGE(Asistencia!B15:D15)*100</f>
        <v>66.666666666666657</v>
      </c>
      <c r="Q15" s="10"/>
      <c r="R15" s="17">
        <f t="shared" si="2"/>
        <v>51.56666666666667</v>
      </c>
    </row>
    <row r="16" spans="1:18" x14ac:dyDescent="0.25">
      <c r="A16" s="20" t="s">
        <v>14</v>
      </c>
      <c r="B16" s="14">
        <f>'Tareas-notas'!G16</f>
        <v>80.5</v>
      </c>
      <c r="C16" s="13">
        <v>100</v>
      </c>
      <c r="D16" s="13">
        <f>'Tareas-notas'!N16</f>
        <v>0</v>
      </c>
      <c r="E16" s="13"/>
      <c r="F16" s="13"/>
      <c r="G16" s="13">
        <f t="shared" si="0"/>
        <v>60.166666666666664</v>
      </c>
      <c r="H16" s="10"/>
      <c r="I16" s="13">
        <v>70</v>
      </c>
      <c r="J16" s="13"/>
      <c r="K16" s="13"/>
      <c r="L16" s="13">
        <f t="shared" si="1"/>
        <v>70</v>
      </c>
      <c r="M16" s="10"/>
      <c r="N16" s="13">
        <v>24</v>
      </c>
      <c r="O16" s="10"/>
      <c r="P16" s="13">
        <f>AVERAGE(Asistencia!B16:D16)*100</f>
        <v>100</v>
      </c>
      <c r="Q16" s="10"/>
      <c r="R16" s="17">
        <f t="shared" si="2"/>
        <v>44.941666666666663</v>
      </c>
    </row>
    <row r="17" spans="1:18" x14ac:dyDescent="0.25">
      <c r="A17" s="20" t="s">
        <v>15</v>
      </c>
      <c r="B17" s="14">
        <f>'Tareas-notas'!G17</f>
        <v>93</v>
      </c>
      <c r="C17" s="13">
        <v>0</v>
      </c>
      <c r="D17" s="13">
        <f>'Tareas-notas'!N17</f>
        <v>93</v>
      </c>
      <c r="E17" s="13"/>
      <c r="F17" s="13"/>
      <c r="G17" s="13">
        <f t="shared" si="0"/>
        <v>62</v>
      </c>
      <c r="H17" s="10"/>
      <c r="I17" s="13">
        <v>0</v>
      </c>
      <c r="J17" s="13"/>
      <c r="K17" s="13"/>
      <c r="L17" s="13">
        <f t="shared" si="1"/>
        <v>0</v>
      </c>
      <c r="M17" s="10"/>
      <c r="N17" s="13">
        <v>3</v>
      </c>
      <c r="O17" s="10"/>
      <c r="P17" s="13">
        <f>AVERAGE(Asistencia!B17:D17)*100</f>
        <v>66.666666666666657</v>
      </c>
      <c r="Q17" s="10"/>
      <c r="R17" s="17">
        <f t="shared" si="2"/>
        <v>20.633333333333333</v>
      </c>
    </row>
    <row r="18" spans="1:18" x14ac:dyDescent="0.25">
      <c r="A18" s="20" t="s">
        <v>16</v>
      </c>
      <c r="B18" s="14">
        <f>'Tareas-notas'!G18</f>
        <v>95</v>
      </c>
      <c r="C18" s="13">
        <v>89</v>
      </c>
      <c r="D18" s="13">
        <f>'Tareas-notas'!N18</f>
        <v>0</v>
      </c>
      <c r="E18" s="13"/>
      <c r="F18" s="13"/>
      <c r="G18" s="13">
        <f t="shared" si="0"/>
        <v>61.333333333333336</v>
      </c>
      <c r="H18" s="10"/>
      <c r="I18" s="13">
        <v>100</v>
      </c>
      <c r="J18" s="13"/>
      <c r="K18" s="13"/>
      <c r="L18" s="13">
        <f t="shared" si="1"/>
        <v>100</v>
      </c>
      <c r="M18" s="10"/>
      <c r="N18" s="13">
        <v>63</v>
      </c>
      <c r="O18" s="10"/>
      <c r="P18" s="13">
        <f>AVERAGE(Asistencia!B18:D18)*100</f>
        <v>100</v>
      </c>
      <c r="Q18" s="10"/>
      <c r="R18" s="17">
        <f t="shared" si="2"/>
        <v>73.133333333333326</v>
      </c>
    </row>
    <row r="19" spans="1:18" x14ac:dyDescent="0.25">
      <c r="A19" s="20" t="s">
        <v>17</v>
      </c>
      <c r="B19" s="14">
        <f>'Tareas-notas'!G19</f>
        <v>77</v>
      </c>
      <c r="C19" s="13">
        <v>67</v>
      </c>
      <c r="D19" s="13">
        <f>'Tareas-notas'!N19</f>
        <v>0</v>
      </c>
      <c r="E19" s="13"/>
      <c r="F19" s="13"/>
      <c r="G19" s="13">
        <f t="shared" si="0"/>
        <v>48</v>
      </c>
      <c r="H19" s="10"/>
      <c r="I19" s="13">
        <v>70</v>
      </c>
      <c r="J19" s="13"/>
      <c r="K19" s="13"/>
      <c r="L19" s="13">
        <f t="shared" si="1"/>
        <v>70</v>
      </c>
      <c r="M19" s="10"/>
      <c r="N19" s="13">
        <v>39</v>
      </c>
      <c r="O19" s="10"/>
      <c r="P19" s="13">
        <f>AVERAGE(Asistencia!B19:D19)*100</f>
        <v>100</v>
      </c>
      <c r="Q19" s="10"/>
      <c r="R19" s="17">
        <f t="shared" si="2"/>
        <v>50.9</v>
      </c>
    </row>
    <row r="20" spans="1:18" x14ac:dyDescent="0.25">
      <c r="A20" s="20" t="s">
        <v>60</v>
      </c>
      <c r="B20" s="14">
        <f>'Tareas-notas'!G20</f>
        <v>76.5</v>
      </c>
      <c r="C20" s="13">
        <v>0</v>
      </c>
      <c r="D20" s="13">
        <f>'Tareas-notas'!N20</f>
        <v>95</v>
      </c>
      <c r="E20" s="13"/>
      <c r="F20" s="13"/>
      <c r="G20" s="13">
        <f t="shared" si="0"/>
        <v>57.166666666666664</v>
      </c>
      <c r="H20" s="10"/>
      <c r="I20" s="13">
        <v>0</v>
      </c>
      <c r="J20" s="13"/>
      <c r="K20" s="13"/>
      <c r="L20" s="13">
        <f t="shared" si="1"/>
        <v>0</v>
      </c>
      <c r="M20" s="10"/>
      <c r="N20" s="13">
        <v>22</v>
      </c>
      <c r="O20" s="10"/>
      <c r="P20" s="13">
        <f>AVERAGE(Asistencia!B20:D20)*100</f>
        <v>66.666666666666657</v>
      </c>
      <c r="Q20" s="10"/>
      <c r="R20" s="17">
        <f t="shared" si="2"/>
        <v>30.824999999999999</v>
      </c>
    </row>
    <row r="21" spans="1:18" x14ac:dyDescent="0.25">
      <c r="A21" s="20" t="s">
        <v>18</v>
      </c>
      <c r="B21" s="14">
        <f>'Tareas-notas'!G21</f>
        <v>81</v>
      </c>
      <c r="C21" s="13">
        <v>62</v>
      </c>
      <c r="D21" s="13">
        <f>'Tareas-notas'!N21</f>
        <v>0</v>
      </c>
      <c r="E21" s="13"/>
      <c r="F21" s="13"/>
      <c r="G21" s="13">
        <f t="shared" si="0"/>
        <v>47.666666666666664</v>
      </c>
      <c r="H21" s="10"/>
      <c r="I21" s="13">
        <v>70</v>
      </c>
      <c r="J21" s="13"/>
      <c r="K21" s="13"/>
      <c r="L21" s="13">
        <f t="shared" si="1"/>
        <v>70</v>
      </c>
      <c r="M21" s="10"/>
      <c r="N21" s="13">
        <v>55</v>
      </c>
      <c r="O21" s="10"/>
      <c r="P21" s="13">
        <f>AVERAGE(Asistencia!B21:D21)*100</f>
        <v>100</v>
      </c>
      <c r="Q21" s="10"/>
      <c r="R21" s="17">
        <f t="shared" si="2"/>
        <v>60.416666666666664</v>
      </c>
    </row>
    <row r="22" spans="1:18" x14ac:dyDescent="0.25">
      <c r="A22" s="20" t="s">
        <v>19</v>
      </c>
      <c r="B22" s="14">
        <f>'Tareas-notas'!G22</f>
        <v>93</v>
      </c>
      <c r="C22" s="13">
        <v>100</v>
      </c>
      <c r="D22" s="13">
        <f>'Tareas-notas'!N22</f>
        <v>93.5</v>
      </c>
      <c r="E22" s="13"/>
      <c r="F22" s="13"/>
      <c r="G22" s="13">
        <f t="shared" si="0"/>
        <v>95.5</v>
      </c>
      <c r="H22" s="10"/>
      <c r="I22" s="13">
        <v>100</v>
      </c>
      <c r="J22" s="13"/>
      <c r="K22" s="13"/>
      <c r="L22" s="13">
        <f t="shared" si="1"/>
        <v>100</v>
      </c>
      <c r="M22" s="10"/>
      <c r="N22" s="13">
        <v>63</v>
      </c>
      <c r="O22" s="10"/>
      <c r="P22" s="13">
        <f>AVERAGE(Asistencia!B22:D22)*100</f>
        <v>100</v>
      </c>
      <c r="Q22" s="10"/>
      <c r="R22" s="17">
        <f t="shared" si="2"/>
        <v>81.674999999999997</v>
      </c>
    </row>
    <row r="23" spans="1:18" x14ac:dyDescent="0.25">
      <c r="A23" s="20" t="s">
        <v>20</v>
      </c>
      <c r="B23" s="14">
        <f>'Tareas-notas'!G23</f>
        <v>52</v>
      </c>
      <c r="C23" s="13">
        <v>100</v>
      </c>
      <c r="D23" s="13">
        <f>'Tareas-notas'!N23</f>
        <v>89</v>
      </c>
      <c r="E23" s="13"/>
      <c r="F23" s="13"/>
      <c r="G23" s="13">
        <f t="shared" si="0"/>
        <v>80.333333333333329</v>
      </c>
      <c r="H23" s="10"/>
      <c r="I23" s="13">
        <v>70</v>
      </c>
      <c r="J23" s="13"/>
      <c r="K23" s="13"/>
      <c r="L23" s="13">
        <f t="shared" si="1"/>
        <v>70</v>
      </c>
      <c r="M23" s="10"/>
      <c r="N23" s="13">
        <v>55</v>
      </c>
      <c r="O23" s="10"/>
      <c r="P23" s="13">
        <f>AVERAGE(Asistencia!B23:D23)*100</f>
        <v>100</v>
      </c>
      <c r="Q23" s="10"/>
      <c r="R23" s="17">
        <f t="shared" si="2"/>
        <v>68.583333333333329</v>
      </c>
    </row>
    <row r="24" spans="1:18" x14ac:dyDescent="0.25">
      <c r="A24" s="20" t="s">
        <v>21</v>
      </c>
      <c r="B24" s="14">
        <f>'Tareas-notas'!G24</f>
        <v>89</v>
      </c>
      <c r="C24" s="13">
        <v>89</v>
      </c>
      <c r="D24" s="13">
        <f>'Tareas-notas'!N24</f>
        <v>92.5</v>
      </c>
      <c r="E24" s="13"/>
      <c r="F24" s="13"/>
      <c r="G24" s="13">
        <f t="shared" si="0"/>
        <v>90.166666666666671</v>
      </c>
      <c r="H24" s="10"/>
      <c r="I24" s="13">
        <v>0</v>
      </c>
      <c r="J24" s="13"/>
      <c r="K24" s="13"/>
      <c r="L24" s="13">
        <f t="shared" si="1"/>
        <v>0</v>
      </c>
      <c r="M24" s="10"/>
      <c r="N24" s="13">
        <v>78</v>
      </c>
      <c r="O24" s="10"/>
      <c r="P24" s="13">
        <f>AVERAGE(Asistencia!B24:D24)*100</f>
        <v>66.666666666666657</v>
      </c>
      <c r="Q24" s="10"/>
      <c r="R24" s="17">
        <f t="shared" si="2"/>
        <v>72.674999999999997</v>
      </c>
    </row>
    <row r="25" spans="1:18" x14ac:dyDescent="0.25">
      <c r="A25" s="20" t="s">
        <v>22</v>
      </c>
      <c r="B25" s="14">
        <f>'Tareas-notas'!G25</f>
        <v>80.5</v>
      </c>
      <c r="C25" s="13">
        <v>100</v>
      </c>
      <c r="D25" s="13">
        <f>'Tareas-notas'!N25</f>
        <v>92</v>
      </c>
      <c r="E25" s="13"/>
      <c r="F25" s="13"/>
      <c r="G25" s="13">
        <f t="shared" si="0"/>
        <v>90.833333333333329</v>
      </c>
      <c r="H25" s="10"/>
      <c r="I25" s="13">
        <v>0</v>
      </c>
      <c r="J25" s="13"/>
      <c r="K25" s="13"/>
      <c r="L25" s="13">
        <f t="shared" si="1"/>
        <v>0</v>
      </c>
      <c r="M25" s="10"/>
      <c r="N25" s="13">
        <v>39</v>
      </c>
      <c r="O25" s="10"/>
      <c r="P25" s="13">
        <f>AVERAGE(Asistencia!B25:D25)*100</f>
        <v>100</v>
      </c>
      <c r="Q25" s="10"/>
      <c r="R25" s="17">
        <f t="shared" si="2"/>
        <v>51.108333333333334</v>
      </c>
    </row>
    <row r="26" spans="1:18" x14ac:dyDescent="0.25">
      <c r="A26" s="20" t="s">
        <v>23</v>
      </c>
      <c r="B26" s="14">
        <f>'Tareas-notas'!G26</f>
        <v>91.5</v>
      </c>
      <c r="C26" s="13">
        <v>89</v>
      </c>
      <c r="D26" s="13">
        <f>'Tareas-notas'!N26</f>
        <v>79.5</v>
      </c>
      <c r="E26" s="13"/>
      <c r="F26" s="13"/>
      <c r="G26" s="13">
        <f t="shared" si="0"/>
        <v>86.666666666666671</v>
      </c>
      <c r="H26" s="10"/>
      <c r="I26" s="13">
        <v>100</v>
      </c>
      <c r="J26" s="13"/>
      <c r="K26" s="13"/>
      <c r="L26" s="13">
        <f t="shared" si="1"/>
        <v>100</v>
      </c>
      <c r="M26" s="10"/>
      <c r="N26" s="13">
        <v>33</v>
      </c>
      <c r="O26" s="10"/>
      <c r="P26" s="13">
        <f>AVERAGE(Asistencia!B26:D26)*100</f>
        <v>66.666666666666657</v>
      </c>
      <c r="Q26" s="10"/>
      <c r="R26" s="17">
        <f t="shared" si="2"/>
        <v>59.800000000000004</v>
      </c>
    </row>
    <row r="27" spans="1:18" x14ac:dyDescent="0.25">
      <c r="A27" s="20" t="s">
        <v>71</v>
      </c>
      <c r="B27" s="14">
        <f>'Tareas-notas'!G27</f>
        <v>80.5</v>
      </c>
      <c r="C27" s="13">
        <v>78</v>
      </c>
      <c r="D27" s="13">
        <f>'Tareas-notas'!N27</f>
        <v>77</v>
      </c>
      <c r="E27" s="13"/>
      <c r="F27" s="13"/>
      <c r="G27" s="13">
        <f t="shared" si="0"/>
        <v>78.5</v>
      </c>
      <c r="H27" s="10"/>
      <c r="I27" s="13">
        <v>70</v>
      </c>
      <c r="J27" s="13"/>
      <c r="K27" s="13"/>
      <c r="L27" s="13">
        <f t="shared" si="1"/>
        <v>70</v>
      </c>
      <c r="M27" s="10"/>
      <c r="N27" s="13">
        <v>48</v>
      </c>
      <c r="O27" s="10"/>
      <c r="P27" s="13">
        <f>AVERAGE(Asistencia!B27:D27)*100</f>
        <v>100</v>
      </c>
      <c r="Q27" s="10"/>
      <c r="R27" s="17">
        <f t="shared" si="2"/>
        <v>63.924999999999997</v>
      </c>
    </row>
    <row r="28" spans="1:18" x14ac:dyDescent="0.25">
      <c r="A28" s="20" t="s">
        <v>59</v>
      </c>
      <c r="B28" s="14">
        <f>'Tareas-notas'!G28</f>
        <v>89.5</v>
      </c>
      <c r="C28" s="13">
        <v>0</v>
      </c>
      <c r="D28" s="13">
        <f>'Tareas-notas'!N28</f>
        <v>0</v>
      </c>
      <c r="E28" s="13"/>
      <c r="F28" s="13"/>
      <c r="G28" s="13">
        <f t="shared" si="0"/>
        <v>29.833333333333332</v>
      </c>
      <c r="H28" s="10"/>
      <c r="I28" s="13">
        <v>100</v>
      </c>
      <c r="J28" s="13"/>
      <c r="K28" s="13"/>
      <c r="L28" s="13">
        <f t="shared" si="1"/>
        <v>100</v>
      </c>
      <c r="M28" s="10"/>
      <c r="N28" s="13">
        <v>39</v>
      </c>
      <c r="O28" s="10"/>
      <c r="P28" s="13">
        <f>AVERAGE(Asistencia!B28:D28)*100</f>
        <v>100</v>
      </c>
      <c r="Q28" s="10"/>
      <c r="R28" s="17">
        <f t="shared" si="2"/>
        <v>50.858333333333334</v>
      </c>
    </row>
    <row r="29" spans="1:18" x14ac:dyDescent="0.25">
      <c r="A29" s="20" t="s">
        <v>26</v>
      </c>
      <c r="B29" s="14">
        <f>'Tareas-notas'!G29</f>
        <v>0</v>
      </c>
      <c r="C29" s="13">
        <v>67</v>
      </c>
      <c r="D29" s="13">
        <f>'Tareas-notas'!N29</f>
        <v>0</v>
      </c>
      <c r="E29" s="13"/>
      <c r="F29" s="13"/>
      <c r="G29" s="13">
        <f t="shared" si="0"/>
        <v>22.333333333333332</v>
      </c>
      <c r="H29" s="10"/>
      <c r="I29" s="13">
        <v>100</v>
      </c>
      <c r="J29" s="13"/>
      <c r="K29" s="13"/>
      <c r="L29" s="13">
        <f t="shared" si="1"/>
        <v>100</v>
      </c>
      <c r="M29" s="10"/>
      <c r="N29" s="13">
        <v>78</v>
      </c>
      <c r="O29" s="10"/>
      <c r="P29" s="13">
        <f>AVERAGE(Asistencia!B29:D29)*100</f>
        <v>100</v>
      </c>
      <c r="Q29" s="10"/>
      <c r="R29" s="17">
        <f t="shared" si="2"/>
        <v>72.383333333333326</v>
      </c>
    </row>
    <row r="30" spans="1:18" x14ac:dyDescent="0.25">
      <c r="A30" s="20" t="s">
        <v>32</v>
      </c>
      <c r="B30" s="14">
        <f>'Tareas-notas'!G30</f>
        <v>75</v>
      </c>
      <c r="C30" s="13">
        <v>89</v>
      </c>
      <c r="D30" s="13">
        <f>'Tareas-notas'!N30</f>
        <v>0</v>
      </c>
      <c r="E30" s="13"/>
      <c r="F30" s="13"/>
      <c r="G30" s="13">
        <f t="shared" si="0"/>
        <v>54.666666666666664</v>
      </c>
      <c r="H30" s="10"/>
      <c r="I30" s="13">
        <v>100</v>
      </c>
      <c r="J30" s="13"/>
      <c r="K30" s="13"/>
      <c r="L30" s="13">
        <f t="shared" si="1"/>
        <v>100</v>
      </c>
      <c r="M30" s="10"/>
      <c r="N30" s="13">
        <v>91</v>
      </c>
      <c r="O30" s="10"/>
      <c r="P30" s="13">
        <f>AVERAGE(Asistencia!B30:D30)*100</f>
        <v>66.666666666666657</v>
      </c>
      <c r="Q30" s="10"/>
      <c r="R30" s="17">
        <f t="shared" si="2"/>
        <v>86.6</v>
      </c>
    </row>
    <row r="31" spans="1:18" x14ac:dyDescent="0.25">
      <c r="A31" s="20" t="s">
        <v>48</v>
      </c>
      <c r="B31" s="14">
        <f>'Tareas-notas'!G31</f>
        <v>80.5</v>
      </c>
      <c r="C31" s="13">
        <v>89</v>
      </c>
      <c r="D31" s="13">
        <f>'Tareas-notas'!N31</f>
        <v>93.5</v>
      </c>
      <c r="E31" s="13"/>
      <c r="F31" s="13"/>
      <c r="G31" s="13">
        <f t="shared" si="0"/>
        <v>87.666666666666671</v>
      </c>
      <c r="H31" s="12"/>
      <c r="I31" s="13">
        <v>0</v>
      </c>
      <c r="J31" s="15"/>
      <c r="K31" s="15"/>
      <c r="L31" s="13">
        <f t="shared" si="1"/>
        <v>0</v>
      </c>
      <c r="M31" s="12"/>
      <c r="N31" s="13">
        <v>85</v>
      </c>
      <c r="O31" s="12"/>
      <c r="P31" s="13">
        <f>AVERAGE(Asistencia!B31:D31)*100</f>
        <v>33.333333333333329</v>
      </c>
      <c r="Q31" s="12"/>
      <c r="R31" s="17">
        <f t="shared" si="2"/>
        <v>74.583333333333343</v>
      </c>
    </row>
    <row r="32" spans="1:18" x14ac:dyDescent="0.25">
      <c r="A32" s="20" t="s">
        <v>49</v>
      </c>
      <c r="B32" s="14">
        <f>'Tareas-notas'!G32</f>
        <v>0</v>
      </c>
      <c r="C32" s="13">
        <v>89</v>
      </c>
      <c r="D32" s="13">
        <f>'Tareas-notas'!N32</f>
        <v>0</v>
      </c>
      <c r="E32" s="13"/>
      <c r="F32" s="13"/>
      <c r="G32" s="13">
        <f t="shared" si="0"/>
        <v>29.666666666666668</v>
      </c>
      <c r="H32" s="12"/>
      <c r="I32" s="13">
        <v>100</v>
      </c>
      <c r="J32" s="15"/>
      <c r="K32" s="15"/>
      <c r="L32" s="13">
        <f t="shared" si="1"/>
        <v>100</v>
      </c>
      <c r="M32" s="12"/>
      <c r="N32" s="13">
        <v>44</v>
      </c>
      <c r="O32" s="12"/>
      <c r="P32" s="13">
        <f>AVERAGE(Asistencia!B32:D32)*100</f>
        <v>66.666666666666657</v>
      </c>
      <c r="Q32" s="12"/>
      <c r="R32" s="17">
        <f t="shared" si="2"/>
        <v>52.15</v>
      </c>
    </row>
    <row r="33" spans="1:18" x14ac:dyDescent="0.25">
      <c r="A33" s="20" t="s">
        <v>50</v>
      </c>
      <c r="B33" s="14">
        <f>'Tareas-notas'!G33</f>
        <v>0</v>
      </c>
      <c r="C33" s="13">
        <v>0</v>
      </c>
      <c r="D33" s="13">
        <f>'Tareas-notas'!N33</f>
        <v>77.5</v>
      </c>
      <c r="E33" s="13"/>
      <c r="F33" s="13"/>
      <c r="G33" s="13">
        <f t="shared" si="0"/>
        <v>25.833333333333332</v>
      </c>
      <c r="H33" s="12"/>
      <c r="I33" s="13">
        <v>70</v>
      </c>
      <c r="J33" s="15"/>
      <c r="K33" s="15"/>
      <c r="L33" s="13">
        <f t="shared" si="1"/>
        <v>70</v>
      </c>
      <c r="M33" s="12"/>
      <c r="N33" s="13">
        <v>3</v>
      </c>
      <c r="O33" s="12"/>
      <c r="P33" s="13">
        <f>AVERAGE(Asistencia!B33:D33)*100</f>
        <v>66.666666666666657</v>
      </c>
      <c r="Q33" s="12"/>
      <c r="R33" s="17">
        <f t="shared" si="2"/>
        <v>22.091666666666665</v>
      </c>
    </row>
    <row r="34" spans="1:18" x14ac:dyDescent="0.25">
      <c r="A34" s="20" t="s">
        <v>51</v>
      </c>
      <c r="B34" s="14">
        <f>'Tareas-notas'!G34</f>
        <v>0</v>
      </c>
      <c r="C34" s="13">
        <v>89</v>
      </c>
      <c r="D34" s="13">
        <f>'Tareas-notas'!N34</f>
        <v>0</v>
      </c>
      <c r="E34" s="13"/>
      <c r="F34" s="13"/>
      <c r="G34" s="13">
        <f t="shared" si="0"/>
        <v>29.666666666666668</v>
      </c>
      <c r="H34" s="12"/>
      <c r="I34" s="13">
        <v>70</v>
      </c>
      <c r="J34" s="15"/>
      <c r="K34" s="15"/>
      <c r="L34" s="13">
        <f t="shared" si="1"/>
        <v>70</v>
      </c>
      <c r="M34" s="12"/>
      <c r="N34" s="13">
        <v>37</v>
      </c>
      <c r="O34" s="12"/>
      <c r="P34" s="13">
        <f>AVERAGE(Asistencia!B34:D34)*100</f>
        <v>66.666666666666657</v>
      </c>
      <c r="Q34" s="12"/>
      <c r="R34" s="17">
        <f t="shared" si="2"/>
        <v>43.45</v>
      </c>
    </row>
    <row r="35" spans="1:18" x14ac:dyDescent="0.25">
      <c r="A35" s="20" t="s">
        <v>52</v>
      </c>
      <c r="B35" s="14">
        <f>'Tareas-notas'!G35</f>
        <v>0</v>
      </c>
      <c r="C35" s="13">
        <v>0</v>
      </c>
      <c r="D35" s="13">
        <f>'Tareas-notas'!N35</f>
        <v>0</v>
      </c>
      <c r="E35" s="13"/>
      <c r="F35" s="13"/>
      <c r="G35" s="13">
        <f t="shared" si="0"/>
        <v>0</v>
      </c>
      <c r="H35" s="12"/>
      <c r="I35" s="13">
        <v>0</v>
      </c>
      <c r="J35" s="15"/>
      <c r="K35" s="15"/>
      <c r="L35" s="13">
        <f t="shared" si="1"/>
        <v>0</v>
      </c>
      <c r="M35" s="12"/>
      <c r="N35" s="13">
        <v>0</v>
      </c>
      <c r="O35" s="12"/>
      <c r="P35" s="13">
        <f>AVERAGE(Asistencia!B35:D35)*100</f>
        <v>33.333333333333329</v>
      </c>
      <c r="Q35" s="12"/>
      <c r="R35" s="17">
        <f t="shared" si="2"/>
        <v>1.6666666666666665</v>
      </c>
    </row>
    <row r="36" spans="1:18" x14ac:dyDescent="0.25">
      <c r="A36" s="20" t="s">
        <v>62</v>
      </c>
      <c r="B36" s="14">
        <f>'Tareas-notas'!G36</f>
        <v>0</v>
      </c>
      <c r="C36" s="13">
        <v>0</v>
      </c>
      <c r="D36" s="13">
        <f>'Tareas-notas'!N36</f>
        <v>0</v>
      </c>
      <c r="E36" s="13"/>
      <c r="F36" s="13"/>
      <c r="G36" s="13">
        <f t="shared" si="0"/>
        <v>0</v>
      </c>
      <c r="H36" s="12"/>
      <c r="I36" s="13">
        <v>0</v>
      </c>
      <c r="J36" s="15"/>
      <c r="K36" s="15"/>
      <c r="L36" s="13">
        <f t="shared" si="1"/>
        <v>0</v>
      </c>
      <c r="M36" s="12"/>
      <c r="N36" s="13">
        <v>45</v>
      </c>
      <c r="O36" s="12"/>
      <c r="P36" s="13">
        <f>AVERAGE(Asistencia!B36:D36)*100</f>
        <v>33.333333333333329</v>
      </c>
      <c r="Q36" s="12"/>
      <c r="R36" s="17">
        <f t="shared" si="2"/>
        <v>28.666666666666668</v>
      </c>
    </row>
    <row r="37" spans="1:18" x14ac:dyDescent="0.25">
      <c r="A37" s="20" t="s">
        <v>69</v>
      </c>
      <c r="B37" s="14">
        <f>'Tareas-notas'!G37</f>
        <v>0</v>
      </c>
      <c r="C37" s="13">
        <v>0</v>
      </c>
      <c r="D37" s="13">
        <f>'Tareas-notas'!N37</f>
        <v>0</v>
      </c>
      <c r="G37" s="13">
        <f t="shared" si="0"/>
        <v>0</v>
      </c>
      <c r="I37" s="13">
        <v>0</v>
      </c>
      <c r="L37" s="13">
        <f t="shared" si="1"/>
        <v>0</v>
      </c>
      <c r="N37" s="13">
        <v>10</v>
      </c>
      <c r="P37" s="13">
        <f>AVERAGE(Asistencia!B37:D37)*100</f>
        <v>0</v>
      </c>
      <c r="R37" s="17">
        <f t="shared" si="2"/>
        <v>6</v>
      </c>
    </row>
    <row r="38" spans="1:18" x14ac:dyDescent="0.25">
      <c r="A38" s="20" t="s">
        <v>72</v>
      </c>
      <c r="B38" s="14">
        <f>'Tareas-notas'!G38</f>
        <v>0</v>
      </c>
      <c r="C38" s="13">
        <v>0</v>
      </c>
      <c r="D38" s="13">
        <f>'Tareas-notas'!N38</f>
        <v>0</v>
      </c>
      <c r="G38" s="13">
        <f t="shared" si="0"/>
        <v>0</v>
      </c>
      <c r="I38" s="13">
        <v>0</v>
      </c>
      <c r="L38" s="13">
        <f t="shared" si="1"/>
        <v>0</v>
      </c>
      <c r="N38" s="13">
        <v>23</v>
      </c>
      <c r="P38" s="13">
        <f>AVERAGE(Asistencia!B38:D38)*100</f>
        <v>0</v>
      </c>
      <c r="R38" s="17">
        <f t="shared" si="2"/>
        <v>13.799999999999999</v>
      </c>
    </row>
    <row r="39" spans="1:18" x14ac:dyDescent="0.25">
      <c r="A39" s="20" t="s">
        <v>73</v>
      </c>
      <c r="B39" s="14">
        <f>'Tareas-notas'!G39</f>
        <v>0</v>
      </c>
      <c r="C39" s="13">
        <v>0</v>
      </c>
      <c r="D39" s="13">
        <f>'Tareas-notas'!N39</f>
        <v>0</v>
      </c>
      <c r="G39" s="13">
        <f t="shared" si="0"/>
        <v>0</v>
      </c>
      <c r="I39" s="13">
        <v>0</v>
      </c>
      <c r="L39" s="13">
        <f t="shared" si="1"/>
        <v>0</v>
      </c>
      <c r="N39" s="13">
        <v>32</v>
      </c>
      <c r="P39" s="13">
        <f>AVERAGE(Asistencia!B39:D39)*100</f>
        <v>0</v>
      </c>
      <c r="R39" s="17">
        <f t="shared" si="2"/>
        <v>19.2</v>
      </c>
    </row>
  </sheetData>
  <mergeCells count="2">
    <mergeCell ref="B1:F1"/>
    <mergeCell ref="I1:K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A16" workbookViewId="0">
      <selection activeCell="A37" sqref="A37:A39"/>
    </sheetView>
  </sheetViews>
  <sheetFormatPr baseColWidth="10" defaultRowHeight="15" x14ac:dyDescent="0.25"/>
  <cols>
    <col min="1" max="1" width="40.85546875" customWidth="1"/>
    <col min="2" max="12" width="5.7109375" customWidth="1"/>
  </cols>
  <sheetData>
    <row r="1" spans="1:12" x14ac:dyDescent="0.25">
      <c r="A1" s="29"/>
      <c r="B1" s="29"/>
      <c r="C1" s="29"/>
      <c r="D1" s="29"/>
      <c r="E1" s="29"/>
      <c r="F1" s="29"/>
      <c r="G1" s="29"/>
    </row>
    <row r="2" spans="1:12" x14ac:dyDescent="0.25">
      <c r="A2" s="30" t="s">
        <v>31</v>
      </c>
      <c r="B2" s="31" t="s">
        <v>33</v>
      </c>
      <c r="C2" s="31" t="s">
        <v>34</v>
      </c>
      <c r="D2" s="31" t="s">
        <v>35</v>
      </c>
      <c r="E2" s="31" t="s">
        <v>66</v>
      </c>
      <c r="F2" s="31" t="s">
        <v>67</v>
      </c>
      <c r="G2" s="31" t="s">
        <v>68</v>
      </c>
      <c r="H2" s="2"/>
      <c r="I2" s="2"/>
      <c r="J2" s="3"/>
      <c r="K2" s="3"/>
      <c r="L2" s="3"/>
    </row>
    <row r="3" spans="1:12" x14ac:dyDescent="0.25">
      <c r="A3" s="29" t="s">
        <v>0</v>
      </c>
      <c r="B3" s="32">
        <v>1</v>
      </c>
      <c r="C3" s="32">
        <v>1</v>
      </c>
      <c r="D3" s="32">
        <v>1</v>
      </c>
      <c r="E3" s="32"/>
      <c r="F3" s="32"/>
      <c r="G3" s="32"/>
      <c r="H3" s="1"/>
      <c r="I3" s="1"/>
    </row>
    <row r="4" spans="1:12" x14ac:dyDescent="0.25">
      <c r="A4" s="29" t="s">
        <v>1</v>
      </c>
      <c r="B4" s="32">
        <v>1</v>
      </c>
      <c r="C4" s="32">
        <v>1</v>
      </c>
      <c r="D4" s="32">
        <v>1</v>
      </c>
      <c r="E4" s="32"/>
      <c r="F4" s="32"/>
      <c r="G4" s="32"/>
      <c r="H4" s="1"/>
      <c r="I4" s="1"/>
    </row>
    <row r="5" spans="1:12" x14ac:dyDescent="0.25">
      <c r="A5" s="29" t="s">
        <v>2</v>
      </c>
      <c r="B5" s="32">
        <v>1</v>
      </c>
      <c r="C5" s="32">
        <v>1</v>
      </c>
      <c r="D5" s="32">
        <v>1</v>
      </c>
      <c r="E5" s="32"/>
      <c r="F5" s="32"/>
      <c r="G5" s="32"/>
      <c r="H5" s="1"/>
      <c r="I5" s="1"/>
    </row>
    <row r="6" spans="1:12" x14ac:dyDescent="0.25">
      <c r="A6" s="29" t="s">
        <v>3</v>
      </c>
      <c r="B6" s="32">
        <v>1</v>
      </c>
      <c r="C6" s="32">
        <v>1</v>
      </c>
      <c r="D6" s="32">
        <v>1</v>
      </c>
      <c r="E6" s="32"/>
      <c r="F6" s="32"/>
      <c r="G6" s="32"/>
      <c r="H6" s="1"/>
      <c r="I6" s="1"/>
    </row>
    <row r="7" spans="1:12" x14ac:dyDescent="0.25">
      <c r="A7" s="29" t="s">
        <v>4</v>
      </c>
      <c r="B7" s="32">
        <v>1</v>
      </c>
      <c r="C7" s="32">
        <v>1</v>
      </c>
      <c r="D7" s="32">
        <v>1</v>
      </c>
      <c r="E7" s="32"/>
      <c r="F7" s="32"/>
      <c r="G7" s="32"/>
      <c r="H7" s="1"/>
      <c r="I7" s="1"/>
    </row>
    <row r="8" spans="1:12" x14ac:dyDescent="0.25">
      <c r="A8" s="29" t="s">
        <v>5</v>
      </c>
      <c r="B8" s="32">
        <v>1</v>
      </c>
      <c r="C8" s="32">
        <v>1</v>
      </c>
      <c r="D8" s="32">
        <v>1</v>
      </c>
      <c r="E8" s="32"/>
      <c r="F8" s="32"/>
      <c r="G8" s="32"/>
      <c r="H8" s="1"/>
      <c r="I8" s="1"/>
    </row>
    <row r="9" spans="1:12" x14ac:dyDescent="0.25">
      <c r="A9" s="29" t="s">
        <v>6</v>
      </c>
      <c r="B9" s="32">
        <v>1</v>
      </c>
      <c r="C9" s="32">
        <v>1</v>
      </c>
      <c r="D9" s="32">
        <v>1</v>
      </c>
      <c r="E9" s="32"/>
      <c r="F9" s="32"/>
      <c r="G9" s="32"/>
      <c r="H9" s="1"/>
      <c r="I9" s="1"/>
    </row>
    <row r="10" spans="1:12" x14ac:dyDescent="0.25">
      <c r="A10" s="29" t="s">
        <v>7</v>
      </c>
      <c r="B10" s="32">
        <v>1</v>
      </c>
      <c r="C10" s="32">
        <v>1</v>
      </c>
      <c r="D10" s="32">
        <v>1</v>
      </c>
      <c r="E10" s="32"/>
      <c r="F10" s="32"/>
      <c r="G10" s="32"/>
      <c r="H10" s="1"/>
      <c r="I10" s="1"/>
    </row>
    <row r="11" spans="1:12" x14ac:dyDescent="0.25">
      <c r="A11" s="29" t="s">
        <v>9</v>
      </c>
      <c r="B11" s="32">
        <v>1</v>
      </c>
      <c r="C11" s="32">
        <v>1</v>
      </c>
      <c r="D11" s="32">
        <v>1</v>
      </c>
      <c r="E11" s="32"/>
      <c r="F11" s="32"/>
      <c r="G11" s="32"/>
      <c r="H11" s="1"/>
      <c r="I11" s="1"/>
    </row>
    <row r="12" spans="1:12" x14ac:dyDescent="0.25">
      <c r="A12" s="29" t="s">
        <v>10</v>
      </c>
      <c r="B12" s="32">
        <v>1</v>
      </c>
      <c r="C12" s="32">
        <v>1</v>
      </c>
      <c r="D12" s="32">
        <v>1</v>
      </c>
      <c r="E12" s="32"/>
      <c r="F12" s="32"/>
      <c r="G12" s="32"/>
      <c r="H12" s="1"/>
      <c r="I12" s="1"/>
    </row>
    <row r="13" spans="1:12" x14ac:dyDescent="0.25">
      <c r="A13" s="29" t="s">
        <v>11</v>
      </c>
      <c r="B13" s="32">
        <v>1</v>
      </c>
      <c r="C13" s="32">
        <v>1</v>
      </c>
      <c r="D13" s="32">
        <v>1</v>
      </c>
      <c r="E13" s="32"/>
      <c r="F13" s="32"/>
      <c r="G13" s="32"/>
      <c r="H13" s="1"/>
      <c r="I13" s="1"/>
    </row>
    <row r="14" spans="1:12" x14ac:dyDescent="0.25">
      <c r="A14" s="29" t="s">
        <v>12</v>
      </c>
      <c r="B14" s="32">
        <v>1</v>
      </c>
      <c r="C14" s="32">
        <v>1</v>
      </c>
      <c r="D14" s="32">
        <v>0</v>
      </c>
      <c r="E14" s="32"/>
      <c r="F14" s="32"/>
      <c r="G14" s="32"/>
      <c r="H14" s="1"/>
      <c r="I14" s="1"/>
    </row>
    <row r="15" spans="1:12" x14ac:dyDescent="0.25">
      <c r="A15" s="29" t="s">
        <v>13</v>
      </c>
      <c r="B15" s="32">
        <v>1</v>
      </c>
      <c r="C15" s="32">
        <v>1</v>
      </c>
      <c r="D15" s="32">
        <v>0</v>
      </c>
      <c r="E15" s="32"/>
      <c r="F15" s="32"/>
      <c r="G15" s="32"/>
      <c r="H15" s="1"/>
      <c r="I15" s="1"/>
    </row>
    <row r="16" spans="1:12" x14ac:dyDescent="0.25">
      <c r="A16" s="29" t="s">
        <v>14</v>
      </c>
      <c r="B16" s="32">
        <v>1</v>
      </c>
      <c r="C16" s="32">
        <v>1</v>
      </c>
      <c r="D16" s="32">
        <v>1</v>
      </c>
      <c r="E16" s="32"/>
      <c r="F16" s="32"/>
      <c r="G16" s="32"/>
      <c r="H16" s="1"/>
      <c r="I16" s="1"/>
    </row>
    <row r="17" spans="1:9" x14ac:dyDescent="0.25">
      <c r="A17" s="29" t="s">
        <v>15</v>
      </c>
      <c r="B17" s="32">
        <v>1</v>
      </c>
      <c r="C17" s="32">
        <v>1</v>
      </c>
      <c r="D17" s="32">
        <v>0</v>
      </c>
      <c r="E17" s="32"/>
      <c r="F17" s="32"/>
      <c r="G17" s="32"/>
      <c r="H17" s="1"/>
      <c r="I17" s="1"/>
    </row>
    <row r="18" spans="1:9" x14ac:dyDescent="0.25">
      <c r="A18" s="29" t="s">
        <v>16</v>
      </c>
      <c r="B18" s="32">
        <v>1</v>
      </c>
      <c r="C18" s="32">
        <v>1</v>
      </c>
      <c r="D18" s="32">
        <v>1</v>
      </c>
      <c r="E18" s="32"/>
      <c r="F18" s="32"/>
      <c r="G18" s="32"/>
      <c r="H18" s="1"/>
      <c r="I18" s="1"/>
    </row>
    <row r="19" spans="1:9" x14ac:dyDescent="0.25">
      <c r="A19" s="29" t="s">
        <v>17</v>
      </c>
      <c r="B19" s="32">
        <v>1</v>
      </c>
      <c r="C19" s="32">
        <v>1</v>
      </c>
      <c r="D19" s="32">
        <v>1</v>
      </c>
      <c r="E19" s="32"/>
      <c r="F19" s="32"/>
      <c r="G19" s="32"/>
      <c r="H19" s="1"/>
      <c r="I19" s="1"/>
    </row>
    <row r="20" spans="1:9" x14ac:dyDescent="0.25">
      <c r="A20" s="29" t="s">
        <v>60</v>
      </c>
      <c r="B20" s="32">
        <v>1</v>
      </c>
      <c r="C20" s="32">
        <v>1</v>
      </c>
      <c r="D20" s="32">
        <v>0</v>
      </c>
      <c r="E20" s="32"/>
      <c r="F20" s="32"/>
      <c r="G20" s="32"/>
      <c r="H20" s="1"/>
      <c r="I20" s="1"/>
    </row>
    <row r="21" spans="1:9" x14ac:dyDescent="0.25">
      <c r="A21" s="29" t="s">
        <v>18</v>
      </c>
      <c r="B21" s="32">
        <v>1</v>
      </c>
      <c r="C21" s="32">
        <v>1</v>
      </c>
      <c r="D21" s="32">
        <v>1</v>
      </c>
      <c r="E21" s="32"/>
      <c r="F21" s="32"/>
      <c r="G21" s="32"/>
      <c r="H21" s="1"/>
      <c r="I21" s="1"/>
    </row>
    <row r="22" spans="1:9" x14ac:dyDescent="0.25">
      <c r="A22" s="29" t="s">
        <v>19</v>
      </c>
      <c r="B22" s="32">
        <v>1</v>
      </c>
      <c r="C22" s="32">
        <v>1</v>
      </c>
      <c r="D22" s="32">
        <v>1</v>
      </c>
      <c r="E22" s="32"/>
      <c r="F22" s="32"/>
      <c r="G22" s="32"/>
      <c r="H22" s="1"/>
      <c r="I22" s="1"/>
    </row>
    <row r="23" spans="1:9" x14ac:dyDescent="0.25">
      <c r="A23" s="29" t="s">
        <v>20</v>
      </c>
      <c r="B23" s="32">
        <v>1</v>
      </c>
      <c r="C23" s="32">
        <v>1</v>
      </c>
      <c r="D23" s="32">
        <v>1</v>
      </c>
      <c r="E23" s="32"/>
      <c r="F23" s="32"/>
      <c r="G23" s="32"/>
      <c r="H23" s="1"/>
      <c r="I23" s="1"/>
    </row>
    <row r="24" spans="1:9" x14ac:dyDescent="0.25">
      <c r="A24" s="29" t="s">
        <v>21</v>
      </c>
      <c r="B24" s="32">
        <v>1</v>
      </c>
      <c r="C24" s="32">
        <v>0</v>
      </c>
      <c r="D24" s="32">
        <v>1</v>
      </c>
      <c r="E24" s="32"/>
      <c r="F24" s="32"/>
      <c r="G24" s="32"/>
      <c r="H24" s="1"/>
      <c r="I24" s="1"/>
    </row>
    <row r="25" spans="1:9" x14ac:dyDescent="0.25">
      <c r="A25" s="29" t="s">
        <v>22</v>
      </c>
      <c r="B25" s="32">
        <v>1</v>
      </c>
      <c r="C25" s="32">
        <v>1</v>
      </c>
      <c r="D25" s="32">
        <v>1</v>
      </c>
      <c r="E25" s="32"/>
      <c r="F25" s="32"/>
      <c r="G25" s="32"/>
      <c r="H25" s="1"/>
      <c r="I25" s="1"/>
    </row>
    <row r="26" spans="1:9" x14ac:dyDescent="0.25">
      <c r="A26" s="29" t="s">
        <v>23</v>
      </c>
      <c r="B26" s="32">
        <v>1</v>
      </c>
      <c r="C26" s="32">
        <v>1</v>
      </c>
      <c r="D26" s="32">
        <v>0</v>
      </c>
      <c r="E26" s="32"/>
      <c r="F26" s="32"/>
      <c r="G26" s="32"/>
      <c r="H26" s="1"/>
      <c r="I26" s="1"/>
    </row>
    <row r="27" spans="1:9" x14ac:dyDescent="0.25">
      <c r="A27" s="29" t="s">
        <v>24</v>
      </c>
      <c r="B27" s="32">
        <v>1</v>
      </c>
      <c r="C27" s="32">
        <v>1</v>
      </c>
      <c r="D27" s="32">
        <v>1</v>
      </c>
      <c r="E27" s="32"/>
      <c r="F27" s="32"/>
      <c r="G27" s="32"/>
      <c r="H27" s="1"/>
      <c r="I27" s="1"/>
    </row>
    <row r="28" spans="1:9" x14ac:dyDescent="0.25">
      <c r="A28" s="29" t="s">
        <v>25</v>
      </c>
      <c r="B28" s="32">
        <v>1</v>
      </c>
      <c r="C28" s="32">
        <v>1</v>
      </c>
      <c r="D28" s="32">
        <v>1</v>
      </c>
      <c r="E28" s="32"/>
      <c r="F28" s="32"/>
      <c r="G28" s="32"/>
      <c r="H28" s="1"/>
      <c r="I28" s="1"/>
    </row>
    <row r="29" spans="1:9" x14ac:dyDescent="0.25">
      <c r="A29" s="29" t="s">
        <v>26</v>
      </c>
      <c r="B29" s="32">
        <v>1</v>
      </c>
      <c r="C29" s="32">
        <v>1</v>
      </c>
      <c r="D29" s="32">
        <v>1</v>
      </c>
      <c r="E29" s="32"/>
      <c r="F29" s="32"/>
      <c r="G29" s="32"/>
      <c r="H29" s="1"/>
      <c r="I29" s="1"/>
    </row>
    <row r="30" spans="1:9" x14ac:dyDescent="0.25">
      <c r="A30" s="29" t="s">
        <v>32</v>
      </c>
      <c r="B30" s="32">
        <v>0</v>
      </c>
      <c r="C30" s="32">
        <v>1</v>
      </c>
      <c r="D30" s="32">
        <v>1</v>
      </c>
      <c r="E30" s="32"/>
      <c r="F30" s="32"/>
      <c r="G30" s="32"/>
      <c r="H30" s="1"/>
      <c r="I30" s="1"/>
    </row>
    <row r="31" spans="1:9" x14ac:dyDescent="0.25">
      <c r="A31" s="29" t="s">
        <v>48</v>
      </c>
      <c r="B31" s="32">
        <v>0</v>
      </c>
      <c r="C31" s="32">
        <v>1</v>
      </c>
      <c r="D31" s="32">
        <v>0</v>
      </c>
      <c r="E31" s="29"/>
      <c r="F31" s="29"/>
      <c r="G31" s="29"/>
    </row>
    <row r="32" spans="1:9" x14ac:dyDescent="0.25">
      <c r="A32" s="29" t="s">
        <v>49</v>
      </c>
      <c r="B32" s="32">
        <v>0</v>
      </c>
      <c r="C32" s="32">
        <v>1</v>
      </c>
      <c r="D32" s="32">
        <v>1</v>
      </c>
      <c r="E32" s="29"/>
      <c r="F32" s="29"/>
      <c r="G32" s="29"/>
    </row>
    <row r="33" spans="1:7" x14ac:dyDescent="0.25">
      <c r="A33" s="29" t="s">
        <v>50</v>
      </c>
      <c r="B33" s="32">
        <v>0</v>
      </c>
      <c r="C33" s="32">
        <v>1</v>
      </c>
      <c r="D33" s="32">
        <v>1</v>
      </c>
      <c r="E33" s="29"/>
      <c r="F33" s="29"/>
      <c r="G33" s="29"/>
    </row>
    <row r="34" spans="1:7" x14ac:dyDescent="0.25">
      <c r="A34" s="29" t="s">
        <v>51</v>
      </c>
      <c r="B34" s="32">
        <v>0</v>
      </c>
      <c r="C34" s="32">
        <v>1</v>
      </c>
      <c r="D34" s="32">
        <v>1</v>
      </c>
      <c r="E34" s="29"/>
      <c r="F34" s="29"/>
      <c r="G34" s="29"/>
    </row>
    <row r="35" spans="1:7" x14ac:dyDescent="0.25">
      <c r="A35" s="29" t="s">
        <v>52</v>
      </c>
      <c r="B35" s="32">
        <v>0</v>
      </c>
      <c r="C35" s="32">
        <v>1</v>
      </c>
      <c r="D35" s="32">
        <v>0</v>
      </c>
      <c r="E35" s="29"/>
      <c r="F35" s="29"/>
      <c r="G35" s="29"/>
    </row>
    <row r="36" spans="1:7" x14ac:dyDescent="0.25">
      <c r="A36" s="29" t="s">
        <v>62</v>
      </c>
      <c r="B36" s="32">
        <v>0</v>
      </c>
      <c r="C36" s="32">
        <v>0</v>
      </c>
      <c r="D36" s="32">
        <v>1</v>
      </c>
      <c r="E36" s="29"/>
      <c r="F36" s="29"/>
      <c r="G36" s="29"/>
    </row>
    <row r="37" spans="1:7" x14ac:dyDescent="0.25">
      <c r="A37" s="34" t="s">
        <v>69</v>
      </c>
      <c r="B37" s="32">
        <v>0</v>
      </c>
      <c r="C37" s="32">
        <v>0</v>
      </c>
      <c r="D37" s="32">
        <v>0</v>
      </c>
      <c r="E37" s="29"/>
      <c r="F37" s="29"/>
      <c r="G37" s="29"/>
    </row>
    <row r="38" spans="1:7" x14ac:dyDescent="0.25">
      <c r="A38" s="34" t="s">
        <v>72</v>
      </c>
      <c r="B38" s="32">
        <v>0</v>
      </c>
      <c r="C38" s="32">
        <v>0</v>
      </c>
      <c r="D38" s="32">
        <v>0</v>
      </c>
      <c r="E38" s="29"/>
      <c r="F38" s="29"/>
      <c r="G38" s="29"/>
    </row>
    <row r="39" spans="1:7" x14ac:dyDescent="0.25">
      <c r="A39" s="34" t="s">
        <v>73</v>
      </c>
      <c r="B39" s="32">
        <v>0</v>
      </c>
      <c r="C39" s="32">
        <v>0</v>
      </c>
      <c r="D39" s="32">
        <v>0</v>
      </c>
      <c r="E39" s="29"/>
      <c r="F39" s="29"/>
      <c r="G39" s="29"/>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39"/>
  <sheetViews>
    <sheetView workbookViewId="0">
      <selection activeCell="S9" sqref="S9"/>
    </sheetView>
  </sheetViews>
  <sheetFormatPr baseColWidth="10" defaultRowHeight="15" x14ac:dyDescent="0.25"/>
  <cols>
    <col min="1" max="1" width="41.28515625" customWidth="1"/>
    <col min="2" max="6" width="3.7109375" customWidth="1"/>
    <col min="7" max="7" width="4.7109375" customWidth="1"/>
    <col min="8" max="8" width="2.7109375" customWidth="1"/>
    <col min="9" max="14" width="3.7109375" customWidth="1"/>
    <col min="15" max="15" width="2.7109375" customWidth="1"/>
    <col min="16" max="21" width="3.7109375" customWidth="1"/>
    <col min="22" max="22" width="2.5703125" customWidth="1"/>
    <col min="23" max="28" width="3.7109375" customWidth="1"/>
  </cols>
  <sheetData>
    <row r="1" spans="1:28" x14ac:dyDescent="0.25">
      <c r="A1" s="22"/>
      <c r="B1" s="38" t="s">
        <v>53</v>
      </c>
      <c r="C1" s="38"/>
      <c r="D1" s="38"/>
      <c r="E1" s="38"/>
      <c r="F1" s="38"/>
      <c r="G1" s="38"/>
      <c r="H1" s="12"/>
      <c r="I1" s="38" t="s">
        <v>63</v>
      </c>
      <c r="J1" s="38"/>
      <c r="K1" s="38"/>
      <c r="L1" s="38"/>
      <c r="M1" s="38"/>
      <c r="N1" s="38"/>
      <c r="O1" s="40"/>
      <c r="P1" s="38" t="s">
        <v>74</v>
      </c>
      <c r="Q1" s="38"/>
      <c r="R1" s="38"/>
      <c r="S1" s="38"/>
      <c r="T1" s="38"/>
      <c r="U1" s="38"/>
      <c r="V1" s="40"/>
      <c r="W1" s="38" t="s">
        <v>75</v>
      </c>
      <c r="X1" s="38"/>
      <c r="Y1" s="38"/>
      <c r="Z1" s="38"/>
      <c r="AA1" s="38"/>
      <c r="AB1" s="38"/>
    </row>
    <row r="2" spans="1:28" x14ac:dyDescent="0.25">
      <c r="A2" s="19" t="s">
        <v>31</v>
      </c>
      <c r="B2" s="23" t="s">
        <v>54</v>
      </c>
      <c r="C2" s="23" t="s">
        <v>55</v>
      </c>
      <c r="D2" s="23" t="s">
        <v>56</v>
      </c>
      <c r="E2" s="23" t="s">
        <v>57</v>
      </c>
      <c r="F2" s="23" t="s">
        <v>58</v>
      </c>
      <c r="G2" s="24" t="s">
        <v>61</v>
      </c>
      <c r="H2" s="12"/>
      <c r="I2" s="23" t="s">
        <v>54</v>
      </c>
      <c r="J2" s="23" t="s">
        <v>55</v>
      </c>
      <c r="K2" s="23" t="s">
        <v>56</v>
      </c>
      <c r="L2" s="23" t="s">
        <v>57</v>
      </c>
      <c r="M2" s="23" t="s">
        <v>58</v>
      </c>
      <c r="N2" s="26" t="s">
        <v>61</v>
      </c>
      <c r="O2" s="40"/>
      <c r="P2" s="23" t="s">
        <v>54</v>
      </c>
      <c r="Q2" s="23" t="s">
        <v>55</v>
      </c>
      <c r="R2" s="23" t="s">
        <v>56</v>
      </c>
      <c r="S2" s="23" t="s">
        <v>57</v>
      </c>
      <c r="T2" s="23" t="s">
        <v>58</v>
      </c>
      <c r="U2" s="26" t="s">
        <v>61</v>
      </c>
      <c r="V2" s="40"/>
      <c r="W2" s="23" t="s">
        <v>54</v>
      </c>
      <c r="X2" s="23" t="s">
        <v>55</v>
      </c>
      <c r="Y2" s="23" t="s">
        <v>56</v>
      </c>
      <c r="Z2" s="23" t="s">
        <v>57</v>
      </c>
      <c r="AA2" s="23" t="s">
        <v>58</v>
      </c>
      <c r="AB2" s="26" t="s">
        <v>61</v>
      </c>
    </row>
    <row r="3" spans="1:28" x14ac:dyDescent="0.25">
      <c r="A3" s="22" t="s">
        <v>0</v>
      </c>
      <c r="B3" s="25">
        <v>85</v>
      </c>
      <c r="C3" s="25">
        <v>80</v>
      </c>
      <c r="D3" s="25">
        <v>70</v>
      </c>
      <c r="E3" s="25">
        <v>90</v>
      </c>
      <c r="F3" s="25">
        <v>0</v>
      </c>
      <c r="G3" s="26">
        <f>SUM(B3*0.1,C3*0.1,D3*0.6,E3*0.1,F3*0.1)</f>
        <v>67.5</v>
      </c>
      <c r="H3" s="12"/>
      <c r="I3" s="28"/>
      <c r="J3" s="28"/>
      <c r="K3" s="28"/>
      <c r="L3" s="28"/>
      <c r="M3" s="28"/>
      <c r="N3" s="28">
        <f>SUM(I3*0.1,J3*0.1,K3*0.6,L3*0.1,M3*0.1)</f>
        <v>0</v>
      </c>
      <c r="O3" s="40"/>
      <c r="P3" s="15"/>
      <c r="Q3" s="15"/>
      <c r="R3" s="15"/>
      <c r="S3" s="15"/>
      <c r="T3" s="15"/>
      <c r="U3" s="28">
        <f>SUM(P3*0.1,Q3*0.1,R3*0.6,S3*0.1,T3*0.1)</f>
        <v>0</v>
      </c>
      <c r="V3" s="40"/>
      <c r="W3" s="15"/>
      <c r="X3" s="15"/>
      <c r="Y3" s="15"/>
      <c r="Z3" s="15"/>
      <c r="AA3" s="15"/>
      <c r="AB3" s="28">
        <f>SUM(W3*0.1,X3*0.1,Y3*0.6,Z3*0.1,AA3*0.1)</f>
        <v>0</v>
      </c>
    </row>
    <row r="4" spans="1:28" x14ac:dyDescent="0.25">
      <c r="A4" s="22" t="s">
        <v>1</v>
      </c>
      <c r="B4" s="25">
        <v>85</v>
      </c>
      <c r="C4" s="25">
        <v>90</v>
      </c>
      <c r="D4" s="25">
        <v>90</v>
      </c>
      <c r="E4" s="25">
        <v>90</v>
      </c>
      <c r="F4" s="25">
        <v>10</v>
      </c>
      <c r="G4" s="26">
        <f t="shared" ref="G4:G36" si="0">SUM(B4*0.1,C4*0.1,D4*0.6,E4*0.1,F4*0.1)</f>
        <v>81.5</v>
      </c>
      <c r="H4" s="12"/>
      <c r="I4" s="28">
        <v>90</v>
      </c>
      <c r="J4" s="28">
        <v>90</v>
      </c>
      <c r="K4" s="28">
        <v>95</v>
      </c>
      <c r="L4" s="28">
        <v>90</v>
      </c>
      <c r="M4" s="28">
        <v>90</v>
      </c>
      <c r="N4" s="28">
        <f t="shared" ref="N4:N36" si="1">SUM(I4*0.1,J4*0.1,K4*0.6,L4*0.1,M4*0.1)</f>
        <v>93</v>
      </c>
      <c r="O4" s="40"/>
      <c r="P4" s="15"/>
      <c r="Q4" s="15"/>
      <c r="R4" s="15"/>
      <c r="S4" s="15"/>
      <c r="T4" s="15"/>
      <c r="U4" s="28">
        <f t="shared" ref="U4:U39" si="2">SUM(P4*0.1,Q4*0.1,R4*0.6,S4*0.1,T4*0.1)</f>
        <v>0</v>
      </c>
      <c r="V4" s="40"/>
      <c r="W4" s="15"/>
      <c r="X4" s="15"/>
      <c r="Y4" s="15"/>
      <c r="Z4" s="15"/>
      <c r="AA4" s="15"/>
      <c r="AB4" s="28">
        <f t="shared" ref="AB4:AB39" si="3">SUM(W4*0.1,X4*0.1,Y4*0.6,Z4*0.1,AA4*0.1)</f>
        <v>0</v>
      </c>
    </row>
    <row r="5" spans="1:28" x14ac:dyDescent="0.25">
      <c r="A5" s="22" t="s">
        <v>2</v>
      </c>
      <c r="B5" s="25">
        <v>90</v>
      </c>
      <c r="C5" s="25">
        <v>90</v>
      </c>
      <c r="D5" s="25">
        <v>85</v>
      </c>
      <c r="E5" s="25">
        <v>90</v>
      </c>
      <c r="F5" s="25">
        <v>0</v>
      </c>
      <c r="G5" s="26">
        <f t="shared" si="0"/>
        <v>78</v>
      </c>
      <c r="H5" s="12"/>
      <c r="I5" s="28">
        <v>90</v>
      </c>
      <c r="J5" s="28">
        <v>90</v>
      </c>
      <c r="K5" s="28">
        <v>90</v>
      </c>
      <c r="L5" s="28">
        <v>90</v>
      </c>
      <c r="M5" s="28">
        <v>0</v>
      </c>
      <c r="N5" s="28">
        <f t="shared" si="1"/>
        <v>81</v>
      </c>
      <c r="O5" s="40"/>
      <c r="P5" s="15"/>
      <c r="Q5" s="15"/>
      <c r="R5" s="15"/>
      <c r="S5" s="15"/>
      <c r="T5" s="15"/>
      <c r="U5" s="28">
        <f t="shared" si="2"/>
        <v>0</v>
      </c>
      <c r="V5" s="40"/>
      <c r="W5" s="15"/>
      <c r="X5" s="15"/>
      <c r="Y5" s="15"/>
      <c r="Z5" s="15"/>
      <c r="AA5" s="15"/>
      <c r="AB5" s="28">
        <f t="shared" si="3"/>
        <v>0</v>
      </c>
    </row>
    <row r="6" spans="1:28" x14ac:dyDescent="0.25">
      <c r="A6" s="22" t="s">
        <v>3</v>
      </c>
      <c r="B6" s="25">
        <v>0</v>
      </c>
      <c r="C6" s="25">
        <v>0</v>
      </c>
      <c r="D6" s="25">
        <v>0</v>
      </c>
      <c r="E6" s="25">
        <v>0</v>
      </c>
      <c r="F6" s="25">
        <v>0</v>
      </c>
      <c r="G6" s="26">
        <f t="shared" si="0"/>
        <v>0</v>
      </c>
      <c r="H6" s="12"/>
      <c r="I6" s="28"/>
      <c r="J6" s="28"/>
      <c r="K6" s="28"/>
      <c r="L6" s="28"/>
      <c r="M6" s="28"/>
      <c r="N6" s="28">
        <f t="shared" si="1"/>
        <v>0</v>
      </c>
      <c r="O6" s="40"/>
      <c r="P6" s="15"/>
      <c r="Q6" s="15"/>
      <c r="R6" s="15"/>
      <c r="S6" s="15"/>
      <c r="T6" s="15"/>
      <c r="U6" s="28">
        <f t="shared" si="2"/>
        <v>0</v>
      </c>
      <c r="V6" s="40"/>
      <c r="W6" s="15"/>
      <c r="X6" s="15"/>
      <c r="Y6" s="15"/>
      <c r="Z6" s="15"/>
      <c r="AA6" s="15"/>
      <c r="AB6" s="28">
        <f t="shared" si="3"/>
        <v>0</v>
      </c>
    </row>
    <row r="7" spans="1:28" x14ac:dyDescent="0.25">
      <c r="A7" s="22" t="s">
        <v>4</v>
      </c>
      <c r="B7" s="25">
        <v>70</v>
      </c>
      <c r="C7" s="25">
        <v>80</v>
      </c>
      <c r="D7" s="25">
        <v>90</v>
      </c>
      <c r="E7" s="25">
        <v>90</v>
      </c>
      <c r="F7" s="25">
        <v>0</v>
      </c>
      <c r="G7" s="26">
        <f t="shared" si="0"/>
        <v>78</v>
      </c>
      <c r="H7" s="12"/>
      <c r="I7" s="28"/>
      <c r="J7" s="28"/>
      <c r="K7" s="28"/>
      <c r="L7" s="28"/>
      <c r="M7" s="28"/>
      <c r="N7" s="28">
        <f t="shared" si="1"/>
        <v>0</v>
      </c>
      <c r="O7" s="40"/>
      <c r="P7" s="15"/>
      <c r="Q7" s="15"/>
      <c r="R7" s="15"/>
      <c r="S7" s="15"/>
      <c r="T7" s="15"/>
      <c r="U7" s="28">
        <f t="shared" si="2"/>
        <v>0</v>
      </c>
      <c r="V7" s="40"/>
      <c r="W7" s="15"/>
      <c r="X7" s="15"/>
      <c r="Y7" s="15"/>
      <c r="Z7" s="15"/>
      <c r="AA7" s="15"/>
      <c r="AB7" s="28">
        <f t="shared" si="3"/>
        <v>0</v>
      </c>
    </row>
    <row r="8" spans="1:28" x14ac:dyDescent="0.25">
      <c r="A8" s="22" t="s">
        <v>5</v>
      </c>
      <c r="B8" s="25">
        <v>90</v>
      </c>
      <c r="C8" s="25">
        <v>95</v>
      </c>
      <c r="D8" s="25">
        <v>95</v>
      </c>
      <c r="E8" s="25">
        <v>90</v>
      </c>
      <c r="F8" s="25">
        <v>0</v>
      </c>
      <c r="G8" s="26">
        <f t="shared" si="0"/>
        <v>84.5</v>
      </c>
      <c r="H8" s="12"/>
      <c r="I8" s="28">
        <v>90</v>
      </c>
      <c r="J8" s="28">
        <v>90</v>
      </c>
      <c r="K8" s="28">
        <v>95</v>
      </c>
      <c r="L8" s="28">
        <v>90</v>
      </c>
      <c r="M8" s="28">
        <v>90</v>
      </c>
      <c r="N8" s="28">
        <f t="shared" si="1"/>
        <v>93</v>
      </c>
      <c r="O8" s="40"/>
      <c r="P8" s="15"/>
      <c r="Q8" s="15"/>
      <c r="R8" s="15"/>
      <c r="S8" s="15"/>
      <c r="T8" s="15"/>
      <c r="U8" s="28">
        <f t="shared" si="2"/>
        <v>0</v>
      </c>
      <c r="V8" s="40"/>
      <c r="W8" s="15"/>
      <c r="X8" s="15"/>
      <c r="Y8" s="15"/>
      <c r="Z8" s="15"/>
      <c r="AA8" s="15"/>
      <c r="AB8" s="28">
        <f t="shared" si="3"/>
        <v>0</v>
      </c>
    </row>
    <row r="9" spans="1:28" x14ac:dyDescent="0.25">
      <c r="A9" s="22" t="s">
        <v>6</v>
      </c>
      <c r="B9" s="25">
        <v>85</v>
      </c>
      <c r="C9" s="25">
        <v>85</v>
      </c>
      <c r="D9" s="25">
        <v>0</v>
      </c>
      <c r="E9" s="25">
        <v>90</v>
      </c>
      <c r="F9" s="25">
        <v>0</v>
      </c>
      <c r="G9" s="26">
        <f t="shared" si="0"/>
        <v>26</v>
      </c>
      <c r="H9" s="12"/>
      <c r="I9" s="28"/>
      <c r="J9" s="28"/>
      <c r="K9" s="28"/>
      <c r="L9" s="28"/>
      <c r="M9" s="28"/>
      <c r="N9" s="28">
        <f t="shared" si="1"/>
        <v>0</v>
      </c>
      <c r="O9" s="40"/>
      <c r="P9" s="15"/>
      <c r="Q9" s="15"/>
      <c r="R9" s="15"/>
      <c r="S9" s="15"/>
      <c r="T9" s="15"/>
      <c r="U9" s="28">
        <f t="shared" si="2"/>
        <v>0</v>
      </c>
      <c r="V9" s="40"/>
      <c r="W9" s="15"/>
      <c r="X9" s="15"/>
      <c r="Y9" s="15"/>
      <c r="Z9" s="15"/>
      <c r="AA9" s="15"/>
      <c r="AB9" s="28">
        <f t="shared" si="3"/>
        <v>0</v>
      </c>
    </row>
    <row r="10" spans="1:28" x14ac:dyDescent="0.25">
      <c r="A10" s="22" t="s">
        <v>7</v>
      </c>
      <c r="B10" s="25">
        <v>85</v>
      </c>
      <c r="C10" s="25">
        <v>85</v>
      </c>
      <c r="D10" s="25">
        <v>80</v>
      </c>
      <c r="E10" s="25">
        <v>90</v>
      </c>
      <c r="F10" s="25">
        <v>90</v>
      </c>
      <c r="G10" s="26">
        <f t="shared" si="0"/>
        <v>83</v>
      </c>
      <c r="H10" s="12"/>
      <c r="I10" s="28">
        <v>90</v>
      </c>
      <c r="J10" s="28">
        <v>90</v>
      </c>
      <c r="K10" s="28">
        <v>95</v>
      </c>
      <c r="L10" s="28">
        <v>90</v>
      </c>
      <c r="M10" s="28">
        <v>90</v>
      </c>
      <c r="N10" s="28">
        <f t="shared" si="1"/>
        <v>93</v>
      </c>
      <c r="O10" s="40"/>
      <c r="P10" s="15"/>
      <c r="Q10" s="15"/>
      <c r="R10" s="15"/>
      <c r="S10" s="15"/>
      <c r="T10" s="15"/>
      <c r="U10" s="28">
        <f t="shared" si="2"/>
        <v>0</v>
      </c>
      <c r="V10" s="40"/>
      <c r="W10" s="15"/>
      <c r="X10" s="15"/>
      <c r="Y10" s="15"/>
      <c r="Z10" s="15"/>
      <c r="AA10" s="15"/>
      <c r="AB10" s="28">
        <f t="shared" si="3"/>
        <v>0</v>
      </c>
    </row>
    <row r="11" spans="1:28" x14ac:dyDescent="0.25">
      <c r="A11" s="22" t="s">
        <v>9</v>
      </c>
      <c r="B11" s="25">
        <v>80</v>
      </c>
      <c r="C11" s="25">
        <v>85</v>
      </c>
      <c r="D11" s="25">
        <v>90</v>
      </c>
      <c r="E11" s="25">
        <v>90</v>
      </c>
      <c r="F11" s="25">
        <v>90</v>
      </c>
      <c r="G11" s="26">
        <f>SUM(B11*0.1,C11*0.1,D11*0.6,E11*0.1,F11*0.1)</f>
        <v>88.5</v>
      </c>
      <c r="H11" s="12"/>
      <c r="I11" s="28">
        <v>85</v>
      </c>
      <c r="J11" s="28">
        <v>90</v>
      </c>
      <c r="K11" s="28">
        <v>90</v>
      </c>
      <c r="L11" s="28">
        <v>90</v>
      </c>
      <c r="M11" s="28">
        <v>90</v>
      </c>
      <c r="N11" s="28">
        <f t="shared" si="1"/>
        <v>89.5</v>
      </c>
      <c r="O11" s="40"/>
      <c r="P11" s="15"/>
      <c r="Q11" s="15"/>
      <c r="R11" s="15"/>
      <c r="S11" s="15"/>
      <c r="T11" s="15"/>
      <c r="U11" s="28">
        <f t="shared" si="2"/>
        <v>0</v>
      </c>
      <c r="V11" s="40"/>
      <c r="W11" s="15"/>
      <c r="X11" s="15"/>
      <c r="Y11" s="15"/>
      <c r="Z11" s="15"/>
      <c r="AA11" s="15"/>
      <c r="AB11" s="28">
        <f t="shared" si="3"/>
        <v>0</v>
      </c>
    </row>
    <row r="12" spans="1:28" x14ac:dyDescent="0.25">
      <c r="A12" s="22" t="s">
        <v>10</v>
      </c>
      <c r="B12" s="25">
        <v>85</v>
      </c>
      <c r="C12" s="25">
        <v>80</v>
      </c>
      <c r="D12" s="25">
        <v>85</v>
      </c>
      <c r="E12" s="25">
        <v>90</v>
      </c>
      <c r="F12" s="25">
        <v>80</v>
      </c>
      <c r="G12" s="26">
        <f t="shared" si="0"/>
        <v>84.5</v>
      </c>
      <c r="H12" s="12"/>
      <c r="I12" s="28">
        <v>95</v>
      </c>
      <c r="J12" s="28">
        <v>90</v>
      </c>
      <c r="K12" s="28">
        <v>70</v>
      </c>
      <c r="L12" s="28">
        <v>90</v>
      </c>
      <c r="M12" s="28">
        <v>90</v>
      </c>
      <c r="N12" s="28">
        <f t="shared" si="1"/>
        <v>78.5</v>
      </c>
      <c r="O12" s="40"/>
      <c r="P12" s="15"/>
      <c r="Q12" s="15"/>
      <c r="R12" s="15"/>
      <c r="S12" s="15"/>
      <c r="T12" s="15"/>
      <c r="U12" s="28">
        <f t="shared" si="2"/>
        <v>0</v>
      </c>
      <c r="V12" s="40"/>
      <c r="W12" s="15"/>
      <c r="X12" s="15"/>
      <c r="Y12" s="15"/>
      <c r="Z12" s="15"/>
      <c r="AA12" s="15"/>
      <c r="AB12" s="28">
        <f t="shared" si="3"/>
        <v>0</v>
      </c>
    </row>
    <row r="13" spans="1:28" x14ac:dyDescent="0.25">
      <c r="A13" s="22" t="s">
        <v>11</v>
      </c>
      <c r="B13" s="25">
        <v>40</v>
      </c>
      <c r="C13" s="25">
        <v>80</v>
      </c>
      <c r="D13" s="25">
        <v>90</v>
      </c>
      <c r="E13" s="25">
        <v>90</v>
      </c>
      <c r="F13" s="25">
        <v>0</v>
      </c>
      <c r="G13" s="26">
        <f t="shared" si="0"/>
        <v>75</v>
      </c>
      <c r="H13" s="12"/>
      <c r="I13" s="28">
        <v>85</v>
      </c>
      <c r="J13" s="28">
        <v>90</v>
      </c>
      <c r="K13" s="28">
        <v>70</v>
      </c>
      <c r="L13" s="28">
        <v>90</v>
      </c>
      <c r="M13" s="28">
        <v>90</v>
      </c>
      <c r="N13" s="28">
        <f t="shared" si="1"/>
        <v>77.5</v>
      </c>
      <c r="O13" s="40"/>
      <c r="P13" s="15"/>
      <c r="Q13" s="15"/>
      <c r="R13" s="15"/>
      <c r="S13" s="15"/>
      <c r="T13" s="15"/>
      <c r="U13" s="28">
        <f t="shared" si="2"/>
        <v>0</v>
      </c>
      <c r="V13" s="40"/>
      <c r="W13" s="15"/>
      <c r="X13" s="15"/>
      <c r="Y13" s="15"/>
      <c r="Z13" s="15"/>
      <c r="AA13" s="15"/>
      <c r="AB13" s="28">
        <f t="shared" si="3"/>
        <v>0</v>
      </c>
    </row>
    <row r="14" spans="1:28" x14ac:dyDescent="0.25">
      <c r="A14" s="22" t="s">
        <v>12</v>
      </c>
      <c r="B14" s="25">
        <v>0</v>
      </c>
      <c r="C14" s="25">
        <v>0</v>
      </c>
      <c r="D14" s="25">
        <v>0</v>
      </c>
      <c r="E14" s="25">
        <v>0</v>
      </c>
      <c r="F14" s="25">
        <v>0</v>
      </c>
      <c r="G14" s="26">
        <f t="shared" si="0"/>
        <v>0</v>
      </c>
      <c r="H14" s="12"/>
      <c r="I14" s="28"/>
      <c r="J14" s="28"/>
      <c r="K14" s="28"/>
      <c r="L14" s="28"/>
      <c r="M14" s="28"/>
      <c r="N14" s="28">
        <f t="shared" si="1"/>
        <v>0</v>
      </c>
      <c r="O14" s="40"/>
      <c r="P14" s="15"/>
      <c r="Q14" s="15"/>
      <c r="R14" s="15"/>
      <c r="S14" s="15"/>
      <c r="T14" s="15"/>
      <c r="U14" s="28">
        <f t="shared" si="2"/>
        <v>0</v>
      </c>
      <c r="V14" s="40"/>
      <c r="W14" s="15"/>
      <c r="X14" s="15"/>
      <c r="Y14" s="15"/>
      <c r="Z14" s="15"/>
      <c r="AA14" s="15"/>
      <c r="AB14" s="28">
        <f t="shared" si="3"/>
        <v>0</v>
      </c>
    </row>
    <row r="15" spans="1:28" x14ac:dyDescent="0.25">
      <c r="A15" s="22" t="s">
        <v>13</v>
      </c>
      <c r="B15" s="25">
        <v>95</v>
      </c>
      <c r="C15" s="25">
        <v>95</v>
      </c>
      <c r="D15" s="25">
        <v>95</v>
      </c>
      <c r="E15" s="25">
        <v>90</v>
      </c>
      <c r="F15" s="25">
        <v>0</v>
      </c>
      <c r="G15" s="26">
        <f t="shared" si="0"/>
        <v>85</v>
      </c>
      <c r="H15" s="12"/>
      <c r="I15" s="28"/>
      <c r="J15" s="28"/>
      <c r="K15" s="28"/>
      <c r="L15" s="28"/>
      <c r="M15" s="28"/>
      <c r="N15" s="28">
        <f t="shared" si="1"/>
        <v>0</v>
      </c>
      <c r="O15" s="40"/>
      <c r="P15" s="15"/>
      <c r="Q15" s="15"/>
      <c r="R15" s="15"/>
      <c r="S15" s="15"/>
      <c r="T15" s="15"/>
      <c r="U15" s="28">
        <f t="shared" si="2"/>
        <v>0</v>
      </c>
      <c r="V15" s="40"/>
      <c r="W15" s="15"/>
      <c r="X15" s="15"/>
      <c r="Y15" s="15"/>
      <c r="Z15" s="15"/>
      <c r="AA15" s="15"/>
      <c r="AB15" s="28">
        <f t="shared" si="3"/>
        <v>0</v>
      </c>
    </row>
    <row r="16" spans="1:28" x14ac:dyDescent="0.25">
      <c r="A16" s="22" t="s">
        <v>14</v>
      </c>
      <c r="B16" s="25">
        <v>85</v>
      </c>
      <c r="C16" s="25">
        <v>90</v>
      </c>
      <c r="D16" s="25">
        <v>90</v>
      </c>
      <c r="E16" s="25">
        <v>90</v>
      </c>
      <c r="F16" s="25">
        <v>0</v>
      </c>
      <c r="G16" s="26">
        <f t="shared" si="0"/>
        <v>80.5</v>
      </c>
      <c r="H16" s="12"/>
      <c r="I16" s="28"/>
      <c r="J16" s="28"/>
      <c r="K16" s="28"/>
      <c r="L16" s="28"/>
      <c r="M16" s="28"/>
      <c r="N16" s="28">
        <f t="shared" si="1"/>
        <v>0</v>
      </c>
      <c r="O16" s="40"/>
      <c r="P16" s="15"/>
      <c r="Q16" s="15"/>
      <c r="R16" s="15"/>
      <c r="S16" s="15"/>
      <c r="T16" s="15"/>
      <c r="U16" s="28">
        <f t="shared" si="2"/>
        <v>0</v>
      </c>
      <c r="V16" s="40"/>
      <c r="W16" s="15"/>
      <c r="X16" s="15"/>
      <c r="Y16" s="15"/>
      <c r="Z16" s="15"/>
      <c r="AA16" s="15"/>
      <c r="AB16" s="28">
        <f t="shared" si="3"/>
        <v>0</v>
      </c>
    </row>
    <row r="17" spans="1:28" x14ac:dyDescent="0.25">
      <c r="A17" s="22" t="s">
        <v>15</v>
      </c>
      <c r="B17" s="25">
        <v>90</v>
      </c>
      <c r="C17" s="25">
        <v>95</v>
      </c>
      <c r="D17" s="25">
        <v>95</v>
      </c>
      <c r="E17" s="25">
        <v>90</v>
      </c>
      <c r="F17" s="25">
        <v>85</v>
      </c>
      <c r="G17" s="26">
        <f t="shared" si="0"/>
        <v>93</v>
      </c>
      <c r="H17" s="12"/>
      <c r="I17" s="28">
        <v>90</v>
      </c>
      <c r="J17" s="28">
        <v>90</v>
      </c>
      <c r="K17" s="28">
        <v>95</v>
      </c>
      <c r="L17" s="28">
        <v>90</v>
      </c>
      <c r="M17" s="28">
        <v>90</v>
      </c>
      <c r="N17" s="28">
        <f t="shared" si="1"/>
        <v>93</v>
      </c>
      <c r="O17" s="40"/>
      <c r="P17" s="15"/>
      <c r="Q17" s="15"/>
      <c r="R17" s="15"/>
      <c r="S17" s="15"/>
      <c r="T17" s="15"/>
      <c r="U17" s="28">
        <f t="shared" si="2"/>
        <v>0</v>
      </c>
      <c r="V17" s="40"/>
      <c r="W17" s="15"/>
      <c r="X17" s="15"/>
      <c r="Y17" s="15"/>
      <c r="Z17" s="15"/>
      <c r="AA17" s="15"/>
      <c r="AB17" s="28">
        <f t="shared" si="3"/>
        <v>0</v>
      </c>
    </row>
    <row r="18" spans="1:28" x14ac:dyDescent="0.25">
      <c r="A18" s="22" t="s">
        <v>16</v>
      </c>
      <c r="B18" s="25">
        <v>95</v>
      </c>
      <c r="C18" s="25">
        <v>95</v>
      </c>
      <c r="D18" s="25">
        <v>95</v>
      </c>
      <c r="E18" s="25">
        <v>90</v>
      </c>
      <c r="F18" s="25">
        <v>100</v>
      </c>
      <c r="G18" s="26">
        <f t="shared" si="0"/>
        <v>95</v>
      </c>
      <c r="H18" s="12"/>
      <c r="I18" s="28"/>
      <c r="J18" s="28"/>
      <c r="K18" s="28"/>
      <c r="L18" s="28"/>
      <c r="M18" s="28"/>
      <c r="N18" s="28">
        <f t="shared" si="1"/>
        <v>0</v>
      </c>
      <c r="O18" s="40"/>
      <c r="P18" s="15"/>
      <c r="Q18" s="15"/>
      <c r="R18" s="15"/>
      <c r="S18" s="15"/>
      <c r="T18" s="15"/>
      <c r="U18" s="28">
        <f t="shared" si="2"/>
        <v>0</v>
      </c>
      <c r="V18" s="40"/>
      <c r="W18" s="15"/>
      <c r="X18" s="15"/>
      <c r="Y18" s="15"/>
      <c r="Z18" s="15"/>
      <c r="AA18" s="15"/>
      <c r="AB18" s="28">
        <f t="shared" si="3"/>
        <v>0</v>
      </c>
    </row>
    <row r="19" spans="1:28" x14ac:dyDescent="0.25">
      <c r="A19" s="22" t="s">
        <v>17</v>
      </c>
      <c r="B19" s="25">
        <v>90</v>
      </c>
      <c r="C19" s="25">
        <v>80</v>
      </c>
      <c r="D19" s="25">
        <v>85</v>
      </c>
      <c r="E19" s="25">
        <v>90</v>
      </c>
      <c r="F19" s="25">
        <v>0</v>
      </c>
      <c r="G19" s="26">
        <f t="shared" si="0"/>
        <v>77</v>
      </c>
      <c r="H19" s="12"/>
      <c r="I19" s="28"/>
      <c r="J19" s="28"/>
      <c r="K19" s="28"/>
      <c r="L19" s="28"/>
      <c r="M19" s="28"/>
      <c r="N19" s="28">
        <f t="shared" si="1"/>
        <v>0</v>
      </c>
      <c r="O19" s="40"/>
      <c r="P19" s="15"/>
      <c r="Q19" s="15"/>
      <c r="R19" s="15"/>
      <c r="S19" s="15"/>
      <c r="T19" s="15"/>
      <c r="U19" s="28">
        <f t="shared" si="2"/>
        <v>0</v>
      </c>
      <c r="V19" s="40"/>
      <c r="W19" s="15"/>
      <c r="X19" s="15"/>
      <c r="Y19" s="15"/>
      <c r="Z19" s="15"/>
      <c r="AA19" s="15"/>
      <c r="AB19" s="28">
        <f t="shared" si="3"/>
        <v>0</v>
      </c>
    </row>
    <row r="20" spans="1:28" x14ac:dyDescent="0.25">
      <c r="A20" s="22" t="s">
        <v>60</v>
      </c>
      <c r="B20" s="25">
        <v>80</v>
      </c>
      <c r="C20" s="25">
        <v>85</v>
      </c>
      <c r="D20" s="25">
        <v>85</v>
      </c>
      <c r="E20" s="25">
        <v>90</v>
      </c>
      <c r="F20" s="25">
        <v>0</v>
      </c>
      <c r="G20" s="26">
        <f t="shared" si="0"/>
        <v>76.5</v>
      </c>
      <c r="H20" s="12"/>
      <c r="I20" s="28">
        <v>95</v>
      </c>
      <c r="J20" s="28">
        <v>95</v>
      </c>
      <c r="K20" s="28">
        <v>95</v>
      </c>
      <c r="L20" s="28">
        <v>90</v>
      </c>
      <c r="M20" s="28">
        <v>100</v>
      </c>
      <c r="N20" s="28">
        <f t="shared" si="1"/>
        <v>95</v>
      </c>
      <c r="O20" s="40"/>
      <c r="P20" s="15"/>
      <c r="Q20" s="15"/>
      <c r="R20" s="15"/>
      <c r="S20" s="15"/>
      <c r="T20" s="15"/>
      <c r="U20" s="28">
        <f t="shared" si="2"/>
        <v>0</v>
      </c>
      <c r="V20" s="40"/>
      <c r="W20" s="15"/>
      <c r="X20" s="15"/>
      <c r="Y20" s="15"/>
      <c r="Z20" s="15"/>
      <c r="AA20" s="15"/>
      <c r="AB20" s="28">
        <f t="shared" si="3"/>
        <v>0</v>
      </c>
    </row>
    <row r="21" spans="1:28" x14ac:dyDescent="0.25">
      <c r="A21" s="22" t="s">
        <v>18</v>
      </c>
      <c r="B21" s="25">
        <v>85</v>
      </c>
      <c r="C21" s="25">
        <v>95</v>
      </c>
      <c r="D21" s="25">
        <v>90</v>
      </c>
      <c r="E21" s="25">
        <v>90</v>
      </c>
      <c r="F21" s="25">
        <v>0</v>
      </c>
      <c r="G21" s="26">
        <f t="shared" si="0"/>
        <v>81</v>
      </c>
      <c r="H21" s="12"/>
      <c r="I21" s="28"/>
      <c r="J21" s="28"/>
      <c r="K21" s="28"/>
      <c r="L21" s="28"/>
      <c r="M21" s="28"/>
      <c r="N21" s="28">
        <f t="shared" si="1"/>
        <v>0</v>
      </c>
      <c r="O21" s="40"/>
      <c r="P21" s="15"/>
      <c r="Q21" s="15"/>
      <c r="R21" s="15"/>
      <c r="S21" s="15"/>
      <c r="T21" s="15"/>
      <c r="U21" s="28">
        <f t="shared" si="2"/>
        <v>0</v>
      </c>
      <c r="V21" s="40"/>
      <c r="W21" s="15"/>
      <c r="X21" s="15"/>
      <c r="Y21" s="15"/>
      <c r="Z21" s="15"/>
      <c r="AA21" s="15"/>
      <c r="AB21" s="28">
        <f t="shared" si="3"/>
        <v>0</v>
      </c>
    </row>
    <row r="22" spans="1:28" x14ac:dyDescent="0.25">
      <c r="A22" s="22" t="s">
        <v>19</v>
      </c>
      <c r="B22" s="25">
        <v>90</v>
      </c>
      <c r="C22" s="25">
        <v>90</v>
      </c>
      <c r="D22" s="25">
        <v>95</v>
      </c>
      <c r="E22" s="25">
        <v>90</v>
      </c>
      <c r="F22" s="25">
        <v>90</v>
      </c>
      <c r="G22" s="26">
        <f t="shared" si="0"/>
        <v>93</v>
      </c>
      <c r="H22" s="12"/>
      <c r="I22" s="28">
        <v>90</v>
      </c>
      <c r="J22" s="28">
        <v>95</v>
      </c>
      <c r="K22" s="28">
        <v>95</v>
      </c>
      <c r="L22" s="28">
        <v>90</v>
      </c>
      <c r="M22" s="28">
        <v>90</v>
      </c>
      <c r="N22" s="28">
        <f t="shared" si="1"/>
        <v>93.5</v>
      </c>
      <c r="O22" s="40"/>
      <c r="P22" s="15"/>
      <c r="Q22" s="15"/>
      <c r="R22" s="15"/>
      <c r="S22" s="15"/>
      <c r="T22" s="15"/>
      <c r="U22" s="28">
        <f t="shared" si="2"/>
        <v>0</v>
      </c>
      <c r="V22" s="40"/>
      <c r="W22" s="15"/>
      <c r="X22" s="15"/>
      <c r="Y22" s="15"/>
      <c r="Z22" s="15"/>
      <c r="AA22" s="15"/>
      <c r="AB22" s="28">
        <f t="shared" si="3"/>
        <v>0</v>
      </c>
    </row>
    <row r="23" spans="1:28" x14ac:dyDescent="0.25">
      <c r="A23" s="22" t="s">
        <v>20</v>
      </c>
      <c r="B23" s="25">
        <v>70</v>
      </c>
      <c r="C23" s="25">
        <v>60</v>
      </c>
      <c r="D23" s="25">
        <v>50</v>
      </c>
      <c r="E23" s="25">
        <v>90</v>
      </c>
      <c r="F23" s="25">
        <v>0</v>
      </c>
      <c r="G23" s="26">
        <f t="shared" si="0"/>
        <v>52</v>
      </c>
      <c r="H23" s="12"/>
      <c r="I23" s="28">
        <v>80</v>
      </c>
      <c r="J23" s="28">
        <v>90</v>
      </c>
      <c r="K23" s="28">
        <v>90</v>
      </c>
      <c r="L23" s="28">
        <v>90</v>
      </c>
      <c r="M23" s="28">
        <v>90</v>
      </c>
      <c r="N23" s="28">
        <f t="shared" si="1"/>
        <v>89</v>
      </c>
      <c r="O23" s="40"/>
      <c r="P23" s="15"/>
      <c r="Q23" s="15"/>
      <c r="R23" s="15"/>
      <c r="S23" s="15"/>
      <c r="T23" s="15"/>
      <c r="U23" s="28">
        <f t="shared" si="2"/>
        <v>0</v>
      </c>
      <c r="V23" s="40"/>
      <c r="W23" s="15"/>
      <c r="X23" s="15"/>
      <c r="Y23" s="15"/>
      <c r="Z23" s="15"/>
      <c r="AA23" s="15"/>
      <c r="AB23" s="28">
        <f t="shared" si="3"/>
        <v>0</v>
      </c>
    </row>
    <row r="24" spans="1:28" x14ac:dyDescent="0.25">
      <c r="A24" s="22" t="s">
        <v>21</v>
      </c>
      <c r="B24" s="25">
        <v>90</v>
      </c>
      <c r="C24" s="25">
        <v>85</v>
      </c>
      <c r="D24" s="25">
        <v>90</v>
      </c>
      <c r="E24" s="25">
        <v>90</v>
      </c>
      <c r="F24" s="25">
        <v>85</v>
      </c>
      <c r="G24" s="26">
        <f t="shared" si="0"/>
        <v>89</v>
      </c>
      <c r="H24" s="12"/>
      <c r="I24" s="28">
        <v>90</v>
      </c>
      <c r="J24" s="28">
        <v>85</v>
      </c>
      <c r="K24" s="28">
        <v>95</v>
      </c>
      <c r="L24" s="28">
        <v>90</v>
      </c>
      <c r="M24" s="28">
        <v>90</v>
      </c>
      <c r="N24" s="28">
        <f t="shared" si="1"/>
        <v>92.5</v>
      </c>
      <c r="O24" s="40"/>
      <c r="P24" s="15"/>
      <c r="Q24" s="15"/>
      <c r="R24" s="15"/>
      <c r="S24" s="15"/>
      <c r="T24" s="15"/>
      <c r="U24" s="28">
        <f t="shared" si="2"/>
        <v>0</v>
      </c>
      <c r="V24" s="40"/>
      <c r="W24" s="15"/>
      <c r="X24" s="15"/>
      <c r="Y24" s="15"/>
      <c r="Z24" s="15"/>
      <c r="AA24" s="15"/>
      <c r="AB24" s="28">
        <f t="shared" si="3"/>
        <v>0</v>
      </c>
    </row>
    <row r="25" spans="1:28" x14ac:dyDescent="0.25">
      <c r="A25" s="22" t="s">
        <v>22</v>
      </c>
      <c r="B25" s="25">
        <v>70</v>
      </c>
      <c r="C25" s="25">
        <v>75</v>
      </c>
      <c r="D25" s="25">
        <v>95</v>
      </c>
      <c r="E25" s="25">
        <v>90</v>
      </c>
      <c r="F25" s="25">
        <v>0</v>
      </c>
      <c r="G25" s="26">
        <f t="shared" si="0"/>
        <v>80.5</v>
      </c>
      <c r="H25" s="12"/>
      <c r="I25" s="28">
        <v>80</v>
      </c>
      <c r="J25" s="28">
        <v>90</v>
      </c>
      <c r="K25" s="28">
        <v>95</v>
      </c>
      <c r="L25" s="28">
        <v>90</v>
      </c>
      <c r="M25" s="28">
        <v>90</v>
      </c>
      <c r="N25" s="28">
        <f t="shared" si="1"/>
        <v>92</v>
      </c>
      <c r="O25" s="40"/>
      <c r="P25" s="15"/>
      <c r="Q25" s="15"/>
      <c r="R25" s="15"/>
      <c r="S25" s="15"/>
      <c r="T25" s="15"/>
      <c r="U25" s="28">
        <f t="shared" si="2"/>
        <v>0</v>
      </c>
      <c r="V25" s="40"/>
      <c r="W25" s="15"/>
      <c r="X25" s="15"/>
      <c r="Y25" s="15"/>
      <c r="Z25" s="15"/>
      <c r="AA25" s="15"/>
      <c r="AB25" s="28">
        <f t="shared" si="3"/>
        <v>0</v>
      </c>
    </row>
    <row r="26" spans="1:28" x14ac:dyDescent="0.25">
      <c r="A26" s="22" t="s">
        <v>23</v>
      </c>
      <c r="B26" s="25">
        <v>95</v>
      </c>
      <c r="C26" s="25">
        <v>95</v>
      </c>
      <c r="D26" s="25">
        <v>90</v>
      </c>
      <c r="E26" s="25">
        <v>90</v>
      </c>
      <c r="F26" s="25">
        <v>95</v>
      </c>
      <c r="G26" s="26">
        <f t="shared" si="0"/>
        <v>91.5</v>
      </c>
      <c r="H26" s="12"/>
      <c r="I26" s="28">
        <v>95</v>
      </c>
      <c r="J26" s="28">
        <v>95</v>
      </c>
      <c r="K26" s="28">
        <v>70</v>
      </c>
      <c r="L26" s="28">
        <v>90</v>
      </c>
      <c r="M26" s="28">
        <v>95</v>
      </c>
      <c r="N26" s="28">
        <f t="shared" si="1"/>
        <v>79.5</v>
      </c>
      <c r="O26" s="40"/>
      <c r="P26" s="15"/>
      <c r="Q26" s="15"/>
      <c r="R26" s="15"/>
      <c r="S26" s="15"/>
      <c r="T26" s="15"/>
      <c r="U26" s="28">
        <f t="shared" si="2"/>
        <v>0</v>
      </c>
      <c r="V26" s="40"/>
      <c r="W26" s="15"/>
      <c r="X26" s="15"/>
      <c r="Y26" s="15"/>
      <c r="Z26" s="15"/>
      <c r="AA26" s="15"/>
      <c r="AB26" s="28">
        <f t="shared" si="3"/>
        <v>0</v>
      </c>
    </row>
    <row r="27" spans="1:28" x14ac:dyDescent="0.25">
      <c r="A27" s="22" t="s">
        <v>24</v>
      </c>
      <c r="B27" s="25">
        <v>85</v>
      </c>
      <c r="C27" s="25">
        <v>90</v>
      </c>
      <c r="D27" s="25">
        <v>90</v>
      </c>
      <c r="E27" s="25">
        <v>90</v>
      </c>
      <c r="F27" s="25">
        <v>0</v>
      </c>
      <c r="G27" s="26">
        <f t="shared" si="0"/>
        <v>80.5</v>
      </c>
      <c r="H27" s="12"/>
      <c r="I27" s="28">
        <v>80</v>
      </c>
      <c r="J27" s="28">
        <v>90</v>
      </c>
      <c r="K27" s="28">
        <v>70</v>
      </c>
      <c r="L27" s="28">
        <v>90</v>
      </c>
      <c r="M27" s="28">
        <v>90</v>
      </c>
      <c r="N27" s="28">
        <f t="shared" si="1"/>
        <v>77</v>
      </c>
      <c r="O27" s="40"/>
      <c r="P27" s="15"/>
      <c r="Q27" s="15"/>
      <c r="R27" s="15"/>
      <c r="S27" s="15"/>
      <c r="T27" s="15"/>
      <c r="U27" s="28">
        <f t="shared" si="2"/>
        <v>0</v>
      </c>
      <c r="V27" s="40"/>
      <c r="W27" s="15"/>
      <c r="X27" s="15"/>
      <c r="Y27" s="15"/>
      <c r="Z27" s="15"/>
      <c r="AA27" s="15"/>
      <c r="AB27" s="28">
        <f t="shared" si="3"/>
        <v>0</v>
      </c>
    </row>
    <row r="28" spans="1:28" x14ac:dyDescent="0.25">
      <c r="A28" s="22" t="s">
        <v>59</v>
      </c>
      <c r="B28" s="25">
        <v>85</v>
      </c>
      <c r="C28" s="25">
        <v>85</v>
      </c>
      <c r="D28" s="25">
        <v>90</v>
      </c>
      <c r="E28" s="25">
        <v>90</v>
      </c>
      <c r="F28" s="27">
        <v>95</v>
      </c>
      <c r="G28" s="26">
        <f t="shared" si="0"/>
        <v>89.5</v>
      </c>
      <c r="H28" s="12"/>
      <c r="I28" s="28"/>
      <c r="J28" s="28"/>
      <c r="K28" s="28"/>
      <c r="L28" s="28"/>
      <c r="M28" s="28"/>
      <c r="N28" s="28">
        <f t="shared" si="1"/>
        <v>0</v>
      </c>
      <c r="O28" s="40"/>
      <c r="P28" s="15"/>
      <c r="Q28" s="15"/>
      <c r="R28" s="15"/>
      <c r="S28" s="15"/>
      <c r="T28" s="15"/>
      <c r="U28" s="28">
        <f t="shared" si="2"/>
        <v>0</v>
      </c>
      <c r="V28" s="40"/>
      <c r="W28" s="15"/>
      <c r="X28" s="15"/>
      <c r="Y28" s="15"/>
      <c r="Z28" s="15"/>
      <c r="AA28" s="15"/>
      <c r="AB28" s="28">
        <f t="shared" si="3"/>
        <v>0</v>
      </c>
    </row>
    <row r="29" spans="1:28" x14ac:dyDescent="0.25">
      <c r="A29" s="22" t="s">
        <v>26</v>
      </c>
      <c r="B29" s="25">
        <v>0</v>
      </c>
      <c r="C29" s="25">
        <v>0</v>
      </c>
      <c r="D29" s="25">
        <v>0</v>
      </c>
      <c r="E29" s="25">
        <v>0</v>
      </c>
      <c r="F29" s="25">
        <v>0</v>
      </c>
      <c r="G29" s="26">
        <f t="shared" si="0"/>
        <v>0</v>
      </c>
      <c r="H29" s="12"/>
      <c r="I29" s="28"/>
      <c r="J29" s="28"/>
      <c r="K29" s="28"/>
      <c r="L29" s="28"/>
      <c r="M29" s="28"/>
      <c r="N29" s="28">
        <f t="shared" si="1"/>
        <v>0</v>
      </c>
      <c r="O29" s="40"/>
      <c r="P29" s="15"/>
      <c r="Q29" s="15"/>
      <c r="R29" s="15"/>
      <c r="S29" s="15"/>
      <c r="T29" s="15"/>
      <c r="U29" s="28">
        <f t="shared" si="2"/>
        <v>0</v>
      </c>
      <c r="V29" s="40"/>
      <c r="W29" s="15"/>
      <c r="X29" s="15"/>
      <c r="Y29" s="15"/>
      <c r="Z29" s="15"/>
      <c r="AA29" s="15"/>
      <c r="AB29" s="28">
        <f t="shared" si="3"/>
        <v>0</v>
      </c>
    </row>
    <row r="30" spans="1:28" x14ac:dyDescent="0.25">
      <c r="A30" s="22" t="s">
        <v>32</v>
      </c>
      <c r="B30" s="25">
        <v>40</v>
      </c>
      <c r="C30" s="25">
        <v>80</v>
      </c>
      <c r="D30" s="25">
        <v>90</v>
      </c>
      <c r="E30" s="25">
        <v>90</v>
      </c>
      <c r="F30" s="25">
        <v>0</v>
      </c>
      <c r="G30" s="26">
        <f t="shared" si="0"/>
        <v>75</v>
      </c>
      <c r="H30" s="12"/>
      <c r="I30" s="28"/>
      <c r="J30" s="28"/>
      <c r="K30" s="28"/>
      <c r="L30" s="28"/>
      <c r="M30" s="28"/>
      <c r="N30" s="28">
        <f t="shared" si="1"/>
        <v>0</v>
      </c>
      <c r="O30" s="40"/>
      <c r="P30" s="15"/>
      <c r="Q30" s="15"/>
      <c r="R30" s="15"/>
      <c r="S30" s="15"/>
      <c r="T30" s="15"/>
      <c r="U30" s="28">
        <f t="shared" si="2"/>
        <v>0</v>
      </c>
      <c r="V30" s="40"/>
      <c r="W30" s="15"/>
      <c r="X30" s="15"/>
      <c r="Y30" s="15"/>
      <c r="Z30" s="15"/>
      <c r="AA30" s="15"/>
      <c r="AB30" s="28">
        <f t="shared" si="3"/>
        <v>0</v>
      </c>
    </row>
    <row r="31" spans="1:28" x14ac:dyDescent="0.25">
      <c r="A31" s="22" t="s">
        <v>48</v>
      </c>
      <c r="B31" s="25">
        <v>90</v>
      </c>
      <c r="C31" s="25">
        <v>85</v>
      </c>
      <c r="D31" s="25">
        <v>90</v>
      </c>
      <c r="E31" s="25">
        <v>90</v>
      </c>
      <c r="F31" s="25">
        <v>0</v>
      </c>
      <c r="G31" s="26">
        <f t="shared" si="0"/>
        <v>80.5</v>
      </c>
      <c r="H31" s="12"/>
      <c r="I31" s="28">
        <v>90</v>
      </c>
      <c r="J31" s="28">
        <v>90</v>
      </c>
      <c r="K31" s="28">
        <v>95</v>
      </c>
      <c r="L31" s="28">
        <v>90</v>
      </c>
      <c r="M31" s="28">
        <v>95</v>
      </c>
      <c r="N31" s="28">
        <f t="shared" si="1"/>
        <v>93.5</v>
      </c>
      <c r="O31" s="40"/>
      <c r="P31" s="15"/>
      <c r="Q31" s="15"/>
      <c r="R31" s="15"/>
      <c r="S31" s="15"/>
      <c r="T31" s="15"/>
      <c r="U31" s="28">
        <f t="shared" si="2"/>
        <v>0</v>
      </c>
      <c r="V31" s="40"/>
      <c r="W31" s="15"/>
      <c r="X31" s="15"/>
      <c r="Y31" s="15"/>
      <c r="Z31" s="15"/>
      <c r="AA31" s="15"/>
      <c r="AB31" s="28">
        <f t="shared" si="3"/>
        <v>0</v>
      </c>
    </row>
    <row r="32" spans="1:28" x14ac:dyDescent="0.25">
      <c r="A32" s="22" t="s">
        <v>49</v>
      </c>
      <c r="B32" s="25">
        <v>0</v>
      </c>
      <c r="C32" s="25">
        <v>0</v>
      </c>
      <c r="D32" s="25">
        <v>0</v>
      </c>
      <c r="E32" s="25">
        <v>0</v>
      </c>
      <c r="F32" s="25">
        <v>0</v>
      </c>
      <c r="G32" s="28">
        <f t="shared" si="0"/>
        <v>0</v>
      </c>
      <c r="H32" s="12"/>
      <c r="I32" s="28"/>
      <c r="J32" s="28"/>
      <c r="K32" s="28"/>
      <c r="L32" s="28"/>
      <c r="M32" s="28"/>
      <c r="N32" s="28">
        <f t="shared" si="1"/>
        <v>0</v>
      </c>
      <c r="O32" s="40"/>
      <c r="P32" s="15"/>
      <c r="Q32" s="15"/>
      <c r="R32" s="15"/>
      <c r="S32" s="15"/>
      <c r="T32" s="15"/>
      <c r="U32" s="28">
        <f t="shared" si="2"/>
        <v>0</v>
      </c>
      <c r="V32" s="40"/>
      <c r="W32" s="15"/>
      <c r="X32" s="15"/>
      <c r="Y32" s="15"/>
      <c r="Z32" s="15"/>
      <c r="AA32" s="15"/>
      <c r="AB32" s="28">
        <f t="shared" si="3"/>
        <v>0</v>
      </c>
    </row>
    <row r="33" spans="1:28" x14ac:dyDescent="0.25">
      <c r="A33" s="22" t="s">
        <v>50</v>
      </c>
      <c r="B33" s="25">
        <v>0</v>
      </c>
      <c r="C33" s="25">
        <v>0</v>
      </c>
      <c r="D33" s="25">
        <v>0</v>
      </c>
      <c r="E33" s="25">
        <v>0</v>
      </c>
      <c r="F33" s="25">
        <v>0</v>
      </c>
      <c r="G33" s="28">
        <f t="shared" si="0"/>
        <v>0</v>
      </c>
      <c r="H33" s="12"/>
      <c r="I33" s="28">
        <v>90</v>
      </c>
      <c r="J33" s="28">
        <v>85</v>
      </c>
      <c r="K33" s="28">
        <v>70</v>
      </c>
      <c r="L33" s="28">
        <v>90</v>
      </c>
      <c r="M33" s="28">
        <v>90</v>
      </c>
      <c r="N33" s="28">
        <f t="shared" si="1"/>
        <v>77.5</v>
      </c>
      <c r="O33" s="40"/>
      <c r="P33" s="15"/>
      <c r="Q33" s="15"/>
      <c r="R33" s="15"/>
      <c r="S33" s="15"/>
      <c r="T33" s="15"/>
      <c r="U33" s="28">
        <f t="shared" si="2"/>
        <v>0</v>
      </c>
      <c r="V33" s="40"/>
      <c r="W33" s="15"/>
      <c r="X33" s="15"/>
      <c r="Y33" s="15"/>
      <c r="Z33" s="15"/>
      <c r="AA33" s="15"/>
      <c r="AB33" s="28">
        <f t="shared" si="3"/>
        <v>0</v>
      </c>
    </row>
    <row r="34" spans="1:28" x14ac:dyDescent="0.25">
      <c r="A34" s="22" t="s">
        <v>51</v>
      </c>
      <c r="B34" s="25">
        <v>0</v>
      </c>
      <c r="C34" s="25">
        <v>0</v>
      </c>
      <c r="D34" s="25">
        <v>0</v>
      </c>
      <c r="E34" s="25">
        <v>0</v>
      </c>
      <c r="F34" s="25">
        <v>0</v>
      </c>
      <c r="G34" s="28">
        <f t="shared" si="0"/>
        <v>0</v>
      </c>
      <c r="H34" s="12"/>
      <c r="I34" s="28"/>
      <c r="J34" s="28"/>
      <c r="K34" s="28"/>
      <c r="L34" s="28"/>
      <c r="M34" s="28"/>
      <c r="N34" s="28">
        <f t="shared" si="1"/>
        <v>0</v>
      </c>
      <c r="O34" s="40"/>
      <c r="P34" s="15"/>
      <c r="Q34" s="15"/>
      <c r="R34" s="15"/>
      <c r="S34" s="15"/>
      <c r="T34" s="15"/>
      <c r="U34" s="28">
        <f t="shared" si="2"/>
        <v>0</v>
      </c>
      <c r="V34" s="40"/>
      <c r="W34" s="15"/>
      <c r="X34" s="15"/>
      <c r="Y34" s="15"/>
      <c r="Z34" s="15"/>
      <c r="AA34" s="15"/>
      <c r="AB34" s="28">
        <f t="shared" si="3"/>
        <v>0</v>
      </c>
    </row>
    <row r="35" spans="1:28" x14ac:dyDescent="0.25">
      <c r="A35" s="22" t="s">
        <v>52</v>
      </c>
      <c r="B35" s="25">
        <v>0</v>
      </c>
      <c r="C35" s="25">
        <v>0</v>
      </c>
      <c r="D35" s="25">
        <v>0</v>
      </c>
      <c r="E35" s="25">
        <v>0</v>
      </c>
      <c r="F35" s="25">
        <v>0</v>
      </c>
      <c r="G35" s="28">
        <f t="shared" si="0"/>
        <v>0</v>
      </c>
      <c r="H35" s="12"/>
      <c r="I35" s="28"/>
      <c r="J35" s="28"/>
      <c r="K35" s="28"/>
      <c r="L35" s="28"/>
      <c r="M35" s="28"/>
      <c r="N35" s="28">
        <f t="shared" si="1"/>
        <v>0</v>
      </c>
      <c r="O35" s="40"/>
      <c r="P35" s="15"/>
      <c r="Q35" s="15"/>
      <c r="R35" s="15"/>
      <c r="S35" s="15"/>
      <c r="T35" s="15"/>
      <c r="U35" s="28">
        <f t="shared" si="2"/>
        <v>0</v>
      </c>
      <c r="V35" s="40"/>
      <c r="W35" s="15"/>
      <c r="X35" s="15"/>
      <c r="Y35" s="15"/>
      <c r="Z35" s="15"/>
      <c r="AA35" s="15"/>
      <c r="AB35" s="28">
        <f t="shared" si="3"/>
        <v>0</v>
      </c>
    </row>
    <row r="36" spans="1:28" x14ac:dyDescent="0.25">
      <c r="A36" s="22" t="s">
        <v>62</v>
      </c>
      <c r="B36" s="25">
        <v>0</v>
      </c>
      <c r="C36" s="25">
        <v>0</v>
      </c>
      <c r="D36" s="25">
        <v>0</v>
      </c>
      <c r="E36" s="25">
        <v>0</v>
      </c>
      <c r="F36" s="25">
        <v>0</v>
      </c>
      <c r="G36" s="28">
        <f t="shared" si="0"/>
        <v>0</v>
      </c>
      <c r="H36" s="12"/>
      <c r="I36" s="28"/>
      <c r="J36" s="28"/>
      <c r="K36" s="28"/>
      <c r="L36" s="28"/>
      <c r="M36" s="28"/>
      <c r="N36" s="28">
        <f t="shared" si="1"/>
        <v>0</v>
      </c>
      <c r="O36" s="40"/>
      <c r="P36" s="15"/>
      <c r="Q36" s="15"/>
      <c r="R36" s="15"/>
      <c r="S36" s="15"/>
      <c r="T36" s="15"/>
      <c r="U36" s="28">
        <f t="shared" si="2"/>
        <v>0</v>
      </c>
      <c r="V36" s="40"/>
      <c r="W36" s="15"/>
      <c r="X36" s="15"/>
      <c r="Y36" s="15"/>
      <c r="Z36" s="15"/>
      <c r="AA36" s="15"/>
      <c r="AB36" s="28">
        <f t="shared" si="3"/>
        <v>0</v>
      </c>
    </row>
    <row r="37" spans="1:28" x14ac:dyDescent="0.25">
      <c r="A37" s="39" t="s">
        <v>69</v>
      </c>
      <c r="B37" s="25">
        <v>0</v>
      </c>
      <c r="C37" s="25">
        <v>0</v>
      </c>
      <c r="D37" s="25">
        <v>0</v>
      </c>
      <c r="E37" s="25">
        <v>0</v>
      </c>
      <c r="F37" s="25">
        <v>0</v>
      </c>
      <c r="G37" s="28">
        <f t="shared" ref="G37:G39" si="4">SUM(B37*0.1,C37*0.1,D37*0.6,E37*0.1,F37*0.1)</f>
        <v>0</v>
      </c>
      <c r="H37" s="12"/>
      <c r="I37" s="28"/>
      <c r="J37" s="28"/>
      <c r="K37" s="28"/>
      <c r="L37" s="28"/>
      <c r="M37" s="28"/>
      <c r="N37" s="28">
        <f t="shared" ref="N37:N39" si="5">SUM(I37*0.1,J37*0.1,K37*0.6,L37*0.1,M37*0.1)</f>
        <v>0</v>
      </c>
      <c r="O37" s="40"/>
      <c r="P37" s="15"/>
      <c r="Q37" s="15"/>
      <c r="R37" s="15"/>
      <c r="S37" s="15"/>
      <c r="T37" s="15"/>
      <c r="U37" s="28">
        <f t="shared" si="2"/>
        <v>0</v>
      </c>
      <c r="V37" s="40"/>
      <c r="W37" s="15"/>
      <c r="X37" s="15"/>
      <c r="Y37" s="15"/>
      <c r="Z37" s="15"/>
      <c r="AA37" s="15"/>
      <c r="AB37" s="28">
        <f t="shared" si="3"/>
        <v>0</v>
      </c>
    </row>
    <row r="38" spans="1:28" x14ac:dyDescent="0.25">
      <c r="A38" s="39" t="s">
        <v>72</v>
      </c>
      <c r="B38" s="25">
        <v>0</v>
      </c>
      <c r="C38" s="25">
        <v>0</v>
      </c>
      <c r="D38" s="25">
        <v>0</v>
      </c>
      <c r="E38" s="25">
        <v>0</v>
      </c>
      <c r="F38" s="25">
        <v>0</v>
      </c>
      <c r="G38" s="28">
        <f t="shared" si="4"/>
        <v>0</v>
      </c>
      <c r="H38" s="12"/>
      <c r="I38" s="28"/>
      <c r="J38" s="28"/>
      <c r="K38" s="28"/>
      <c r="L38" s="28"/>
      <c r="M38" s="28"/>
      <c r="N38" s="28">
        <f t="shared" si="5"/>
        <v>0</v>
      </c>
      <c r="O38" s="40"/>
      <c r="P38" s="15"/>
      <c r="Q38" s="15"/>
      <c r="R38" s="15"/>
      <c r="S38" s="15"/>
      <c r="T38" s="15"/>
      <c r="U38" s="28">
        <f t="shared" si="2"/>
        <v>0</v>
      </c>
      <c r="V38" s="40"/>
      <c r="W38" s="15"/>
      <c r="X38" s="15"/>
      <c r="Y38" s="15"/>
      <c r="Z38" s="15"/>
      <c r="AA38" s="15"/>
      <c r="AB38" s="28">
        <f t="shared" si="3"/>
        <v>0</v>
      </c>
    </row>
    <row r="39" spans="1:28" x14ac:dyDescent="0.25">
      <c r="A39" s="39" t="s">
        <v>73</v>
      </c>
      <c r="B39" s="25">
        <v>0</v>
      </c>
      <c r="C39" s="25">
        <v>0</v>
      </c>
      <c r="D39" s="25">
        <v>0</v>
      </c>
      <c r="E39" s="25">
        <v>0</v>
      </c>
      <c r="F39" s="25">
        <v>0</v>
      </c>
      <c r="G39" s="28">
        <f t="shared" si="4"/>
        <v>0</v>
      </c>
      <c r="H39" s="12"/>
      <c r="I39" s="28"/>
      <c r="J39" s="28"/>
      <c r="K39" s="28"/>
      <c r="L39" s="28"/>
      <c r="M39" s="28"/>
      <c r="N39" s="28">
        <f t="shared" si="5"/>
        <v>0</v>
      </c>
      <c r="O39" s="40"/>
      <c r="P39" s="15"/>
      <c r="Q39" s="15"/>
      <c r="R39" s="15"/>
      <c r="S39" s="15"/>
      <c r="T39" s="15"/>
      <c r="U39" s="28">
        <f t="shared" si="2"/>
        <v>0</v>
      </c>
      <c r="V39" s="40"/>
      <c r="W39" s="15"/>
      <c r="X39" s="15"/>
      <c r="Y39" s="15"/>
      <c r="Z39" s="15"/>
      <c r="AA39" s="15"/>
      <c r="AB39" s="28">
        <f t="shared" si="3"/>
        <v>0</v>
      </c>
    </row>
  </sheetData>
  <mergeCells count="4">
    <mergeCell ref="B1:G1"/>
    <mergeCell ref="I1:N1"/>
    <mergeCell ref="P1:U1"/>
    <mergeCell ref="W1:AB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Principal</vt:lpstr>
      <vt:lpstr>P1</vt:lpstr>
      <vt:lpstr>Asistencia</vt:lpstr>
      <vt:lpstr>Tareas-notas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dc:creator>
  <cp:lastModifiedBy>adminIS</cp:lastModifiedBy>
  <cp:lastPrinted>2017-01-25T17:56:46Z</cp:lastPrinted>
  <dcterms:created xsi:type="dcterms:W3CDTF">2017-01-25T01:36:19Z</dcterms:created>
  <dcterms:modified xsi:type="dcterms:W3CDTF">2017-02-11T23:07:44Z</dcterms:modified>
</cp:coreProperties>
</file>