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orgeGaitan\Desktop\Introducción al análisis y visualización de datos Power BI\"/>
    </mc:Choice>
  </mc:AlternateContent>
  <bookViews>
    <workbookView xWindow="0" yWindow="0" windowWidth="24000" windowHeight="9630" activeTab="1"/>
  </bookViews>
  <sheets>
    <sheet name="Analisis" sheetId="1" r:id="rId1"/>
    <sheet name="DashBoard" sheetId="2" r:id="rId2"/>
  </sheets>
  <calcPr calcId="162913"/>
  <pivotCaches>
    <pivotCache cacheId="45" r:id="rId3"/>
    <pivotCache cacheId="46" r:id="rId4"/>
    <pivotCache cacheId="47" r:id="rId5"/>
    <pivotCache cacheId="48" r:id="rId6"/>
    <pivotCache cacheId="51" r:id="rId7"/>
    <pivotCache cacheId="78" r:id="rId8"/>
    <pivotCache cacheId="92" r:id="rId9"/>
    <pivotCache cacheId="118" r:id="rId10"/>
    <pivotCache cacheId="121" r:id="rId11"/>
    <pivotCache cacheId="135" r:id="rId12"/>
    <pivotCache cacheId="146" r:id="rId13"/>
    <pivotCache cacheId="14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udad_6d5c3fe8-2eb5-41b3-a104-72fd7b003e7a" name="Ciudad" connection="Excel 7._Base_de_Datos_Taller_Practico"/>
          <x15:modelTable id="Distribuidor_81a00a4f-0a8e-4d7f-aa23-87bd2afb3be7" name="Distribuidor" connection="Excel 7._Base_de_Datos_Taller_Practico"/>
          <x15:modelTable id="Gerente_575d7e5b-3338-47b5-bdf7-50f8d8d35f8b" name="Gerente" connection="Excel 7._Base_de_Datos_Taller_Practico"/>
          <x15:modelTable id="Marca_d4158450-c934-4b27-a8f0-21dc3985dd75" name="Marca" connection="Excel 7._Base_de_Datos_Taller_Practico"/>
          <x15:modelTable id="Medidas_369432d5-c450-41a4-a4c5-a8efbcd7d612" name="Medidas" connection="Excel 7._Base_de_Datos_Taller_Practico"/>
          <x15:modelTable id="Operador_199b9967-fc2b-4f37-a251-cb782633582b" name="Operador" connection="Excel 7._Base_de_Datos_Taller_Practico"/>
          <x15:modelTable id="Vendedor_8a43a79a-818f-4631-a475-3cd86acfcdcd" name="Vendedor" connection="Excel 7._Base_de_Datos_Taller_Practico"/>
          <x15:modelTable id="Ventas_09938a3d-d58d-4854-87e4-72ae29b9d56f" name="Ventas" connection="Excel 7._Base_de_Datos_Taller_Practico"/>
          <x15:modelTable id="Calendario" name="Calendario" connection="Conexión"/>
        </x15:modelTables>
        <x15:modelRelationships>
          <x15:modelRelationship fromTable="Ventas" fromColumn="Id_Gerente" toTable="Gerente" toColumn="Id_Gerente"/>
          <x15:modelRelationship fromTable="Ventas" fromColumn="Id_Marca" toTable="Marca" toColumn="Id_Marca"/>
          <x15:modelRelationship fromTable="Ventas" fromColumn="Id_Operador" toTable="Operador" toColumn="Id_Operador"/>
          <x15:modelRelationship fromTable="Ventas" fromColumn="Id_Vendedor" toTable="Vendedor" toColumn="Id_Vendedor"/>
          <x15:modelRelationship fromTable="Ventas" fromColumn="Id_Ciudad" toTable="Ciudad" toColumn="Id_Ciudad"/>
          <x15:modelRelationship fromTable="Ventas" fromColumn="Id_Distribuidor" toTable="Distribuidor" toColumn="Id_Distribuidor"/>
          <x15:modelRelationship fromTable="Ventas" fromColumn="Fecha_Compra" toTable="Calendario" toColumn="Date"/>
        </x15:modelRelationships>
      </x15:dataModel>
    </ext>
  </extLst>
</workbook>
</file>

<file path=xl/calcChain.xml><?xml version="1.0" encoding="utf-8"?>
<calcChain xmlns="http://schemas.openxmlformats.org/spreadsheetml/2006/main">
  <c r="D28" i="1" l="1"/>
  <c r="D23" i="1"/>
  <c r="D18" i="1"/>
  <c r="D13" i="1"/>
  <c r="D8" i="1"/>
</calcChain>
</file>

<file path=xl/connections.xml><?xml version="1.0" encoding="utf-8"?>
<connections xmlns="http://schemas.openxmlformats.org/spreadsheetml/2006/main">
  <connection id="1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name="Excel 7._Base_de_Datos_Taller_Practico" type="100" refreshedVersion="0">
    <extLst>
      <ext xmlns:x15="http://schemas.microsoft.com/office/spreadsheetml/2010/11/main" uri="{DE250136-89BD-433C-8126-D09CA5730AF9}">
        <x15:connection id="5f0b8c75-e979-4ebc-8054-42da5b6c335a"/>
      </ext>
    </extLst>
  </connection>
  <connection id="3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<sst xmlns="http://schemas.openxmlformats.org/spreadsheetml/2006/main" count="85" uniqueCount="66">
  <si>
    <t>Total Ventas</t>
  </si>
  <si>
    <t>Suma de Total Ventas</t>
  </si>
  <si>
    <t>Total Costos</t>
  </si>
  <si>
    <t>Suma de Total Descuentos</t>
  </si>
  <si>
    <t>Utilidad</t>
  </si>
  <si>
    <t>Suma de Utilidad</t>
  </si>
  <si>
    <t>Suma de Total Costos</t>
  </si>
  <si>
    <t>Unidades Vendidas</t>
  </si>
  <si>
    <t>Suma de Cantidad</t>
  </si>
  <si>
    <t>Etiquetas de fila</t>
  </si>
  <si>
    <t>Barranquilla</t>
  </si>
  <si>
    <t>Bello</t>
  </si>
  <si>
    <t>Bogotá</t>
  </si>
  <si>
    <t>Bucaramanga</t>
  </si>
  <si>
    <t>Buenaventura</t>
  </si>
  <si>
    <t>Cali</t>
  </si>
  <si>
    <t>Cartagena</t>
  </si>
  <si>
    <t>Cúcuta</t>
  </si>
  <si>
    <t>Envigado</t>
  </si>
  <si>
    <t>Ibagué</t>
  </si>
  <si>
    <t>Itagui</t>
  </si>
  <si>
    <t>Manizales</t>
  </si>
  <si>
    <t>Medellín</t>
  </si>
  <si>
    <t>Neiva</t>
  </si>
  <si>
    <t>Palmira</t>
  </si>
  <si>
    <t>Pasto</t>
  </si>
  <si>
    <t>Pereira</t>
  </si>
  <si>
    <t>Popayán</t>
  </si>
  <si>
    <t>Riohacha</t>
  </si>
  <si>
    <t>Santa Marta</t>
  </si>
  <si>
    <t>Sincelejo</t>
  </si>
  <si>
    <t>Soledad</t>
  </si>
  <si>
    <t>Valledupar</t>
  </si>
  <si>
    <t>Villavicencio</t>
  </si>
  <si>
    <t>Total general</t>
  </si>
  <si>
    <t>Total Descuentos</t>
  </si>
  <si>
    <t>Ventas por Ciudad</t>
  </si>
  <si>
    <t>Ventas por Distribuidor</t>
  </si>
  <si>
    <t>Linio</t>
  </si>
  <si>
    <t>Mercado Libre</t>
  </si>
  <si>
    <t>MPS Mayorista</t>
  </si>
  <si>
    <t>Plaza Vea</t>
  </si>
  <si>
    <t>Saga Falabella</t>
  </si>
  <si>
    <t>Tienda Oficial</t>
  </si>
  <si>
    <t>Claudia Duarte</t>
  </si>
  <si>
    <t>Julian Sánchez</t>
  </si>
  <si>
    <t>Mercedes Herrera</t>
  </si>
  <si>
    <t>Top 3 de Ventas por Gerente</t>
  </si>
  <si>
    <t>Ventas por Marca</t>
  </si>
  <si>
    <t>Apple</t>
  </si>
  <si>
    <t>Huawei</t>
  </si>
  <si>
    <t>LG</t>
  </si>
  <si>
    <t>Motorola</t>
  </si>
  <si>
    <t>Nokia</t>
  </si>
  <si>
    <t>Samsung</t>
  </si>
  <si>
    <t>Ventas por Operador</t>
  </si>
  <si>
    <t>Bitel</t>
  </si>
  <si>
    <t>Claro</t>
  </si>
  <si>
    <t>Movistar</t>
  </si>
  <si>
    <t>Tigo</t>
  </si>
  <si>
    <t>Wom</t>
  </si>
  <si>
    <t>Enzo Perez</t>
  </si>
  <si>
    <t>Katherine Miranda</t>
  </si>
  <si>
    <t>Maria Latorre</t>
  </si>
  <si>
    <t>Top 3 Ventas por Vendedor</t>
  </si>
  <si>
    <t>Ventas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</si>
</sst>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\$\ #,##0;\-\$\ #,##0;\$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8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8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[clase1.xlsx]Analisis!TablaDinámica8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Ventas</a:t>
            </a:r>
            <a:r>
              <a:rPr lang="en-US" b="1" baseline="0">
                <a:solidFill>
                  <a:schemeClr val="bg1"/>
                </a:solidFill>
                <a:latin typeface="Franklin Gothic Book" panose="020B0503020102020204" pitchFamily="34" charset="0"/>
              </a:rPr>
              <a:t> por Ciudades</a:t>
            </a:r>
            <a:endParaRPr lang="en-US" b="1">
              <a:solidFill>
                <a:schemeClr val="bg1"/>
              </a:solidFill>
              <a:latin typeface="Franklin Gothic Book" panose="020B0503020102020204" pitchFamily="34" charset="0"/>
            </a:endParaRPr>
          </a:p>
        </c:rich>
      </c:tx>
      <c:layout>
        <c:manualLayout>
          <c:xMode val="edge"/>
          <c:yMode val="edge"/>
          <c:x val="1.172731074864072E-2"/>
          <c:y val="1.8604651162790697E-2"/>
        </c:manualLayout>
      </c:layout>
      <c:overlay val="0"/>
      <c:spPr>
        <a:solidFill>
          <a:schemeClr val="accent5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0336391437308868E-2"/>
              <c:y val="-7.441860465116279E-2"/>
            </c:manualLayout>
          </c:layout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455657492354728"/>
              <c:y val="-1.05116279069768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442AF97-8642-4931-A69F-F10F98A469D3}" type="VALUE">
                  <a:rPr lang="en-US" b="1">
                    <a:latin typeface="Franklin Gothic Book" panose="020B0503020102020204" pitchFamily="34" charset="0"/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455657492354728"/>
              <c:y val="-1.05116279069768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442AF97-8642-4931-A69F-F10F98A469D3}" type="VALUE">
                  <a:rPr lang="en-US" b="1">
                    <a:latin typeface="Franklin Gothic Book" panose="020B0503020102020204" pitchFamily="34" charset="0"/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0336391437308868E-2"/>
              <c:y val="-7.441860465116279E-2"/>
            </c:manualLayout>
          </c:layout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>
            <a:outerShdw blurRad="50800" dist="38100" dir="8100000" algn="tr" rotWithShape="0">
              <a:schemeClr val="accent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>
            <a:outerShdw blurRad="50800" dist="38100" dir="8100000" algn="tr" rotWithShape="0">
              <a:schemeClr val="accent1">
                <a:alpha val="40000"/>
              </a:schemeClr>
            </a:outerShdw>
          </a:effectLst>
        </c:spPr>
        <c:dLbl>
          <c:idx val="0"/>
          <c:layout>
            <c:manualLayout>
              <c:x val="0.13455657492354728"/>
              <c:y val="-1.05116279069768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442AF97-8642-4931-A69F-F10F98A469D3}" type="VALUE">
                  <a:rPr lang="en-US" b="1">
                    <a:latin typeface="Franklin Gothic Book" panose="020B0503020102020204" pitchFamily="34" charset="0"/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en-US"/>
              </a:p>
            </c:rich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8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>
            <a:outerShdw blurRad="50800" dist="38100" dir="8100000" algn="tr" rotWithShape="0">
              <a:schemeClr val="accent1">
                <a:alpha val="40000"/>
              </a:schemeClr>
            </a:outerShdw>
          </a:effectLst>
        </c:spPr>
        <c:dLbl>
          <c:idx val="0"/>
          <c:layout>
            <c:manualLayout>
              <c:x val="-7.0336391437308868E-2"/>
              <c:y val="-7.441860465116279E-2"/>
            </c:manualLayout>
          </c:layout>
          <c:spPr>
            <a:solidFill>
              <a:schemeClr val="accent5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Analisis!$D$32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0800" dist="38100" dir="8100000" algn="tr" rotWithShape="0">
                <a:schemeClr val="accent1">
                  <a:alpha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3455657492354728"/>
                  <c:y val="-1.0511627906976857E-2"/>
                </c:manualLayout>
              </c:layout>
              <c:tx>
                <c:rich>
                  <a:bodyPr/>
                  <a:lstStyle/>
                  <a:p>
                    <a:fld id="{C442AF97-8642-4931-A69F-F10F98A469D3}" type="VALUE">
                      <a:rPr lang="en-US" b="1">
                        <a:latin typeface="Franklin Gothic Book" panose="020B0503020102020204" pitchFamily="34" charset="0"/>
                      </a:rPr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E86-426D-AA73-9D1C6D27C4B5}"/>
                </c:ext>
              </c:extLst>
            </c:dLbl>
            <c:dLbl>
              <c:idx val="23"/>
              <c:layout>
                <c:manualLayout>
                  <c:x val="-7.0336391437308868E-2"/>
                  <c:y val="-7.441860465116279E-2"/>
                </c:manualLayout>
              </c:layout>
              <c:spPr>
                <a:solidFill>
                  <a:schemeClr val="accent5"/>
                </a:solidFill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E86-426D-AA73-9D1C6D27C4B5}"/>
                </c:ext>
              </c:extLst>
            </c:dLbl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Analisis!$C$33:$C$57</c:f>
              <c:strCache>
                <c:ptCount val="24"/>
                <c:pt idx="0">
                  <c:v>Villavicencio</c:v>
                </c:pt>
                <c:pt idx="1">
                  <c:v>Pereira</c:v>
                </c:pt>
                <c:pt idx="2">
                  <c:v>Manizales</c:v>
                </c:pt>
                <c:pt idx="3">
                  <c:v>Bogotá</c:v>
                </c:pt>
                <c:pt idx="4">
                  <c:v>Soledad</c:v>
                </c:pt>
                <c:pt idx="5">
                  <c:v>Santa Marta</c:v>
                </c:pt>
                <c:pt idx="6">
                  <c:v>Riohacha</c:v>
                </c:pt>
                <c:pt idx="7">
                  <c:v>Barranquilla</c:v>
                </c:pt>
                <c:pt idx="8">
                  <c:v>Popayán</c:v>
                </c:pt>
                <c:pt idx="9">
                  <c:v>Bello</c:v>
                </c:pt>
                <c:pt idx="10">
                  <c:v>Medellín</c:v>
                </c:pt>
                <c:pt idx="11">
                  <c:v>Neiva</c:v>
                </c:pt>
                <c:pt idx="12">
                  <c:v>Cartagena</c:v>
                </c:pt>
                <c:pt idx="13">
                  <c:v>Palmira</c:v>
                </c:pt>
                <c:pt idx="14">
                  <c:v>Sincelejo</c:v>
                </c:pt>
                <c:pt idx="15">
                  <c:v>Buenaventura</c:v>
                </c:pt>
                <c:pt idx="16">
                  <c:v>Valledupar</c:v>
                </c:pt>
                <c:pt idx="17">
                  <c:v>Cali</c:v>
                </c:pt>
                <c:pt idx="18">
                  <c:v>Bucaramanga</c:v>
                </c:pt>
                <c:pt idx="19">
                  <c:v>Pasto</c:v>
                </c:pt>
                <c:pt idx="20">
                  <c:v>Envigado</c:v>
                </c:pt>
                <c:pt idx="21">
                  <c:v>Itagui</c:v>
                </c:pt>
                <c:pt idx="22">
                  <c:v>Ibagué</c:v>
                </c:pt>
                <c:pt idx="23">
                  <c:v>Cúcuta</c:v>
                </c:pt>
              </c:strCache>
            </c:strRef>
          </c:cat>
          <c:val>
            <c:numRef>
              <c:f>Analisis!$D$33:$D$57</c:f>
              <c:numCache>
                <c:formatCode>\$\ #,##0;\-\$\ #,##0;\$\ #,##0</c:formatCode>
                <c:ptCount val="24"/>
                <c:pt idx="0">
                  <c:v>3430120320</c:v>
                </c:pt>
                <c:pt idx="1">
                  <c:v>3747729920</c:v>
                </c:pt>
                <c:pt idx="2">
                  <c:v>3838538880</c:v>
                </c:pt>
                <c:pt idx="3">
                  <c:v>3865794240</c:v>
                </c:pt>
                <c:pt idx="4">
                  <c:v>3986616480</c:v>
                </c:pt>
                <c:pt idx="5">
                  <c:v>4070825440</c:v>
                </c:pt>
                <c:pt idx="6">
                  <c:v>4274795360</c:v>
                </c:pt>
                <c:pt idx="7">
                  <c:v>4291708960</c:v>
                </c:pt>
                <c:pt idx="8">
                  <c:v>4296172320</c:v>
                </c:pt>
                <c:pt idx="9">
                  <c:v>4327767840</c:v>
                </c:pt>
                <c:pt idx="10">
                  <c:v>4539714080</c:v>
                </c:pt>
                <c:pt idx="11">
                  <c:v>4562360000</c:v>
                </c:pt>
                <c:pt idx="12">
                  <c:v>4593211040</c:v>
                </c:pt>
                <c:pt idx="13">
                  <c:v>4612326400</c:v>
                </c:pt>
                <c:pt idx="14">
                  <c:v>4716961920</c:v>
                </c:pt>
                <c:pt idx="15">
                  <c:v>4869895360</c:v>
                </c:pt>
                <c:pt idx="16">
                  <c:v>4915452960</c:v>
                </c:pt>
                <c:pt idx="17">
                  <c:v>5033682720</c:v>
                </c:pt>
                <c:pt idx="18">
                  <c:v>5281348160</c:v>
                </c:pt>
                <c:pt idx="19">
                  <c:v>5354539520</c:v>
                </c:pt>
                <c:pt idx="20">
                  <c:v>5438449280</c:v>
                </c:pt>
                <c:pt idx="21">
                  <c:v>5485749280</c:v>
                </c:pt>
                <c:pt idx="22">
                  <c:v>5546346080</c:v>
                </c:pt>
                <c:pt idx="23">
                  <c:v>5699793440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6-426D-AA73-9D1C6D27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157424"/>
        <c:axId val="329153160"/>
      </c:barChart>
      <c:catAx>
        <c:axId val="32915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329153160"/>
        <c:crosses val="autoZero"/>
        <c:auto val="1"/>
        <c:lblAlgn val="ctr"/>
        <c:lblOffset val="100"/>
        <c:noMultiLvlLbl val="0"/>
      </c:catAx>
      <c:valAx>
        <c:axId val="329153160"/>
        <c:scaling>
          <c:orientation val="minMax"/>
        </c:scaling>
        <c:delete val="0"/>
        <c:axPos val="b"/>
        <c:numFmt formatCode="\$\ #,##0;\-\$\ #,##0;\$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57424"/>
        <c:crosses val="autoZero"/>
        <c:crossBetween val="between"/>
      </c:valAx>
      <c:spPr>
        <a:gradFill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5">
              <a:lumMod val="5000"/>
              <a:lumOff val="95000"/>
            </a:schemeClr>
          </a:gs>
          <a:gs pos="74000">
            <a:schemeClr val="accent5">
              <a:lumMod val="45000"/>
              <a:lumOff val="55000"/>
            </a:schemeClr>
          </a:gs>
          <a:gs pos="83000">
            <a:schemeClr val="accent5">
              <a:lumMod val="45000"/>
              <a:lumOff val="55000"/>
            </a:schemeClr>
          </a:gs>
          <a:gs pos="100000">
            <a:schemeClr val="accent5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[clase1.xlsx]Analisis!TablaDinámica10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Top 3 Ventas de Gerentes</a:t>
            </a:r>
          </a:p>
        </c:rich>
      </c:tx>
      <c:layout>
        <c:manualLayout>
          <c:xMode val="edge"/>
          <c:yMode val="edge"/>
          <c:x val="4.5000000000000005E-2"/>
          <c:y val="5.0925925925925923E-2"/>
        </c:manualLayout>
      </c:layout>
      <c:overlay val="0"/>
      <c:spPr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Analisis!$D$72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Analisis!$C$73:$C$76</c:f>
              <c:strCache>
                <c:ptCount val="3"/>
                <c:pt idx="0">
                  <c:v>Claudia Duarte</c:v>
                </c:pt>
                <c:pt idx="1">
                  <c:v>Mercedes Herrera</c:v>
                </c:pt>
                <c:pt idx="2">
                  <c:v>Julian Sánchez</c:v>
                </c:pt>
              </c:strCache>
            </c:strRef>
          </c:cat>
          <c:val>
            <c:numRef>
              <c:f>Analisis!$D$73:$D$76</c:f>
              <c:numCache>
                <c:formatCode>\$\ #,##0;\-\$\ #,##0;\$\ #,##0</c:formatCode>
                <c:ptCount val="3"/>
                <c:pt idx="0">
                  <c:v>24413986080</c:v>
                </c:pt>
                <c:pt idx="1">
                  <c:v>23852401760</c:v>
                </c:pt>
                <c:pt idx="2">
                  <c:v>22861254240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994-94A3-E9CC15AA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85128"/>
        <c:axId val="661877256"/>
      </c:barChart>
      <c:catAx>
        <c:axId val="6618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5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61877256"/>
        <c:crosses val="autoZero"/>
        <c:auto val="1"/>
        <c:lblAlgn val="ctr"/>
        <c:lblOffset val="100"/>
        <c:noMultiLvlLbl val="0"/>
      </c:catAx>
      <c:valAx>
        <c:axId val="661877256"/>
        <c:scaling>
          <c:orientation val="minMax"/>
        </c:scaling>
        <c:delete val="0"/>
        <c:axPos val="l"/>
        <c:numFmt formatCode="\$\ #,##0;\-\$\ #,##0;\$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8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9525" cap="flat" cmpd="sng" algn="ctr">
      <a:gradFill flip="none" rotWithShape="1">
        <a:gsLst>
          <a:gs pos="0">
            <a:schemeClr val="accent5">
              <a:lumMod val="5000"/>
              <a:lumOff val="95000"/>
            </a:schemeClr>
          </a:gs>
          <a:gs pos="74000">
            <a:schemeClr val="accent5">
              <a:lumMod val="45000"/>
              <a:lumOff val="55000"/>
            </a:schemeClr>
          </a:gs>
          <a:gs pos="83000">
            <a:schemeClr val="accent5">
              <a:lumMod val="45000"/>
              <a:lumOff val="55000"/>
            </a:schemeClr>
          </a:gs>
          <a:gs pos="100000">
            <a:schemeClr val="accent5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[clase1.xlsx]Analisis!TablaDinámica9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Ventas por Distribuidor</a:t>
            </a:r>
          </a:p>
        </c:rich>
      </c:tx>
      <c:layout>
        <c:manualLayout>
          <c:xMode val="edge"/>
          <c:yMode val="edge"/>
          <c:x val="0.29551377952755908"/>
          <c:y val="2.7777777777777776E-2"/>
        </c:manualLayout>
      </c:layout>
      <c:overlay val="0"/>
      <c:spPr>
        <a:solidFill>
          <a:schemeClr val="accent1"/>
        </a:solidFill>
        <a:ln>
          <a:noFill/>
        </a:ln>
        <a:effectLst>
          <a:outerShdw blurRad="50800" dist="38100" dir="10800000" algn="r" rotWithShape="0">
            <a:schemeClr val="accent5"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5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5833333333333333"/>
              <c:y val="-0.11111111111111113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tint val="5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23055555555555557"/>
              <c:y val="-7.870370370370372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tint val="7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6944444444444445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tint val="9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166666666666667"/>
              <c:y val="0.10185185185185168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shade val="9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0277777777777767"/>
              <c:y val="7.8703703703703706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shade val="7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9166666666666668"/>
              <c:y val="4.1666666666666664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5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5833333333333333"/>
              <c:y val="-0.11111111111111113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shade val="7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9166666666666668"/>
              <c:y val="4.1666666666666664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shade val="9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0277777777777767"/>
              <c:y val="7.8703703703703706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166666666666667"/>
              <c:y val="0.10185185185185168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tint val="7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6944444444444445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23055555555555557"/>
              <c:y val="-7.870370370370372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shade val="5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5833333333333333"/>
              <c:y val="-0.11111111111111113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5">
              <a:shade val="7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9166666666666668"/>
              <c:y val="4.1666666666666664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5">
              <a:shade val="9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0277777777777767"/>
              <c:y val="7.8703703703703706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166666666666667"/>
              <c:y val="0.10185185185185168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5">
              <a:tint val="7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6944444444444445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23055555555555557"/>
              <c:y val="-7.870370370370372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Analisis!$D$61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A5-429D-8C7F-983FF3963B4B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A5-429D-8C7F-983FF3963B4B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A5-429D-8C7F-983FF3963B4B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A5-429D-8C7F-983FF3963B4B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A5-429D-8C7F-983FF3963B4B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A5-429D-8C7F-983FF3963B4B}"/>
              </c:ext>
            </c:extLst>
          </c:dPt>
          <c:dLbls>
            <c:dLbl>
              <c:idx val="0"/>
              <c:layout>
                <c:manualLayout>
                  <c:x val="0.15833333333333333"/>
                  <c:y val="-0.11111111111111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A5-429D-8C7F-983FF3963B4B}"/>
                </c:ext>
              </c:extLst>
            </c:dLbl>
            <c:dLbl>
              <c:idx val="1"/>
              <c:layout>
                <c:manualLayout>
                  <c:x val="0.19166666666666668"/>
                  <c:y val="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A5-429D-8C7F-983FF3963B4B}"/>
                </c:ext>
              </c:extLst>
            </c:dLbl>
            <c:dLbl>
              <c:idx val="2"/>
              <c:layout>
                <c:manualLayout>
                  <c:x val="0.20277777777777767"/>
                  <c:y val="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FA5-429D-8C7F-983FF3963B4B}"/>
                </c:ext>
              </c:extLst>
            </c:dLbl>
            <c:dLbl>
              <c:idx val="3"/>
              <c:layout>
                <c:manualLayout>
                  <c:x val="-0.1166666666666667"/>
                  <c:y val="0.101851851851851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FA5-429D-8C7F-983FF3963B4B}"/>
                </c:ext>
              </c:extLst>
            </c:dLbl>
            <c:dLbl>
              <c:idx val="4"/>
              <c:layout>
                <c:manualLayout>
                  <c:x val="-0.16944444444444445"/>
                  <c:y val="4.62962962962962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FA5-429D-8C7F-983FF3963B4B}"/>
                </c:ext>
              </c:extLst>
            </c:dLbl>
            <c:dLbl>
              <c:idx val="5"/>
              <c:layout>
                <c:manualLayout>
                  <c:x val="-0.23055555555555557"/>
                  <c:y val="-7.8703703703703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FA5-429D-8C7F-983FF3963B4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Analisis!$C$62:$C$68</c:f>
              <c:strCache>
                <c:ptCount val="6"/>
                <c:pt idx="0">
                  <c:v>Mercado Libre</c:v>
                </c:pt>
                <c:pt idx="1">
                  <c:v>MPS Mayorista</c:v>
                </c:pt>
                <c:pt idx="2">
                  <c:v>Plaza Vea</c:v>
                </c:pt>
                <c:pt idx="3">
                  <c:v>Linio</c:v>
                </c:pt>
                <c:pt idx="4">
                  <c:v>Saga Falabella</c:v>
                </c:pt>
                <c:pt idx="5">
                  <c:v>Tienda Oficial</c:v>
                </c:pt>
              </c:strCache>
            </c:strRef>
          </c:cat>
          <c:val>
            <c:numRef>
              <c:f>Analisis!$D$62:$D$68</c:f>
              <c:numCache>
                <c:formatCode>\$\ #,##0;\-\$\ #,##0;\$\ #,##0</c:formatCode>
                <c:ptCount val="6"/>
                <c:pt idx="0">
                  <c:v>20955572000</c:v>
                </c:pt>
                <c:pt idx="1">
                  <c:v>20751028320</c:v>
                </c:pt>
                <c:pt idx="2">
                  <c:v>18148375520</c:v>
                </c:pt>
                <c:pt idx="3">
                  <c:v>18110607680</c:v>
                </c:pt>
                <c:pt idx="4">
                  <c:v>16552638080</c:v>
                </c:pt>
                <c:pt idx="5">
                  <c:v>16261678400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A5-429D-8C7F-983FF39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9525" cap="flat" cmpd="sng" algn="ctr">
      <a:gradFill flip="none" rotWithShape="1">
        <a:gsLst>
          <a:gs pos="0">
            <a:schemeClr val="accent5">
              <a:lumMod val="5000"/>
              <a:lumOff val="95000"/>
            </a:schemeClr>
          </a:gs>
          <a:gs pos="74000">
            <a:schemeClr val="accent5">
              <a:lumMod val="45000"/>
              <a:lumOff val="55000"/>
            </a:schemeClr>
          </a:gs>
          <a:gs pos="83000">
            <a:schemeClr val="accent5">
              <a:lumMod val="45000"/>
              <a:lumOff val="55000"/>
            </a:schemeClr>
          </a:gs>
          <a:gs pos="100000">
            <a:schemeClr val="accent5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[clase1.xlsx]Analisis!TablaDinámica11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Ventas por marca</a:t>
            </a:r>
          </a:p>
        </c:rich>
      </c:tx>
      <c:layout>
        <c:manualLayout>
          <c:xMode val="edge"/>
          <c:yMode val="edge"/>
          <c:x val="0.48101377952755908"/>
          <c:y val="2.7777777777777776E-2"/>
        </c:manualLayout>
      </c:layout>
      <c:overlay val="0"/>
      <c:spPr>
        <a:solidFill>
          <a:schemeClr val="accent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27000">
                <a:schemeClr val="accent5"/>
              </a:glow>
              <a:outerShdw blurRad="50800" dist="38100" dir="5400000" algn="t" rotWithShape="0">
                <a:schemeClr val="accent5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611111111111111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30E0529-C85D-49F8-A713-FA6C61323820}" type="VALUE">
                  <a:rPr lang="en-US" sz="1000" b="1">
                    <a:solidFill>
                      <a:schemeClr val="accent5"/>
                    </a:solidFill>
                    <a:latin typeface="Franklin Gothic Book" panose="020B0503020102020204" pitchFamily="34" charset="0"/>
                  </a:rPr>
                  <a:pPr>
                    <a:defRPr/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>
              <a:glow rad="127000">
                <a:schemeClr val="accent5"/>
              </a:glow>
              <a:outerShdw blurRad="50800" dist="38100" dir="5400000" algn="t" rotWithShape="0">
                <a:schemeClr val="accent5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790266841644793"/>
                  <c:h val="0.10837962962962963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Analisis!$D$80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6111111111111112"/>
                  <c:y val="0"/>
                </c:manualLayout>
              </c:layout>
              <c:tx>
                <c:rich>
                  <a:bodyPr/>
                  <a:lstStyle/>
                  <a:p>
                    <a:fld id="{A30E0529-C85D-49F8-A713-FA6C61323820}" type="VALUE">
                      <a:rPr lang="en-US" sz="1000" b="1">
                        <a:solidFill>
                          <a:schemeClr val="accent5"/>
                        </a:solidFill>
                        <a:latin typeface="Franklin Gothic Book" panose="020B0503020102020204" pitchFamily="34" charset="0"/>
                      </a:rPr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90266841644793"/>
                      <c:h val="0.108379629629629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72-4751-A0C0-5B42BAB1FEB3}"/>
                </c:ext>
              </c:extLst>
            </c:dLbl>
            <c:spPr>
              <a:noFill/>
              <a:ln>
                <a:noFill/>
              </a:ln>
              <a:effectLst>
                <a:glow rad="127000">
                  <a:schemeClr val="accent5"/>
                </a:glow>
                <a:outerShdw blurRad="50800" dist="38100" dir="5400000" algn="t" rotWithShape="0">
                  <a:schemeClr val="accent5">
                    <a:alpha val="40000"/>
                  </a:scheme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Analisis!$C$81:$C$87</c:f>
              <c:strCache>
                <c:ptCount val="6"/>
                <c:pt idx="0">
                  <c:v>Samsung</c:v>
                </c:pt>
                <c:pt idx="1">
                  <c:v>LG</c:v>
                </c:pt>
                <c:pt idx="2">
                  <c:v>Apple</c:v>
                </c:pt>
                <c:pt idx="3">
                  <c:v>Nokia</c:v>
                </c:pt>
                <c:pt idx="4">
                  <c:v>Motorola</c:v>
                </c:pt>
                <c:pt idx="5">
                  <c:v>Huawei</c:v>
                </c:pt>
              </c:strCache>
            </c:strRef>
          </c:cat>
          <c:val>
            <c:numRef>
              <c:f>Analisis!$D$81:$D$87</c:f>
              <c:numCache>
                <c:formatCode>\$\ #,##0;\-\$\ #,##0;\$\ #,##0</c:formatCode>
                <c:ptCount val="6"/>
                <c:pt idx="0">
                  <c:v>26457335520</c:v>
                </c:pt>
                <c:pt idx="1">
                  <c:v>24842713280</c:v>
                </c:pt>
                <c:pt idx="2">
                  <c:v>21341492480</c:v>
                </c:pt>
                <c:pt idx="3">
                  <c:v>14395451840</c:v>
                </c:pt>
                <c:pt idx="4">
                  <c:v>13205955840</c:v>
                </c:pt>
                <c:pt idx="5">
                  <c:v>10536951040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2-4751-A0C0-5B42BAB1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77584"/>
        <c:axId val="661881848"/>
      </c:barChart>
      <c:catAx>
        <c:axId val="6618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61881848"/>
        <c:crosses val="autoZero"/>
        <c:auto val="1"/>
        <c:lblAlgn val="ctr"/>
        <c:lblOffset val="100"/>
        <c:noMultiLvlLbl val="0"/>
      </c:catAx>
      <c:valAx>
        <c:axId val="661881848"/>
        <c:scaling>
          <c:orientation val="minMax"/>
        </c:scaling>
        <c:delete val="1"/>
        <c:axPos val="l"/>
        <c:numFmt formatCode="\$\ #,##0;\-\$\ #,##0;\$\ #,##0" sourceLinked="1"/>
        <c:majorTickMark val="none"/>
        <c:minorTickMark val="none"/>
        <c:tickLblPos val="nextTo"/>
        <c:crossAx val="6618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[clase1.xlsx]Analisis!TablaDinámica12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Ventas por Operador</a:t>
            </a:r>
          </a:p>
        </c:rich>
      </c:tx>
      <c:layout/>
      <c:overlay val="0"/>
      <c:spPr>
        <a:solidFill>
          <a:schemeClr val="accent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2471109852886237"/>
              <c:y val="-0.11606218879275305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8773332282158112"/>
              <c:y val="-8.2901563423395136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2019555442474586"/>
              <c:y val="6.6321250738716031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7066665711052842"/>
              <c:y val="9.3955105213181039E-2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25315554138061713"/>
              <c:y val="-0.13816927237232507"/>
            </c:manualLayout>
          </c:layout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Analisis!$D$91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A-4E17-B17A-BEAE546C0D51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A-4E17-B17A-BEAE546C0D5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A-4E17-B17A-BEAE546C0D51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CA-4E17-B17A-BEAE546C0D51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CA-4E17-B17A-BEAE546C0D51}"/>
              </c:ext>
            </c:extLst>
          </c:dPt>
          <c:dLbls>
            <c:dLbl>
              <c:idx val="0"/>
              <c:layout>
                <c:manualLayout>
                  <c:x val="0.22471109852886237"/>
                  <c:y val="-0.116062188792753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8CA-4E17-B17A-BEAE546C0D51}"/>
                </c:ext>
              </c:extLst>
            </c:dLbl>
            <c:dLbl>
              <c:idx val="1"/>
              <c:layout>
                <c:manualLayout>
                  <c:x val="0.18773332282158112"/>
                  <c:y val="-8.29015634233951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8CA-4E17-B17A-BEAE546C0D51}"/>
                </c:ext>
              </c:extLst>
            </c:dLbl>
            <c:dLbl>
              <c:idx val="2"/>
              <c:layout>
                <c:manualLayout>
                  <c:x val="-0.2019555442474586"/>
                  <c:y val="6.63212507387160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8CA-4E17-B17A-BEAE546C0D51}"/>
                </c:ext>
              </c:extLst>
            </c:dLbl>
            <c:dLbl>
              <c:idx val="3"/>
              <c:layout>
                <c:manualLayout>
                  <c:x val="-0.17066665711052842"/>
                  <c:y val="9.3955105213181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8CA-4E17-B17A-BEAE546C0D51}"/>
                </c:ext>
              </c:extLst>
            </c:dLbl>
            <c:dLbl>
              <c:idx val="4"/>
              <c:layout>
                <c:manualLayout>
                  <c:x val="-0.25315554138061713"/>
                  <c:y val="-0.138169272372325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8CA-4E17-B17A-BEAE546C0D51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Analisis!$C$92:$C$97</c:f>
              <c:strCache>
                <c:ptCount val="5"/>
                <c:pt idx="0">
                  <c:v>Claro</c:v>
                </c:pt>
                <c:pt idx="1">
                  <c:v>Movistar</c:v>
                </c:pt>
                <c:pt idx="2">
                  <c:v>Wom</c:v>
                </c:pt>
                <c:pt idx="3">
                  <c:v>Bitel</c:v>
                </c:pt>
                <c:pt idx="4">
                  <c:v>Tigo</c:v>
                </c:pt>
              </c:strCache>
            </c:strRef>
          </c:cat>
          <c:val>
            <c:numRef>
              <c:f>Analisis!$D$92:$D$97</c:f>
              <c:numCache>
                <c:formatCode>\$\ #,##0;\-\$\ #,##0;\$\ #,##0</c:formatCode>
                <c:ptCount val="5"/>
                <c:pt idx="0">
                  <c:v>25287382560</c:v>
                </c:pt>
                <c:pt idx="1">
                  <c:v>23311625920</c:v>
                </c:pt>
                <c:pt idx="2">
                  <c:v>22388872000</c:v>
                </c:pt>
                <c:pt idx="3">
                  <c:v>20958648480</c:v>
                </c:pt>
                <c:pt idx="4">
                  <c:v>18833371040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CA-4E17-B17A-BEAE546C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[clase1.xlsx]Analisis!TablaDinámica14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Ventas por Año</a:t>
            </a:r>
          </a:p>
        </c:rich>
      </c:tx>
      <c:layout/>
      <c:overlay val="0"/>
      <c:spPr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8.465608868682313E-2"/>
              <c:y val="0.21153299581611903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0.10884354259734402"/>
              <c:y val="-0.1620252733910699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7.2562361731562691E-2"/>
              <c:y val="-5.4008424463689968E-2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0.15721845041838581"/>
              <c:y val="0.13052035912058407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0.12577476033470866"/>
              <c:y val="0.27004212231844965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9.6749815642083667E-2"/>
              <c:y val="0.14852316727514742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7.5353210758777295E-2"/>
              <c:y val="0.21603369785475987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>
            <c:manualLayout>
              <c:x val="-0.28711053445736356"/>
              <c:y val="-0.13502106115922491"/>
            </c:manualLayout>
          </c:layout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Analisis!$D$109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glow rad="63500">
                <a:schemeClr val="accent5">
                  <a:satMod val="175000"/>
                  <a:alpha val="40000"/>
                </a:scheme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8.465608868682313E-2"/>
                  <c:y val="0.21153299581611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52-4C72-875D-3F66C5F172F0}"/>
                </c:ext>
              </c:extLst>
            </c:dLbl>
            <c:dLbl>
              <c:idx val="1"/>
              <c:layout>
                <c:manualLayout>
                  <c:x val="-0.10884354259734402"/>
                  <c:y val="-0.1620252733910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52-4C72-875D-3F66C5F172F0}"/>
                </c:ext>
              </c:extLst>
            </c:dLbl>
            <c:dLbl>
              <c:idx val="2"/>
              <c:layout>
                <c:manualLayout>
                  <c:x val="7.2562361731562691E-2"/>
                  <c:y val="-5.4008424463689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052-4C72-875D-3F66C5F172F0}"/>
                </c:ext>
              </c:extLst>
            </c:dLbl>
            <c:dLbl>
              <c:idx val="3"/>
              <c:layout>
                <c:manualLayout>
                  <c:x val="-0.15721845041838581"/>
                  <c:y val="0.13052035912058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052-4C72-875D-3F66C5F172F0}"/>
                </c:ext>
              </c:extLst>
            </c:dLbl>
            <c:dLbl>
              <c:idx val="4"/>
              <c:layout>
                <c:manualLayout>
                  <c:x val="-0.12577476033470866"/>
                  <c:y val="0.27004212231844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052-4C72-875D-3F66C5F172F0}"/>
                </c:ext>
              </c:extLst>
            </c:dLbl>
            <c:dLbl>
              <c:idx val="5"/>
              <c:layout>
                <c:manualLayout>
                  <c:x val="-9.6749815642083667E-2"/>
                  <c:y val="0.148523167275147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052-4C72-875D-3F66C5F172F0}"/>
                </c:ext>
              </c:extLst>
            </c:dLbl>
            <c:dLbl>
              <c:idx val="6"/>
              <c:layout>
                <c:manualLayout>
                  <c:x val="-0.28711053445736356"/>
                  <c:y val="-0.13502106115922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052-4C72-875D-3F66C5F172F0}"/>
                </c:ext>
              </c:extLst>
            </c:dLbl>
            <c:dLbl>
              <c:idx val="7"/>
              <c:layout>
                <c:manualLayout>
                  <c:x val="-7.5353210758777295E-2"/>
                  <c:y val="0.216033697854759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052-4C72-875D-3F66C5F172F0}"/>
                </c:ext>
              </c:extLst>
            </c:dLbl>
            <c:spPr>
              <a:gradFill>
                <a:gsLst>
                  <a:gs pos="0">
                    <a:schemeClr val="accent5">
                      <a:lumMod val="5000"/>
                      <a:lumOff val="9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Analisis!$C$110:$C$118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Analisis!$D$110:$D$118</c:f>
              <c:numCache>
                <c:formatCode>\$\ #,##0;\-\$\ #,##0;\$\ #,##0</c:formatCode>
                <c:ptCount val="8"/>
                <c:pt idx="0">
                  <c:v>12244159840</c:v>
                </c:pt>
                <c:pt idx="1">
                  <c:v>18201578560</c:v>
                </c:pt>
                <c:pt idx="2">
                  <c:v>18382652640</c:v>
                </c:pt>
                <c:pt idx="3">
                  <c:v>12372316000</c:v>
                </c:pt>
                <c:pt idx="4">
                  <c:v>12064198080</c:v>
                </c:pt>
                <c:pt idx="5">
                  <c:v>12300210560</c:v>
                </c:pt>
                <c:pt idx="6">
                  <c:v>12624472960</c:v>
                </c:pt>
                <c:pt idx="7">
                  <c:v>12590311360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2-4C72-875D-3F66C5F1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46968"/>
        <c:axId val="651039752"/>
      </c:lineChart>
      <c:catAx>
        <c:axId val="651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51039752"/>
        <c:crosses val="autoZero"/>
        <c:auto val="1"/>
        <c:lblAlgn val="ctr"/>
        <c:lblOffset val="100"/>
        <c:noMultiLvlLbl val="0"/>
      </c:catAx>
      <c:valAx>
        <c:axId val="651039752"/>
        <c:scaling>
          <c:orientation val="minMax"/>
        </c:scaling>
        <c:delete val="1"/>
        <c:axPos val="l"/>
        <c:numFmt formatCode="\$\ #,##0;\-\$\ #,##0;\$\ #,##0" sourceLinked="1"/>
        <c:majorTickMark val="none"/>
        <c:minorTickMark val="none"/>
        <c:tickLblPos val="nextTo"/>
        <c:crossAx val="651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[clase1.xlsx]Analisis!TablaDinámica13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Franklin Gothic Book" panose="020B0503020102020204" pitchFamily="34" charset="0"/>
              </a:rPr>
              <a:t>Top 3 Ventas de Vendedor</a:t>
            </a:r>
          </a:p>
        </c:rich>
      </c:tx>
      <c:layout/>
      <c:overlay val="0"/>
      <c:spPr>
        <a:solidFill>
          <a:schemeClr val="accent5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Analisis!$D$101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Analisis!$C$102:$C$105</c:f>
              <c:strCache>
                <c:ptCount val="3"/>
                <c:pt idx="0">
                  <c:v>Katherine Miranda</c:v>
                </c:pt>
                <c:pt idx="1">
                  <c:v>Enzo Perez</c:v>
                </c:pt>
                <c:pt idx="2">
                  <c:v>Maria Latorre</c:v>
                </c:pt>
              </c:strCache>
            </c:strRef>
          </c:cat>
          <c:val>
            <c:numRef>
              <c:f>Analisis!$D$102:$D$105</c:f>
              <c:numCache>
                <c:formatCode>\$\ #,##0;\-\$\ #,##0;\$\ #,##0</c:formatCode>
                <c:ptCount val="3"/>
                <c:pt idx="0">
                  <c:v>15808499520</c:v>
                </c:pt>
                <c:pt idx="1">
                  <c:v>14767737600</c:v>
                </c:pt>
                <c:pt idx="2">
                  <c:v>14149785760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075-AD8A-9D94892D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55544"/>
        <c:axId val="739657184"/>
      </c:barChart>
      <c:catAx>
        <c:axId val="7396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739657184"/>
        <c:crosses val="autoZero"/>
        <c:auto val="1"/>
        <c:lblAlgn val="ctr"/>
        <c:lblOffset val="100"/>
        <c:noMultiLvlLbl val="0"/>
      </c:catAx>
      <c:valAx>
        <c:axId val="739657184"/>
        <c:scaling>
          <c:orientation val="minMax"/>
        </c:scaling>
        <c:delete val="1"/>
        <c:axPos val="l"/>
        <c:numFmt formatCode="\$\ #,##0;\-\$\ #,##0;\$\ #,##0" sourceLinked="1"/>
        <c:majorTickMark val="none"/>
        <c:minorTickMark val="none"/>
        <c:tickLblPos val="nextTo"/>
        <c:crossAx val="73965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0</xdr:row>
      <xdr:rowOff>47626</xdr:rowOff>
    </xdr:from>
    <xdr:to>
      <xdr:col>10</xdr:col>
      <xdr:colOff>381000</xdr:colOff>
      <xdr:row>2</xdr:row>
      <xdr:rowOff>180976</xdr:rowOff>
    </xdr:to>
    <xdr:sp macro="" textlink="">
      <xdr:nvSpPr>
        <xdr:cNvPr id="2" name="CuadroTexto 1"/>
        <xdr:cNvSpPr txBox="1"/>
      </xdr:nvSpPr>
      <xdr:spPr>
        <a:xfrm>
          <a:off x="1514474" y="47626"/>
          <a:ext cx="6486526" cy="514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chemeClr val="accent5"/>
              </a:solidFill>
              <a:latin typeface="Franklin Gothic Book" panose="020B0503020102020204" pitchFamily="34" charset="0"/>
            </a:rPr>
            <a:t>ANÁLISIS EXPLORATORIO DE DATOS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311942</xdr:colOff>
      <xdr:row>1</xdr:row>
      <xdr:rowOff>111918</xdr:rowOff>
    </xdr:from>
    <xdr:to>
      <xdr:col>14</xdr:col>
      <xdr:colOff>245268</xdr:colOff>
      <xdr:row>10</xdr:row>
      <xdr:rowOff>92868</xdr:rowOff>
    </xdr:to>
    <xdr:sp macro="" textlink="">
      <xdr:nvSpPr>
        <xdr:cNvPr id="2" name="CuadroTexto 1"/>
        <xdr:cNvSpPr txBox="1"/>
      </xdr:nvSpPr>
      <xdr:spPr>
        <a:xfrm>
          <a:off x="2597942" y="302418"/>
          <a:ext cx="8315326" cy="16954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Franklin Gothic Book" panose="020B0503020102020204" pitchFamily="34" charset="0"/>
            </a:rPr>
            <a:t>ANÁLISIS PROYECTO CELL XPERIENCE COLOMBIA S.A.S.</a:t>
          </a:r>
        </a:p>
      </xdr:txBody>
    </xdr:sp>
    <xdr:clientData/>
  </xdr:twoCellAnchor>
  <xdr:twoCellAnchor>
    <xdr:from>
      <xdr:col>13</xdr:col>
      <xdr:colOff>61913</xdr:colOff>
      <xdr:row>3</xdr:row>
      <xdr:rowOff>76200</xdr:rowOff>
    </xdr:from>
    <xdr:to>
      <xdr:col>14</xdr:col>
      <xdr:colOff>214313</xdr:colOff>
      <xdr:row>8</xdr:row>
      <xdr:rowOff>38100</xdr:rowOff>
    </xdr:to>
    <xdr:sp macro="" textlink="">
      <xdr:nvSpPr>
        <xdr:cNvPr id="3" name="Rayo 2"/>
        <xdr:cNvSpPr/>
      </xdr:nvSpPr>
      <xdr:spPr>
        <a:xfrm rot="1211148">
          <a:off x="9967913" y="647700"/>
          <a:ext cx="914400" cy="914400"/>
        </a:xfrm>
        <a:prstGeom prst="lightningBol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95249</xdr:colOff>
      <xdr:row>11</xdr:row>
      <xdr:rowOff>76201</xdr:rowOff>
    </xdr:from>
    <xdr:to>
      <xdr:col>3</xdr:col>
      <xdr:colOff>371474</xdr:colOff>
      <xdr:row>15</xdr:row>
      <xdr:rowOff>142875</xdr:rowOff>
    </xdr:to>
    <xdr:sp macro="" textlink="Analisis!D8">
      <xdr:nvSpPr>
        <xdr:cNvPr id="4" name="Recortar rectángulo de esquina del mismo lado 3"/>
        <xdr:cNvSpPr/>
      </xdr:nvSpPr>
      <xdr:spPr>
        <a:xfrm>
          <a:off x="95249" y="2171701"/>
          <a:ext cx="2562225" cy="828674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6F18D2E9-B32C-4F0D-84DD-8E46D6EBA345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cs typeface="Calibri"/>
            </a:rPr>
            <a:pPr algn="l"/>
            <a:t> $ 110.779.900.000,00 </a:t>
          </a:fld>
          <a:endParaRPr lang="en-US" sz="1100" b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2</xdr:col>
      <xdr:colOff>676276</xdr:colOff>
      <xdr:row>13</xdr:row>
      <xdr:rowOff>1</xdr:rowOff>
    </xdr:from>
    <xdr:to>
      <xdr:col>3</xdr:col>
      <xdr:colOff>257176</xdr:colOff>
      <xdr:row>14</xdr:row>
      <xdr:rowOff>133351</xdr:rowOff>
    </xdr:to>
    <xdr:sp macro="" textlink="">
      <xdr:nvSpPr>
        <xdr:cNvPr id="6" name="Sol 5"/>
        <xdr:cNvSpPr/>
      </xdr:nvSpPr>
      <xdr:spPr>
        <a:xfrm>
          <a:off x="2200276" y="2476501"/>
          <a:ext cx="342900" cy="323850"/>
        </a:xfrm>
        <a:prstGeom prst="su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609600</xdr:colOff>
      <xdr:row>11</xdr:row>
      <xdr:rowOff>180976</xdr:rowOff>
    </xdr:from>
    <xdr:to>
      <xdr:col>2</xdr:col>
      <xdr:colOff>495300</xdr:colOff>
      <xdr:row>13</xdr:row>
      <xdr:rowOff>28576</xdr:rowOff>
    </xdr:to>
    <xdr:sp macro="" textlink="">
      <xdr:nvSpPr>
        <xdr:cNvPr id="8" name="CuadroTexto 7"/>
        <xdr:cNvSpPr txBox="1"/>
      </xdr:nvSpPr>
      <xdr:spPr>
        <a:xfrm>
          <a:off x="609600" y="2276476"/>
          <a:ext cx="1409700" cy="2286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Ventas</a:t>
          </a:r>
        </a:p>
      </xdr:txBody>
    </xdr:sp>
    <xdr:clientData/>
  </xdr:twoCellAnchor>
  <xdr:twoCellAnchor>
    <xdr:from>
      <xdr:col>3</xdr:col>
      <xdr:colOff>504825</xdr:colOff>
      <xdr:row>11</xdr:row>
      <xdr:rowOff>57150</xdr:rowOff>
    </xdr:from>
    <xdr:to>
      <xdr:col>7</xdr:col>
      <xdr:colOff>19050</xdr:colOff>
      <xdr:row>15</xdr:row>
      <xdr:rowOff>123824</xdr:rowOff>
    </xdr:to>
    <xdr:sp macro="" textlink="Analisis!D13">
      <xdr:nvSpPr>
        <xdr:cNvPr id="9" name="Recortar rectángulo de esquina del mismo lado 8"/>
        <xdr:cNvSpPr/>
      </xdr:nvSpPr>
      <xdr:spPr>
        <a:xfrm>
          <a:off x="2790825" y="2152650"/>
          <a:ext cx="2562225" cy="828674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058C900C-FC7A-45E5-80F7-E775B74F130D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ea typeface="+mn-ea"/>
              <a:cs typeface="Calibri"/>
            </a:rPr>
            <a:pPr marL="0" indent="0" algn="l"/>
            <a:t> $ 62.943.125.000,00 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Franklin Gothic Book" panose="020B0503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180975</xdr:colOff>
      <xdr:row>11</xdr:row>
      <xdr:rowOff>66675</xdr:rowOff>
    </xdr:from>
    <xdr:to>
      <xdr:col>10</xdr:col>
      <xdr:colOff>457200</xdr:colOff>
      <xdr:row>15</xdr:row>
      <xdr:rowOff>133349</xdr:rowOff>
    </xdr:to>
    <xdr:sp macro="" textlink="Analisis!D18">
      <xdr:nvSpPr>
        <xdr:cNvPr id="10" name="Recortar rectángulo de esquina del mismo lado 9"/>
        <xdr:cNvSpPr/>
      </xdr:nvSpPr>
      <xdr:spPr>
        <a:xfrm>
          <a:off x="5514975" y="2162175"/>
          <a:ext cx="2562225" cy="828674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D115E9AF-4D53-475E-ABBF-F72A20A033E7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ea typeface="+mn-ea"/>
              <a:cs typeface="Calibri"/>
            </a:rPr>
            <a:pPr marL="0" indent="0" algn="l"/>
            <a:t> $ 6.069.387.244,80 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Franklin Gothic Book" panose="020B0503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571500</xdr:colOff>
      <xdr:row>11</xdr:row>
      <xdr:rowOff>57150</xdr:rowOff>
    </xdr:from>
    <xdr:to>
      <xdr:col>14</xdr:col>
      <xdr:colOff>85725</xdr:colOff>
      <xdr:row>15</xdr:row>
      <xdr:rowOff>123824</xdr:rowOff>
    </xdr:to>
    <xdr:sp macro="" textlink="Analisis!D23">
      <xdr:nvSpPr>
        <xdr:cNvPr id="11" name="Recortar rectángulo de esquina del mismo lado 10"/>
        <xdr:cNvSpPr/>
      </xdr:nvSpPr>
      <xdr:spPr>
        <a:xfrm>
          <a:off x="8191500" y="2152650"/>
          <a:ext cx="2562225" cy="828674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87B5FD0F-2274-403B-82C8-446B0F45807C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ea typeface="+mn-ea"/>
              <a:cs typeface="Calibri"/>
            </a:rPr>
            <a:pPr marL="0" indent="0" algn="l"/>
            <a:t> $ 41.767.387.755,20 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Franklin Gothic Book" panose="020B0503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190500</xdr:colOff>
      <xdr:row>11</xdr:row>
      <xdr:rowOff>38100</xdr:rowOff>
    </xdr:from>
    <xdr:to>
      <xdr:col>17</xdr:col>
      <xdr:colOff>466725</xdr:colOff>
      <xdr:row>15</xdr:row>
      <xdr:rowOff>104774</xdr:rowOff>
    </xdr:to>
    <xdr:sp macro="" textlink="Analisis!D28">
      <xdr:nvSpPr>
        <xdr:cNvPr id="12" name="Recortar rectángulo de esquina del mismo lado 11"/>
        <xdr:cNvSpPr/>
      </xdr:nvSpPr>
      <xdr:spPr>
        <a:xfrm>
          <a:off x="10858500" y="2133600"/>
          <a:ext cx="2562225" cy="828674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89E3AFAC-BF03-4695-A21D-5EAEC9CF3E20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ea typeface="+mn-ea"/>
              <a:cs typeface="Calibri"/>
            </a:rPr>
            <a:pPr marL="0" indent="0" algn="l"/>
            <a:t>361227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Franklin Gothic Book" panose="020B0503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361950</xdr:colOff>
      <xdr:row>11</xdr:row>
      <xdr:rowOff>180975</xdr:rowOff>
    </xdr:from>
    <xdr:to>
      <xdr:col>5</xdr:col>
      <xdr:colOff>676275</xdr:colOff>
      <xdr:row>12</xdr:row>
      <xdr:rowOff>180975</xdr:rowOff>
    </xdr:to>
    <xdr:sp macro="" textlink="">
      <xdr:nvSpPr>
        <xdr:cNvPr id="13" name="CuadroTexto 12"/>
        <xdr:cNvSpPr txBox="1"/>
      </xdr:nvSpPr>
      <xdr:spPr>
        <a:xfrm>
          <a:off x="3409950" y="2276475"/>
          <a:ext cx="1076325" cy="1905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Costos</a:t>
          </a:r>
        </a:p>
      </xdr:txBody>
    </xdr:sp>
    <xdr:clientData/>
  </xdr:twoCellAnchor>
  <xdr:twoCellAnchor>
    <xdr:from>
      <xdr:col>8</xdr:col>
      <xdr:colOff>161925</xdr:colOff>
      <xdr:row>11</xdr:row>
      <xdr:rowOff>142875</xdr:rowOff>
    </xdr:from>
    <xdr:to>
      <xdr:col>10</xdr:col>
      <xdr:colOff>9525</xdr:colOff>
      <xdr:row>12</xdr:row>
      <xdr:rowOff>180975</xdr:rowOff>
    </xdr:to>
    <xdr:sp macro="" textlink="">
      <xdr:nvSpPr>
        <xdr:cNvPr id="14" name="CuadroTexto 13"/>
        <xdr:cNvSpPr txBox="1"/>
      </xdr:nvSpPr>
      <xdr:spPr>
        <a:xfrm>
          <a:off x="6257925" y="2238375"/>
          <a:ext cx="1371600" cy="2286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Descuentos</a:t>
          </a:r>
        </a:p>
      </xdr:txBody>
    </xdr:sp>
    <xdr:clientData/>
  </xdr:twoCellAnchor>
  <xdr:twoCellAnchor>
    <xdr:from>
      <xdr:col>6</xdr:col>
      <xdr:colOff>123825</xdr:colOff>
      <xdr:row>12</xdr:row>
      <xdr:rowOff>123825</xdr:rowOff>
    </xdr:from>
    <xdr:to>
      <xdr:col>6</xdr:col>
      <xdr:colOff>533400</xdr:colOff>
      <xdr:row>14</xdr:row>
      <xdr:rowOff>19050</xdr:rowOff>
    </xdr:to>
    <xdr:sp macro="" textlink="">
      <xdr:nvSpPr>
        <xdr:cNvPr id="15" name="Almacenamiento de acceso directo 14"/>
        <xdr:cNvSpPr/>
      </xdr:nvSpPr>
      <xdr:spPr>
        <a:xfrm>
          <a:off x="4695825" y="2409825"/>
          <a:ext cx="409575" cy="276225"/>
        </a:xfrm>
        <a:prstGeom prst="flowChartMagneticDrum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12</xdr:row>
      <xdr:rowOff>171450</xdr:rowOff>
    </xdr:from>
    <xdr:to>
      <xdr:col>10</xdr:col>
      <xdr:colOff>200025</xdr:colOff>
      <xdr:row>15</xdr:row>
      <xdr:rowOff>47625</xdr:rowOff>
    </xdr:to>
    <xdr:sp macro="" textlink="">
      <xdr:nvSpPr>
        <xdr:cNvPr id="16" name="Multidocumento 15"/>
        <xdr:cNvSpPr/>
      </xdr:nvSpPr>
      <xdr:spPr>
        <a:xfrm>
          <a:off x="7200900" y="2457450"/>
          <a:ext cx="619125" cy="447675"/>
        </a:xfrm>
        <a:prstGeom prst="flowChartMultidocumen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11</xdr:row>
      <xdr:rowOff>161925</xdr:rowOff>
    </xdr:from>
    <xdr:to>
      <xdr:col>12</xdr:col>
      <xdr:colOff>666750</xdr:colOff>
      <xdr:row>12</xdr:row>
      <xdr:rowOff>180975</xdr:rowOff>
    </xdr:to>
    <xdr:sp macro="" textlink="">
      <xdr:nvSpPr>
        <xdr:cNvPr id="17" name="CuadroTexto 16"/>
        <xdr:cNvSpPr txBox="1"/>
      </xdr:nvSpPr>
      <xdr:spPr>
        <a:xfrm>
          <a:off x="8420100" y="2257425"/>
          <a:ext cx="1390650" cy="20955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Utilidad</a:t>
          </a:r>
        </a:p>
      </xdr:txBody>
    </xdr:sp>
    <xdr:clientData/>
  </xdr:twoCellAnchor>
  <xdr:twoCellAnchor>
    <xdr:from>
      <xdr:col>14</xdr:col>
      <xdr:colOff>276225</xdr:colOff>
      <xdr:row>11</xdr:row>
      <xdr:rowOff>161925</xdr:rowOff>
    </xdr:from>
    <xdr:to>
      <xdr:col>16</xdr:col>
      <xdr:colOff>304800</xdr:colOff>
      <xdr:row>13</xdr:row>
      <xdr:rowOff>0</xdr:rowOff>
    </xdr:to>
    <xdr:sp macro="" textlink="">
      <xdr:nvSpPr>
        <xdr:cNvPr id="18" name="CuadroTexto 17"/>
        <xdr:cNvSpPr txBox="1"/>
      </xdr:nvSpPr>
      <xdr:spPr>
        <a:xfrm>
          <a:off x="10944225" y="2257425"/>
          <a:ext cx="1552575" cy="2190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Celulares Vendidos</a:t>
          </a:r>
        </a:p>
      </xdr:txBody>
    </xdr:sp>
    <xdr:clientData/>
  </xdr:twoCellAnchor>
  <xdr:twoCellAnchor>
    <xdr:from>
      <xdr:col>13</xdr:col>
      <xdr:colOff>152400</xdr:colOff>
      <xdr:row>11</xdr:row>
      <xdr:rowOff>152400</xdr:rowOff>
    </xdr:from>
    <xdr:to>
      <xdr:col>13</xdr:col>
      <xdr:colOff>628650</xdr:colOff>
      <xdr:row>15</xdr:row>
      <xdr:rowOff>19050</xdr:rowOff>
    </xdr:to>
    <xdr:sp macro="" textlink="">
      <xdr:nvSpPr>
        <xdr:cNvPr id="19" name="División 18"/>
        <xdr:cNvSpPr/>
      </xdr:nvSpPr>
      <xdr:spPr>
        <a:xfrm>
          <a:off x="10058400" y="2247900"/>
          <a:ext cx="476250" cy="628650"/>
        </a:xfrm>
        <a:prstGeom prst="mathDivide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590549</xdr:colOff>
      <xdr:row>12</xdr:row>
      <xdr:rowOff>9525</xdr:rowOff>
    </xdr:from>
    <xdr:to>
      <xdr:col>17</xdr:col>
      <xdr:colOff>238124</xdr:colOff>
      <xdr:row>14</xdr:row>
      <xdr:rowOff>161925</xdr:rowOff>
    </xdr:to>
    <xdr:sp macro="" textlink="">
      <xdr:nvSpPr>
        <xdr:cNvPr id="20" name="Cara sonriente 19"/>
        <xdr:cNvSpPr/>
      </xdr:nvSpPr>
      <xdr:spPr>
        <a:xfrm>
          <a:off x="12782549" y="2295525"/>
          <a:ext cx="409575" cy="533400"/>
        </a:xfrm>
        <a:prstGeom prst="smileyFace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104775</xdr:colOff>
      <xdr:row>16</xdr:row>
      <xdr:rowOff>85724</xdr:rowOff>
    </xdr:from>
    <xdr:to>
      <xdr:col>6</xdr:col>
      <xdr:colOff>238125</xdr:colOff>
      <xdr:row>43</xdr:row>
      <xdr:rowOff>178594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29</xdr:row>
      <xdr:rowOff>107157</xdr:rowOff>
    </xdr:from>
    <xdr:to>
      <xdr:col>5</xdr:col>
      <xdr:colOff>685800</xdr:colOff>
      <xdr:row>34</xdr:row>
      <xdr:rowOff>69057</xdr:rowOff>
    </xdr:to>
    <xdr:sp macro="" textlink="">
      <xdr:nvSpPr>
        <xdr:cNvPr id="22" name="Luna 21"/>
        <xdr:cNvSpPr/>
      </xdr:nvSpPr>
      <xdr:spPr>
        <a:xfrm>
          <a:off x="4038600" y="5631657"/>
          <a:ext cx="457200" cy="914400"/>
        </a:xfrm>
        <a:prstGeom prst="moon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twoCellAnchor>
  <xdr:twoCellAnchor>
    <xdr:from>
      <xdr:col>6</xdr:col>
      <xdr:colOff>285749</xdr:colOff>
      <xdr:row>16</xdr:row>
      <xdr:rowOff>92867</xdr:rowOff>
    </xdr:from>
    <xdr:to>
      <xdr:col>13</xdr:col>
      <xdr:colOff>71436</xdr:colOff>
      <xdr:row>31</xdr:row>
      <xdr:rowOff>130969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11906</xdr:colOff>
      <xdr:row>30</xdr:row>
      <xdr:rowOff>95250</xdr:rowOff>
    </xdr:from>
    <xdr:ext cx="184731" cy="264560"/>
    <xdr:sp macro="" textlink="">
      <xdr:nvSpPr>
        <xdr:cNvPr id="24" name="CuadroTexto 23"/>
        <xdr:cNvSpPr txBox="1"/>
      </xdr:nvSpPr>
      <xdr:spPr>
        <a:xfrm>
          <a:off x="5345906" y="581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297655</xdr:colOff>
      <xdr:row>32</xdr:row>
      <xdr:rowOff>35719</xdr:rowOff>
    </xdr:from>
    <xdr:to>
      <xdr:col>13</xdr:col>
      <xdr:colOff>83342</xdr:colOff>
      <xdr:row>43</xdr:row>
      <xdr:rowOff>178594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154782</xdr:colOff>
      <xdr:row>16</xdr:row>
      <xdr:rowOff>107157</xdr:rowOff>
    </xdr:from>
    <xdr:to>
      <xdr:col>19</xdr:col>
      <xdr:colOff>83344</xdr:colOff>
      <xdr:row>31</xdr:row>
      <xdr:rowOff>142875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35718</xdr:colOff>
      <xdr:row>19</xdr:row>
      <xdr:rowOff>0</xdr:rowOff>
    </xdr:from>
    <xdr:to>
      <xdr:col>18</xdr:col>
      <xdr:colOff>607218</xdr:colOff>
      <xdr:row>24</xdr:row>
      <xdr:rowOff>142875</xdr:rowOff>
    </xdr:to>
    <xdr:sp macro="" textlink="">
      <xdr:nvSpPr>
        <xdr:cNvPr id="29" name="CuadroTexto 28"/>
        <xdr:cNvSpPr txBox="1"/>
      </xdr:nvSpPr>
      <xdr:spPr>
        <a:xfrm>
          <a:off x="12989718" y="3619500"/>
          <a:ext cx="1333500" cy="1095375"/>
        </a:xfrm>
        <a:prstGeom prst="rect">
          <a:avLst/>
        </a:prstGeom>
        <a:gradFill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</a:gradFill>
        <a:ln w="9525" cmpd="sng">
          <a:solidFill>
            <a:schemeClr val="lt1">
              <a:shade val="50000"/>
            </a:schemeClr>
          </a:solidFill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La</a:t>
          </a:r>
          <a:r>
            <a:rPr lang="en-US" sz="1100" b="1" baseline="0">
              <a:solidFill>
                <a:schemeClr val="bg1"/>
              </a:solidFill>
              <a:latin typeface="Franklin Gothic Book" panose="020B0503020102020204" pitchFamily="34" charset="0"/>
            </a:rPr>
            <a:t> marca que vendio es Samsung con más de $26.4k millones en ventas</a:t>
          </a:r>
          <a:endParaRPr lang="en-US" sz="1100" b="1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13</xdr:col>
      <xdr:colOff>166687</xdr:colOff>
      <xdr:row>32</xdr:row>
      <xdr:rowOff>0</xdr:rowOff>
    </xdr:from>
    <xdr:to>
      <xdr:col>19</xdr:col>
      <xdr:colOff>59531</xdr:colOff>
      <xdr:row>44</xdr:row>
      <xdr:rowOff>11906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619124</xdr:colOff>
      <xdr:row>44</xdr:row>
      <xdr:rowOff>83343</xdr:rowOff>
    </xdr:from>
    <xdr:to>
      <xdr:col>10</xdr:col>
      <xdr:colOff>59531</xdr:colOff>
      <xdr:row>59</xdr:row>
      <xdr:rowOff>47625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607218</xdr:colOff>
      <xdr:row>45</xdr:row>
      <xdr:rowOff>59531</xdr:rowOff>
    </xdr:from>
    <xdr:to>
      <xdr:col>9</xdr:col>
      <xdr:colOff>583406</xdr:colOff>
      <xdr:row>48</xdr:row>
      <xdr:rowOff>71437</xdr:rowOff>
    </xdr:to>
    <xdr:sp macro="" textlink="">
      <xdr:nvSpPr>
        <xdr:cNvPr id="32" name="CuadroTexto 31"/>
        <xdr:cNvSpPr txBox="1"/>
      </xdr:nvSpPr>
      <xdr:spPr>
        <a:xfrm>
          <a:off x="5941218" y="8632031"/>
          <a:ext cx="1500188" cy="583406"/>
        </a:xfrm>
        <a:prstGeom prst="rect">
          <a:avLst/>
        </a:prstGeom>
        <a:gradFill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El año que más se vendio  en el 2015 y 2016.</a:t>
          </a:r>
        </a:p>
      </xdr:txBody>
    </xdr:sp>
    <xdr:clientData/>
  </xdr:twoCellAnchor>
  <xdr:twoCellAnchor>
    <xdr:from>
      <xdr:col>10</xdr:col>
      <xdr:colOff>190499</xdr:colOff>
      <xdr:row>44</xdr:row>
      <xdr:rowOff>107155</xdr:rowOff>
    </xdr:from>
    <xdr:to>
      <xdr:col>18</xdr:col>
      <xdr:colOff>142874</xdr:colOff>
      <xdr:row>59</xdr:row>
      <xdr:rowOff>11906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607219</xdr:colOff>
      <xdr:row>46</xdr:row>
      <xdr:rowOff>11906</xdr:rowOff>
    </xdr:from>
    <xdr:to>
      <xdr:col>17</xdr:col>
      <xdr:colOff>488156</xdr:colOff>
      <xdr:row>50</xdr:row>
      <xdr:rowOff>11906</xdr:rowOff>
    </xdr:to>
    <xdr:sp macro="" textlink="">
      <xdr:nvSpPr>
        <xdr:cNvPr id="34" name="CuadroTexto 33"/>
        <xdr:cNvSpPr txBox="1"/>
      </xdr:nvSpPr>
      <xdr:spPr>
        <a:xfrm>
          <a:off x="12037219" y="8774906"/>
          <a:ext cx="1404937" cy="762000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9525" cmpd="sng">
          <a:solidFill>
            <a:schemeClr val="lt1">
              <a:shade val="50000"/>
            </a:schemeClr>
          </a:solidFill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Franklin Gothic Book" panose="020B0503020102020204" pitchFamily="34" charset="0"/>
            </a:rPr>
            <a:t>La vendedora</a:t>
          </a:r>
          <a:r>
            <a:rPr lang="en-US" sz="1100" b="1" baseline="0">
              <a:solidFill>
                <a:schemeClr val="bg1"/>
              </a:solidFill>
              <a:latin typeface="Franklin Gothic Book" panose="020B0503020102020204" pitchFamily="34" charset="0"/>
            </a:rPr>
            <a:t> que más vendio fue Katherine Miranda con $15.8k millones</a:t>
          </a:r>
          <a:endParaRPr lang="en-US" sz="1100" b="1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0.60677</cdr:x>
      <cdr:y>0.09188</cdr:y>
    </cdr:from>
    <cdr:to>
      <cdr:x>0.94271</cdr:x>
      <cdr:y>0.375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774156" y="204787"/>
          <a:ext cx="1535906" cy="631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0.65365</cdr:x>
      <cdr:y>0.0172</cdr:y>
    </cdr:from>
    <cdr:to>
      <cdr:x>0.96875</cdr:x>
      <cdr:y>0.35299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3346462" y="50006"/>
          <a:ext cx="1613235" cy="976313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effectLst xmlns:a="http://schemas.openxmlformats.org/drawingml/2006/main">
          <a:outerShdw blurRad="76200" dir="18900000" sy="23000" kx="-1200000" algn="bl" rotWithShape="0">
            <a:prstClr val="black">
              <a:alpha val="20000"/>
            </a:prstClr>
          </a:outerShd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  <a:latin typeface="Franklin Gothic Book" panose="020B0503020102020204" pitchFamily="34" charset="0"/>
            </a:rPr>
            <a:t>La gerente más destaca es Claudia Duarte con más de $24,4k millones en</a:t>
          </a:r>
          <a:r>
            <a:rPr lang="en-US" sz="1000" b="1" baseline="0">
              <a:solidFill>
                <a:schemeClr val="bg1"/>
              </a:solidFill>
              <a:latin typeface="Franklin Gothic Book" panose="020B0503020102020204" pitchFamily="34" charset="0"/>
            </a:rPr>
            <a:t> ventas. Completan el podio Mercedez Herrera y Julian Sánchez.</a:t>
          </a:r>
          <a:endParaRPr lang="en-US" sz="1000" b="1">
            <a:solidFill>
              <a:schemeClr val="bg1"/>
            </a:solidFill>
            <a:latin typeface="Franklin Gothic Book" panose="020B0503020102020204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rgeGaitan" refreshedDate="45339.350090046297" createdVersion="6" refreshedVersion="6" minRefreshableVersion="3" recordCount="0" supportSubquery="1" supportAdvancedDrill="1">
  <cacheSource type="external" connectionId="3"/>
  <cacheFields count="1">
    <cacheField name="[Measures].[Suma de Total Costos]" caption="Suma de Total Costos" numFmtId="0" hierarchy="50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JorgeGaitan" refreshedDate="45339.366910648147" createdVersion="6" refreshedVersion="6" minRefreshableVersion="3" recordCount="0" supportSubquery="1" supportAdvancedDrill="1">
  <cacheSource type="external" connectionId="3"/>
  <cacheFields count="2">
    <cacheField name="[Vendedor].[Vendedor].[Vendedor]" caption="Vendedor" numFmtId="0" hierarchy="19" level="1">
      <sharedItems count="3">
        <s v="Enzo Perez"/>
        <s v="Katherine Miranda"/>
        <s v="Maria Latorre"/>
      </sharedItems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2" memberValueDatatype="130" unbalanced="0">
      <fieldsUsage count="2">
        <fieldUsage x="-1"/>
        <fieldUsage x="0"/>
      </fieldsUsage>
    </cacheHierarchy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JorgeGaitan" refreshedDate="45339.369361921294" createdVersion="6" refreshedVersion="6" minRefreshableVersion="3" recordCount="0" supportSubquery="1" supportAdvancedDrill="1">
  <cacheSource type="external" connectionId="3"/>
  <cacheFields count="2">
    <cacheField name="[Calendario].[Año].[Año]" caption="Año" numFmtId="0" hierarchy="1" level="1">
      <sharedItems containsSemiMixedTypes="0" containsString="0" containsNumber="1" containsInteger="1" minValue="2014" maxValue="2021" count="8"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4]"/>
            <x15:cachedUniqueName index="1" name="[Calendario].[Año].&amp;[2015]"/>
            <x15:cachedUniqueName index="2" name="[Calendario].[Año].&amp;[2016]"/>
            <x15:cachedUniqueName index="3" name="[Calendario].[Año].&amp;[2017]"/>
            <x15:cachedUniqueName index="4" name="[Calendario].[Año].&amp;[2018]"/>
            <x15:cachedUniqueName index="5" name="[Calendario].[Año].&amp;[2019]"/>
            <x15:cachedUniqueName index="6" name="[Calendario].[Año].&amp;[2020]"/>
            <x15:cachedUniqueName index="7" name="[Calendario].[Año].&amp;[2021]"/>
          </x15:cachedUniqueNames>
        </ext>
      </extLst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JorgeGaitan" refreshedDate="45339.388250462966" createdVersion="6" refreshedVersion="6" minRefreshableVersion="3" recordCount="0" supportSubquery="1" supportAdvancedDrill="1">
  <cacheSource type="external" connectionId="3"/>
  <cacheFields count="2">
    <cacheField name="[Ciudad].[Ciudad].[Ciudad]" caption="Ciudad" numFmtId="0" hierarchy="8" level="1">
      <sharedItems count="24">
        <s v="Barranquilla"/>
        <s v="Bello"/>
        <s v="Bogotá"/>
        <s v="Bucaramanga"/>
        <s v="Buenaventura"/>
        <s v="Cali"/>
        <s v="Cartagena"/>
        <s v="Cúcuta"/>
        <s v="Envigado"/>
        <s v="Ibagué"/>
        <s v="Itagui"/>
        <s v="Manizales"/>
        <s v="Medellín"/>
        <s v="Neiva"/>
        <s v="Palmira"/>
        <s v="Pasto"/>
        <s v="Pereira"/>
        <s v="Popayán"/>
        <s v="Riohacha"/>
        <s v="Santa Marta"/>
        <s v="Sincelejo"/>
        <s v="Soledad"/>
        <s v="Valledupar"/>
        <s v="Villavicencio"/>
      </sharedItems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2" memberValueDatatype="130" unbalanced="0">
      <fieldsUsage count="2">
        <fieldUsage x="-1"/>
        <fieldUsage x="0"/>
      </fieldsUsage>
    </cacheHierarchy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rgeGaitan" refreshedDate="45339.349566666664" createdVersion="6" refreshedVersion="6" minRefreshableVersion="3" recordCount="0" supportSubquery="1" supportAdvancedDrill="1">
  <cacheSource type="external" connectionId="3"/>
  <cacheFields count="1">
    <cacheField name="[Measures].[Suma de Utilidad]" caption="Suma de Utilidad" numFmtId="0" hierarchy="49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orgeGaitan" refreshedDate="45339.349043634262" createdVersion="6" refreshedVersion="6" minRefreshableVersion="3" recordCount="0" supportSubquery="1" supportAdvancedDrill="1">
  <cacheSource type="external" connectionId="3"/>
  <cacheFields count="1">
    <cacheField name="[Measures].[Suma de Total Descuentos]" caption="Suma de Total Descuentos" numFmtId="0" hierarchy="48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JorgeGaitan" refreshedDate="45338.840482060186" createdVersion="5" refreshedVersion="6" minRefreshableVersion="3" recordCount="0" supportSubquery="1" supportAdvancedDrill="1">
  <cacheSource type="external" connectionId="3"/>
  <cacheFields count="1"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JorgeGaitan" refreshedDate="45339.350560300925" createdVersion="6" refreshedVersion="6" minRefreshableVersion="3" recordCount="0" supportSubquery="1" supportAdvancedDrill="1">
  <cacheSource type="external" connectionId="3"/>
  <cacheFields count="1">
    <cacheField name="[Measures].[Suma de Cantidad]" caption="Suma de Cantidad" numFmtId="0" hierarchy="51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JorgeGaitan" refreshedDate="45339.358162152777" createdVersion="6" refreshedVersion="6" minRefreshableVersion="3" recordCount="0" supportSubquery="1" supportAdvancedDrill="1">
  <cacheSource type="external" connectionId="3"/>
  <cacheFields count="2">
    <cacheField name="[Distribuidor].[Distribuidor].[Distribuidor]" caption="Distribuidor" numFmtId="0" hierarchy="10" level="1">
      <sharedItems count="6">
        <s v="Linio"/>
        <s v="Mercado Libre"/>
        <s v="MPS Mayorista"/>
        <s v="Plaza Vea"/>
        <s v="Saga Falabella"/>
        <s v="Tienda Oficial"/>
      </sharedItems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2" memberValueDatatype="130" unbalanced="0">
      <fieldsUsage count="2">
        <fieldUsage x="-1"/>
        <fieldUsage x="0"/>
      </fieldsUsage>
    </cacheHierarchy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JorgeGaitan" refreshedDate="45339.362484606485" createdVersion="6" refreshedVersion="6" minRefreshableVersion="3" recordCount="0" supportSubquery="1" supportAdvancedDrill="1">
  <cacheSource type="external" connectionId="3"/>
  <cacheFields count="2">
    <cacheField name="[Gerente].[Gerente].[Gerente]" caption="Gerente" numFmtId="0" hierarchy="12" level="1">
      <sharedItems count="5">
        <s v="Claudia Duarte"/>
        <s v="Julian Sánchez"/>
        <s v="Mercedes Herrera"/>
        <s v="Custodio de Faria" u="1"/>
        <s v="Fernando Montenegro" u="1"/>
      </sharedItems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2" memberValueDatatype="130" unbalanced="0">
      <fieldsUsage count="2">
        <fieldUsage x="-1"/>
        <fieldUsage x="0"/>
      </fieldsUsage>
    </cacheHierarchy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JorgeGaitan" refreshedDate="45339.365868518522" createdVersion="6" refreshedVersion="6" minRefreshableVersion="3" recordCount="0" supportSubquery="1" supportAdvancedDrill="1">
  <cacheSource type="external" connectionId="3"/>
  <cacheFields count="2">
    <cacheField name="[Operador].[Operador].[Operador]" caption="Operador" numFmtId="0" hierarchy="17" level="1">
      <sharedItems count="5">
        <s v="Bitel"/>
        <s v="Claro"/>
        <s v="Movistar"/>
        <s v="Tigo"/>
        <s v="Wom"/>
      </sharedItems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0" memberValueDatatype="130" unbalanced="0"/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2" memberValueDatatype="130" unbalanced="0">
      <fieldsUsage count="2">
        <fieldUsage x="-1"/>
        <fieldUsage x="0"/>
      </fieldsUsage>
    </cacheHierarchy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JorgeGaitan" refreshedDate="45339.366145717591" createdVersion="6" refreshedVersion="6" minRefreshableVersion="3" recordCount="0" supportSubquery="1" supportAdvancedDrill="1">
  <cacheSource type="external" connectionId="3"/>
  <cacheFields count="2">
    <cacheField name="[Marca].[Marca].[Marca]" caption="Marca" numFmtId="0" hierarchy="14" level="1">
      <sharedItems count="6">
        <s v="Apple"/>
        <s v="Huawei"/>
        <s v="LG"/>
        <s v="Motorola"/>
        <s v="Nokia"/>
        <s v="Samsung"/>
      </sharedItems>
    </cacheField>
    <cacheField name="[Measures].[Suma de Total Ventas]" caption="Suma de Total Ventas" numFmtId="0" hierarchy="4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iudad].[Ciudad]" caption="Ciudad" attribute="1" defaultMemberUniqueName="[Ciudad].[Ciudad].[All]" allUniqueName="[Ciudad].[Ciudad].[All]" dimensionUniqueName="[Ciudad]" displayFolder="" count="0" memberValueDatatype="130" unbalanced="0"/>
    <cacheHierarchy uniqueName="[Ciudad].[Id_Ciudad]" caption="Id_Ciudad" attribute="1" defaultMemberUniqueName="[Ciudad].[Id_Ciudad].[All]" allUniqueName="[Ciudad].[Id_Ciudad].[All]" dimensionUniqueName="[Ciudad]" displayFolder="" count="0" memberValueDatatype="130" unbalanced="0"/>
    <cacheHierarchy uniqueName="[Distribuidor].[Distribuidor]" caption="Distribuidor" attribute="1" defaultMemberUniqueName="[Distribuidor].[Distribuidor].[All]" allUniqueName="[Distribuidor].[Distribuidor].[All]" dimensionUniqueName="[Distribuidor]" displayFolder="" count="0" memberValueDatatype="130" unbalanced="0"/>
    <cacheHierarchy uniqueName="[Distribuidor].[Id_Distribuidor]" caption="Id_Distribuidor" attribute="1" defaultMemberUniqueName="[Distribuidor].[Id_Distribuidor].[All]" allUniqueName="[Distribuidor].[Id_Distribuidor].[All]" dimensionUniqueName="[Distribuidor]" displayFolder="" count="0" memberValueDatatype="130" unbalanced="0"/>
    <cacheHierarchy uniqueName="[Gerente].[Gerente]" caption="Gerente" attribute="1" defaultMemberUniqueName="[Gerente].[Gerente].[All]" allUniqueName="[Gerente].[Gerente].[All]" dimensionUniqueName="[Gerente]" displayFolder="" count="0" memberValueDatatype="130" unbalanced="0"/>
    <cacheHierarchy uniqueName="[Gerente].[Id_Gerente]" caption="Id_Gerente" attribute="1" defaultMemberUniqueName="[Gerente].[Id_Gerente].[All]" allUniqueName="[Gerente].[Id_Gerente].[All]" dimensionUniqueName="[Gerente]" displayFolder="" count="0" memberValueDatatype="130" unbalanced="0"/>
    <cacheHierarchy uniqueName="[Marca].[Marca]" caption="Marca" attribute="1" defaultMemberUniqueName="[Marca].[Marca].[All]" allUniqueName="[Marca].[Marca].[All]" dimensionUniqueName="[Marca]" displayFolder="" count="2" memberValueDatatype="130" unbalanced="0">
      <fieldsUsage count="2">
        <fieldUsage x="-1"/>
        <fieldUsage x="0"/>
      </fieldsUsage>
    </cacheHierarchy>
    <cacheHierarchy uniqueName="[Marca].[Id_Marca]" caption="Id_Marca" attribute="1" defaultMemberUniqueName="[Marca].[Id_Marca].[All]" allUniqueName="[Marca].[Id_Marca].[All]" dimensionUniqueName="[Marca]" displayFolder="" count="0" memberValueDatatype="130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Operador].[Operador]" caption="Operador" attribute="1" defaultMemberUniqueName="[Operador].[Operador].[All]" allUniqueName="[Operador].[Operador].[All]" dimensionUniqueName="[Operador]" displayFolder="" count="0" memberValueDatatype="130" unbalanced="0"/>
    <cacheHierarchy uniqueName="[Operador].[Id_Operador]" caption="Id_Operador" attribute="1" defaultMemberUniqueName="[Operador].[Id_Operador].[All]" allUniqueName="[Operador].[Id_Operador].[All]" dimensionUniqueName="[Operador]" displayFolder="" count="0" memberValueDatatype="130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Id_Vendedor]" caption="Id_Vendedor" attribute="1" defaultMemberUniqueName="[Vendedor].[Id_Vendedor].[All]" allUniqueName="[Vendedor].[Id_Vendedor].[All]" dimensionUniqueName="[Vendedor]" displayFolder="" count="0" memberValueDatatype="130" unbalanced="0"/>
    <cacheHierarchy uniqueName="[Ventas].[Orden_Compra]" caption="Orden_Compra" attribute="1" defaultMemberUniqueName="[Ventas].[Orden_Compra].[All]" allUniqueName="[Ventas].[Orden_Compra].[All]" dimensionUniqueName="[Ventas]" displayFolder="" count="0" memberValueDatatype="5" unbalanced="0"/>
    <cacheHierarchy uniqueName="[Ventas].[Fecha_Compra]" caption="Fecha_Compra" attribute="1" time="1" defaultMemberUniqueName="[Ventas].[Fecha_Compra].[All]" allUniqueName="[Ventas].[Fecha_Compra].[All]" dimensionUniqueName="[Ventas]" displayFolder="" count="0" memberValueDatatype="7" unbalanced="0"/>
    <cacheHierarchy uniqueName="[Ventas].[Id_Gerente]" caption="Id_Gerente" attribute="1" defaultMemberUniqueName="[Ventas].[Id_Gerente].[All]" allUniqueName="[Ventas].[Id_Gerente].[All]" dimensionUniqueName="[Ventas]" displayFolder="" count="0" memberValueDatatype="130" unbalanced="0"/>
    <cacheHierarchy uniqueName="[Ventas].[Id_Vendedor]" caption="Id_Vendedor" attribute="1" defaultMemberUniqueName="[Ventas].[Id_Vendedor].[All]" allUniqueName="[Ventas].[Id_Vendedor].[All]" dimensionUniqueName="[Ventas]" displayFolder="" count="0" memberValueDatatype="130" unbalanced="0"/>
    <cacheHierarchy uniqueName="[Ventas].[Id_Ciudad]" caption="Id_Ciudad" attribute="1" defaultMemberUniqueName="[Ventas].[Id_Ciudad].[All]" allUniqueName="[Ventas].[Id_Ciudad].[All]" dimensionUniqueName="[Ventas]" displayFolder="" count="0" memberValueDatatype="130" unbalanced="0"/>
    <cacheHierarchy uniqueName="[Ventas].[Id_Distribuidor]" caption="Id_Distribuidor" attribute="1" defaultMemberUniqueName="[Ventas].[Id_Distribuidor].[All]" allUniqueName="[Ventas].[Id_Distribuidor].[All]" dimensionUniqueName="[Ventas]" displayFolder="" count="0" memberValueDatatype="130" unbalanced="0"/>
    <cacheHierarchy uniqueName="[Ventas].[Id_Marca]" caption="Id_Marca" attribute="1" defaultMemberUniqueName="[Ventas].[Id_Marca].[All]" allUniqueName="[Ventas].[Id_Marca].[All]" dimensionUniqueName="[Ventas]" displayFolder="" count="0" memberValueDatatype="130" unbalanced="0"/>
    <cacheHierarchy uniqueName="[Ventas].[Id_Operador]" caption="Id_Operador" attribute="1" defaultMemberUniqueName="[Ventas].[Id_Operador].[All]" allUniqueName="[Ventas].[Id_Operador].[All]" dimensionUniqueName="[Ventas]" displayFolder="" count="0" memberValueDatatype="13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Costo Unitario]" caption="Costo Unitario" attribute="1" defaultMemberUniqueName="[Ventas].[Costo Unitario].[All]" allUniqueName="[Ventas].[Costo Unitario].[All]" dimensionUniqueName="[Ventas]" displayFolder="" count="0" memberValueDatatype="6" unbalanced="0"/>
    <cacheHierarchy uniqueName="[Ventas].[Precio de Venta]" caption="Precio de Venta" attribute="1" defaultMemberUniqueName="[Ventas].[Precio de Venta].[All]" allUniqueName="[Ventas].[Precio de Venta].[All]" dimensionUniqueName="[Ventas]" displayFolder="" count="0" memberValueDatatype="6" unbalanced="0"/>
    <cacheHierarchy uniqueName="[Ventas].[Descuento Aplicado]" caption="Descuento Aplicado" attribute="1" defaultMemberUniqueName="[Ventas].[Descuento Aplicado].[All]" allUniqueName="[Ventas].[Descuento Aplicado].[All]" dimensionUniqueName="[Ventas]" displayFolder="" count="0" memberValueDatatype="5" unbalanced="0"/>
    <cacheHierarchy uniqueName="[Ventas].[Total Ventas]" caption="Total Ventas" attribute="1" defaultMemberUniqueName="[Ventas].[Total Ventas].[All]" allUniqueName="[Ventas].[Total Ventas].[All]" dimensionUniqueName="[Ventas]" displayFolder="" count="0" memberValueDatatype="6" unbalanced="0"/>
    <cacheHierarchy uniqueName="[Ventas].[Total Costos]" caption="Total Costos" attribute="1" defaultMemberUniqueName="[Ventas].[Total Costos].[All]" allUniqueName="[Ventas].[Total Costos].[All]" dimensionUniqueName="[Ventas]" displayFolder="" count="0" memberValueDatatype="6" unbalanced="0"/>
    <cacheHierarchy uniqueName="[Ventas].[Total Descuentos]" caption="Total Descuentos" attribute="1" defaultMemberUniqueName="[Ventas].[Total Descuentos].[All]" allUniqueName="[Ventas].[Total Descuentos].[All]" dimensionUniqueName="[Ventas]" displayFolder="" count="0" memberValueDatatype="6" unbalanced="0"/>
    <cacheHierarchy uniqueName="[Ventas].[Utilidad]" caption="Utilidad" attribute="1" defaultMemberUniqueName="[Ventas].[Utilidad].[All]" allUniqueName="[Ventas].[Utilidad].[All]" dimensionUniqueName="[Ventas]" displayFolder="" count="0" memberValueDatatype="6" unbalanced="0"/>
    <cacheHierarchy uniqueName="[Measures].[__XL_Count Ciudad]" caption="__XL_Count Ciudad" measure="1" displayFolder="" measureGroup="Ciudad" count="0" hidden="1"/>
    <cacheHierarchy uniqueName="[Measures].[__XL_Count Distribuidor]" caption="__XL_Count Distribuidor" measure="1" displayFolder="" measureGroup="Distribuidor" count="0" hidden="1"/>
    <cacheHierarchy uniqueName="[Measures].[__XL_Count Gerente]" caption="__XL_Count Gerente" measure="1" displayFolder="" measureGroup="Gerente" count="0" hidden="1"/>
    <cacheHierarchy uniqueName="[Measures].[__XL_Count Marca]" caption="__XL_Count Marca" measure="1" displayFolder="" measureGroup="Marca" count="0" hidden="1"/>
    <cacheHierarchy uniqueName="[Measures].[__XL_Count Medidas]" caption="__XL_Count Medidas" measure="1" displayFolder="" measureGroup="Medidas" count="0" hidden="1"/>
    <cacheHierarchy uniqueName="[Measures].[__XL_Count Operador]" caption="__XL_Count Operador" measure="1" displayFolder="" measureGroup="Operador" count="0" hidden="1"/>
    <cacheHierarchy uniqueName="[Measures].[__XL_Count Vendedor]" caption="__XL_Count Vendedor" measure="1" displayFolder="" measureGroup="Vendedor" count="0" hidden="1"/>
    <cacheHierarchy uniqueName="[Measures].[__XL_Count Ventas]" caption="__XL_Count Ventas" measure="1" displayFolder="" measureGroup="Venta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Total Descuentos]" caption="Suma de Total Descuentos" measure="1" displayFolder="" measureGroup="Vent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Utilidad]" caption="Suma de Utilidad" measure="1" displayFolder="" measureGroup="Venta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 Costos]" caption="Suma de Total Costos" measure="1" displayFolder="" measureGroup="Vent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Calendario" uniqueName="[Calendario]" caption="Calendario"/>
    <dimension name="Ciudad" uniqueName="[Ciudad]" caption="Ciudad"/>
    <dimension name="Distribuidor" uniqueName="[Distribuidor]" caption="Distribuidor"/>
    <dimension name="Gerente" uniqueName="[Gerente]" caption="Gerente"/>
    <dimension name="Marca" uniqueName="[Marca]" caption="Marca"/>
    <dimension measure="1" name="Measures" uniqueName="[Measures]" caption="Measures"/>
    <dimension name="Medidas" uniqueName="[Medidas]" caption="Medidas"/>
    <dimension name="Operador" uniqueName="[Operador]" caption="Operador"/>
    <dimension name="Vendedor" uniqueName="[Vendedor]" caption="Vendedor"/>
    <dimension name="Ventas" uniqueName="[Ventas]" caption="Ventas"/>
  </dimensions>
  <measureGroups count="9">
    <measureGroup name="Calendario" caption="Calendario"/>
    <measureGroup name="Ciudad" caption="Ciudad"/>
    <measureGroup name="Distribuidor" caption="Distribuidor"/>
    <measureGroup name="Gerente" caption="Gerente"/>
    <measureGroup name="Marca" caption="Marca"/>
    <measureGroup name="Medidas" caption="Medidas"/>
    <measureGroup name="Operador" caption="Operador"/>
    <measureGroup name="Vendedor" caption="Vendedor"/>
    <measureGroup name="Ventas" caption="Venta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1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109:D118" firstHeaderRow="1" firstDataRow="1" firstDataCol="1"/>
  <pivotFields count="2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entas]"/>
      </x15:pivotTableUISettings>
    </ext>
  </extLst>
</pivotTableDefinition>
</file>

<file path=xl/pivotTables/pivotTable10.xml><?xml version="1.0" encoding="utf-8"?>
<pivotTableDefinition xmlns="http://schemas.openxmlformats.org/spreadsheetml/2006/main" name="TablaDinámica5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2:C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de Utilidad" fld="0" baseField="0" baseItem="0"/>
  </dataField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</extLst>
</pivotTableDefinition>
</file>

<file path=xl/pivotTables/pivotTable11.xml><?xml version="1.0" encoding="utf-8"?>
<pivotTableDefinition xmlns="http://schemas.openxmlformats.org/spreadsheetml/2006/main" name="TablaDinámica2" cacheId="4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C17:C1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de Total Descuentos" fld="0" baseField="0" baseItem="0"/>
  </dataField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</extLst>
</pivotTableDefinition>
</file>

<file path=xl/pivotTables/pivotTable12.xml><?xml version="1.0" encoding="utf-8"?>
<pivotTableDefinition xmlns="http://schemas.openxmlformats.org/spreadsheetml/2006/main" name="TablaDinámica1" cacheId="48" applyNumberFormats="0" applyBorderFormats="0" applyFontFormats="0" applyPatternFormats="0" applyAlignmentFormats="0" applyWidthHeightFormats="1" dataCaption="Valores" tag="cc31ccea-035b-4cf4-a47d-142104fce0dc" updatedVersion="6" minRefreshableVersion="3" useAutoFormatting="1" subtotalHiddenItems="1" itemPrintTitles="1" createdVersion="5" indent="0" outline="1" outlineData="1" multipleFieldFilters="0">
  <location ref="C7:C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de Total Ventas" fld="0" baseField="0" baseItem="0"/>
  </dataField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13" cacheId="1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101:D105" firstHeaderRow="1" firstDataRow="1" firstDataCol="1"/>
  <pivotFields count="2">
    <pivotField axis="axisRow" allDrilled="1" showAll="0" measureFilter="1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filters count="1">
    <filter fld="0" type="count" id="1" iMeasureHier="47">
      <autoFilter ref="A1">
        <filterColumn colId="0">
          <top10 val="3" filterVal="3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]"/>
        <x15:activeTabTopLevelEntity name="[Ventas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12" cacheId="1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91:D97" firstHeaderRow="1" firstDataRow="1" firstDataCol="1"/>
  <pivotFields count="2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6"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erador]"/>
        <x15:activeTabTopLevelEntity name="[Ventas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11" cacheId="1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C80:D87" firstHeaderRow="1" firstDataRow="1" firstDataCol="1"/>
  <pivotFields count="2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5"/>
    </i>
    <i>
      <x v="2"/>
    </i>
    <i>
      <x/>
    </i>
    <i>
      <x v="4"/>
    </i>
    <i>
      <x v="3"/>
    </i>
    <i>
      <x v="1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ca]"/>
        <x15:activeTabTopLevelEntity name="[Ventas]"/>
      </x15:pivotTableUISettings>
    </ext>
  </extLst>
</pivotTableDefinition>
</file>

<file path=xl/pivotTables/pivotTable5.xml><?xml version="1.0" encoding="utf-8"?>
<pivotTableDefinition xmlns="http://schemas.openxmlformats.org/spreadsheetml/2006/main" name="TablaDinámica10" cacheId="9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72:D76" firstHeaderRow="1" firstDataRow="1" firstDataCol="1"/>
  <pivotFields count="2">
    <pivotField axis="axisRow" allDrilled="1" showAll="0" measureFilter="1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filters count="1">
    <filter fld="0" type="count" id="1" iMeasureHier="47">
      <autoFilter ref="A1">
        <filterColumn colId="0">
          <top10 val="3" filterVal="3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rente]"/>
        <x15:activeTabTopLevelEntity name="[Ventas]"/>
      </x15:pivotTableUISettings>
    </ext>
  </extLst>
</pivotTableDefinition>
</file>

<file path=xl/pivotTables/pivotTable6.xml><?xml version="1.0" encoding="utf-8"?>
<pivotTableDefinition xmlns="http://schemas.openxmlformats.org/spreadsheetml/2006/main" name="TablaDinámica9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61:D68" firstHeaderRow="1" firstDataRow="1" firstDataCol="1"/>
  <pivotFields count="2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/>
    </i>
    <i>
      <x v="4"/>
    </i>
    <i>
      <x v="5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7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tribuidor]"/>
        <x15:activeTabTopLevelEntity name="[Ventas]"/>
      </x15:pivotTableUISettings>
    </ext>
  </extLst>
</pivotTableDefinition>
</file>

<file path=xl/pivotTables/pivotTable7.xml><?xml version="1.0" encoding="utf-8"?>
<pivotTableDefinition xmlns="http://schemas.openxmlformats.org/spreadsheetml/2006/main" name="TablaDinámica8" cacheId="149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C32:D57" firstHeaderRow="1" firstDataRow="1" firstDataCol="1"/>
  <pivotFields count="2">
    <pivotField axis="axisRow" allDrilled="1" showAll="0" sortType="a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5">
    <i>
      <x v="23"/>
    </i>
    <i>
      <x v="16"/>
    </i>
    <i>
      <x v="11"/>
    </i>
    <i>
      <x v="2"/>
    </i>
    <i>
      <x v="21"/>
    </i>
    <i>
      <x v="19"/>
    </i>
    <i>
      <x v="18"/>
    </i>
    <i>
      <x/>
    </i>
    <i>
      <x v="17"/>
    </i>
    <i>
      <x v="1"/>
    </i>
    <i>
      <x v="12"/>
    </i>
    <i>
      <x v="13"/>
    </i>
    <i>
      <x v="6"/>
    </i>
    <i>
      <x v="14"/>
    </i>
    <i>
      <x v="20"/>
    </i>
    <i>
      <x v="4"/>
    </i>
    <i>
      <x v="22"/>
    </i>
    <i>
      <x v="5"/>
    </i>
    <i>
      <x v="3"/>
    </i>
    <i>
      <x v="15"/>
    </i>
    <i>
      <x v="8"/>
    </i>
    <i>
      <x v="10"/>
    </i>
    <i>
      <x v="9"/>
    </i>
    <i>
      <x v="7"/>
    </i>
    <i t="grand">
      <x/>
    </i>
  </rowItems>
  <colItems count="1">
    <i/>
  </colItems>
  <dataFields count="1">
    <dataField name="Suma de Total Ventas" fld="1" baseField="0" baseItem="0"/>
  </dataField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udad]"/>
        <x15:activeTabTopLevelEntity name="[Ventas]"/>
      </x15:pivotTableUISettings>
    </ext>
  </extLst>
</pivotTableDefinition>
</file>

<file path=xl/pivotTables/pivotTable8.xml><?xml version="1.0" encoding="utf-8"?>
<pivotTableDefinition xmlns="http://schemas.openxmlformats.org/spreadsheetml/2006/main" name="TablaDinámica7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7:C2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de Cantidad" fld="0" baseField="0" baseItem="0"/>
  </dataField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</extLst>
</pivotTableDefinition>
</file>

<file path=xl/pivotTables/pivotTable9.xml><?xml version="1.0" encoding="utf-8"?>
<pivotTableDefinition xmlns="http://schemas.openxmlformats.org/spreadsheetml/2006/main" name="TablaDinámica6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12:C1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de Total Costos" fld="0" baseField="0" baseItem="0"/>
  </dataFields>
  <pivotHierarchies count="52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8"/>
  <sheetViews>
    <sheetView topLeftCell="A86" zoomScaleNormal="100" workbookViewId="0">
      <selection activeCell="D102" sqref="D102:D103"/>
    </sheetView>
  </sheetViews>
  <sheetFormatPr baseColWidth="10" defaultRowHeight="15" x14ac:dyDescent="0.25"/>
  <cols>
    <col min="3" max="3" width="17.5703125" customWidth="1"/>
    <col min="4" max="4" width="20.140625" customWidth="1"/>
    <col min="5" max="10" width="22.42578125" bestFit="1" customWidth="1"/>
    <col min="11" max="11" width="12.5703125" bestFit="1" customWidth="1"/>
  </cols>
  <sheetData>
    <row r="5" spans="3:4" ht="20.25" x14ac:dyDescent="0.35">
      <c r="C5" s="5" t="s">
        <v>0</v>
      </c>
    </row>
    <row r="7" spans="3:4" x14ac:dyDescent="0.25">
      <c r="C7" t="s">
        <v>1</v>
      </c>
    </row>
    <row r="8" spans="3:4" x14ac:dyDescent="0.25">
      <c r="C8" s="1">
        <v>110779900000</v>
      </c>
      <c r="D8" s="6">
        <f>GETPIVOTDATA("[Measures].[Suma de Total Ventas]",$C$7)</f>
        <v>110779900000</v>
      </c>
    </row>
    <row r="10" spans="3:4" ht="20.25" x14ac:dyDescent="0.35">
      <c r="C10" s="5" t="s">
        <v>2</v>
      </c>
    </row>
    <row r="12" spans="3:4" x14ac:dyDescent="0.25">
      <c r="C12" t="s">
        <v>6</v>
      </c>
    </row>
    <row r="13" spans="3:4" x14ac:dyDescent="0.25">
      <c r="C13" s="1">
        <v>62943125000</v>
      </c>
      <c r="D13" s="6">
        <f>GETPIVOTDATA("[Measures].[Suma de Total Costos]",$C$12)</f>
        <v>62943125000</v>
      </c>
    </row>
    <row r="15" spans="3:4" ht="20.25" x14ac:dyDescent="0.35">
      <c r="C15" s="5" t="s">
        <v>35</v>
      </c>
    </row>
    <row r="17" spans="3:4" x14ac:dyDescent="0.25">
      <c r="C17" t="s">
        <v>3</v>
      </c>
    </row>
    <row r="18" spans="3:4" x14ac:dyDescent="0.25">
      <c r="C18" s="1">
        <v>6069387244.8000002</v>
      </c>
      <c r="D18" s="6">
        <f>GETPIVOTDATA("[Measures].[Suma de Total Descuentos]",$C$17)</f>
        <v>6069387244.8000002</v>
      </c>
    </row>
    <row r="20" spans="3:4" ht="20.25" x14ac:dyDescent="0.35">
      <c r="C20" s="5" t="s">
        <v>4</v>
      </c>
    </row>
    <row r="22" spans="3:4" x14ac:dyDescent="0.25">
      <c r="C22" t="s">
        <v>5</v>
      </c>
    </row>
    <row r="23" spans="3:4" x14ac:dyDescent="0.25">
      <c r="C23" s="1">
        <v>41767387755.199997</v>
      </c>
      <c r="D23" s="6">
        <f>GETPIVOTDATA("[Measures].[Suma de Utilidad]",$C$22)</f>
        <v>41767387755.199997</v>
      </c>
    </row>
    <row r="25" spans="3:4" ht="20.25" x14ac:dyDescent="0.35">
      <c r="C25" s="5" t="s">
        <v>7</v>
      </c>
    </row>
    <row r="27" spans="3:4" x14ac:dyDescent="0.25">
      <c r="C27" t="s">
        <v>8</v>
      </c>
    </row>
    <row r="28" spans="3:4" x14ac:dyDescent="0.25">
      <c r="C28" s="2">
        <v>361227</v>
      </c>
      <c r="D28">
        <f>GETPIVOTDATA("[Measures].[Suma de Cantidad]",$C$27)</f>
        <v>361227</v>
      </c>
    </row>
    <row r="30" spans="3:4" ht="20.25" x14ac:dyDescent="0.35">
      <c r="C30" s="5" t="s">
        <v>36</v>
      </c>
    </row>
    <row r="32" spans="3:4" x14ac:dyDescent="0.25">
      <c r="C32" s="3" t="s">
        <v>9</v>
      </c>
      <c r="D32" t="s">
        <v>1</v>
      </c>
    </row>
    <row r="33" spans="3:4" x14ac:dyDescent="0.25">
      <c r="C33" s="4" t="s">
        <v>33</v>
      </c>
      <c r="D33" s="1">
        <v>3430120320</v>
      </c>
    </row>
    <row r="34" spans="3:4" x14ac:dyDescent="0.25">
      <c r="C34" s="4" t="s">
        <v>26</v>
      </c>
      <c r="D34" s="1">
        <v>3747729920</v>
      </c>
    </row>
    <row r="35" spans="3:4" x14ac:dyDescent="0.25">
      <c r="C35" s="4" t="s">
        <v>21</v>
      </c>
      <c r="D35" s="1">
        <v>3838538880</v>
      </c>
    </row>
    <row r="36" spans="3:4" x14ac:dyDescent="0.25">
      <c r="C36" s="4" t="s">
        <v>12</v>
      </c>
      <c r="D36" s="1">
        <v>3865794240</v>
      </c>
    </row>
    <row r="37" spans="3:4" x14ac:dyDescent="0.25">
      <c r="C37" s="4" t="s">
        <v>31</v>
      </c>
      <c r="D37" s="1">
        <v>3986616480</v>
      </c>
    </row>
    <row r="38" spans="3:4" x14ac:dyDescent="0.25">
      <c r="C38" s="4" t="s">
        <v>29</v>
      </c>
      <c r="D38" s="1">
        <v>4070825440</v>
      </c>
    </row>
    <row r="39" spans="3:4" x14ac:dyDescent="0.25">
      <c r="C39" s="4" t="s">
        <v>28</v>
      </c>
      <c r="D39" s="1">
        <v>4274795360</v>
      </c>
    </row>
    <row r="40" spans="3:4" x14ac:dyDescent="0.25">
      <c r="C40" s="4" t="s">
        <v>10</v>
      </c>
      <c r="D40" s="1">
        <v>4291708960</v>
      </c>
    </row>
    <row r="41" spans="3:4" x14ac:dyDescent="0.25">
      <c r="C41" s="4" t="s">
        <v>27</v>
      </c>
      <c r="D41" s="1">
        <v>4296172320</v>
      </c>
    </row>
    <row r="42" spans="3:4" x14ac:dyDescent="0.25">
      <c r="C42" s="4" t="s">
        <v>11</v>
      </c>
      <c r="D42" s="1">
        <v>4327767840</v>
      </c>
    </row>
    <row r="43" spans="3:4" x14ac:dyDescent="0.25">
      <c r="C43" s="4" t="s">
        <v>22</v>
      </c>
      <c r="D43" s="1">
        <v>4539714080</v>
      </c>
    </row>
    <row r="44" spans="3:4" x14ac:dyDescent="0.25">
      <c r="C44" s="4" t="s">
        <v>23</v>
      </c>
      <c r="D44" s="1">
        <v>4562360000</v>
      </c>
    </row>
    <row r="45" spans="3:4" x14ac:dyDescent="0.25">
      <c r="C45" s="4" t="s">
        <v>16</v>
      </c>
      <c r="D45" s="1">
        <v>4593211040</v>
      </c>
    </row>
    <row r="46" spans="3:4" x14ac:dyDescent="0.25">
      <c r="C46" s="4" t="s">
        <v>24</v>
      </c>
      <c r="D46" s="1">
        <v>4612326400</v>
      </c>
    </row>
    <row r="47" spans="3:4" x14ac:dyDescent="0.25">
      <c r="C47" s="4" t="s">
        <v>30</v>
      </c>
      <c r="D47" s="1">
        <v>4716961920</v>
      </c>
    </row>
    <row r="48" spans="3:4" x14ac:dyDescent="0.25">
      <c r="C48" s="4" t="s">
        <v>14</v>
      </c>
      <c r="D48" s="1">
        <v>4869895360</v>
      </c>
    </row>
    <row r="49" spans="3:4" x14ac:dyDescent="0.25">
      <c r="C49" s="4" t="s">
        <v>32</v>
      </c>
      <c r="D49" s="1">
        <v>4915452960</v>
      </c>
    </row>
    <row r="50" spans="3:4" x14ac:dyDescent="0.25">
      <c r="C50" s="4" t="s">
        <v>15</v>
      </c>
      <c r="D50" s="1">
        <v>5033682720</v>
      </c>
    </row>
    <row r="51" spans="3:4" x14ac:dyDescent="0.25">
      <c r="C51" s="4" t="s">
        <v>13</v>
      </c>
      <c r="D51" s="1">
        <v>5281348160</v>
      </c>
    </row>
    <row r="52" spans="3:4" x14ac:dyDescent="0.25">
      <c r="C52" s="4" t="s">
        <v>25</v>
      </c>
      <c r="D52" s="1">
        <v>5354539520</v>
      </c>
    </row>
    <row r="53" spans="3:4" x14ac:dyDescent="0.25">
      <c r="C53" s="4" t="s">
        <v>18</v>
      </c>
      <c r="D53" s="1">
        <v>5438449280</v>
      </c>
    </row>
    <row r="54" spans="3:4" x14ac:dyDescent="0.25">
      <c r="C54" s="4" t="s">
        <v>20</v>
      </c>
      <c r="D54" s="1">
        <v>5485749280</v>
      </c>
    </row>
    <row r="55" spans="3:4" x14ac:dyDescent="0.25">
      <c r="C55" s="4" t="s">
        <v>19</v>
      </c>
      <c r="D55" s="1">
        <v>5546346080</v>
      </c>
    </row>
    <row r="56" spans="3:4" x14ac:dyDescent="0.25">
      <c r="C56" s="4" t="s">
        <v>17</v>
      </c>
      <c r="D56" s="1">
        <v>5699793440</v>
      </c>
    </row>
    <row r="57" spans="3:4" x14ac:dyDescent="0.25">
      <c r="C57" s="4" t="s">
        <v>34</v>
      </c>
      <c r="D57" s="1">
        <v>110779900000</v>
      </c>
    </row>
    <row r="59" spans="3:4" ht="20.25" x14ac:dyDescent="0.35">
      <c r="C59" s="5" t="s">
        <v>37</v>
      </c>
    </row>
    <row r="61" spans="3:4" x14ac:dyDescent="0.25">
      <c r="C61" s="3" t="s">
        <v>9</v>
      </c>
      <c r="D61" t="s">
        <v>1</v>
      </c>
    </row>
    <row r="62" spans="3:4" x14ac:dyDescent="0.25">
      <c r="C62" s="4" t="s">
        <v>39</v>
      </c>
      <c r="D62" s="1">
        <v>20955572000</v>
      </c>
    </row>
    <row r="63" spans="3:4" x14ac:dyDescent="0.25">
      <c r="C63" s="4" t="s">
        <v>40</v>
      </c>
      <c r="D63" s="1">
        <v>20751028320</v>
      </c>
    </row>
    <row r="64" spans="3:4" x14ac:dyDescent="0.25">
      <c r="C64" s="4" t="s">
        <v>41</v>
      </c>
      <c r="D64" s="1">
        <v>18148375520</v>
      </c>
    </row>
    <row r="65" spans="3:4" x14ac:dyDescent="0.25">
      <c r="C65" s="4" t="s">
        <v>38</v>
      </c>
      <c r="D65" s="1">
        <v>18110607680</v>
      </c>
    </row>
    <row r="66" spans="3:4" x14ac:dyDescent="0.25">
      <c r="C66" s="4" t="s">
        <v>42</v>
      </c>
      <c r="D66" s="1">
        <v>16552638080</v>
      </c>
    </row>
    <row r="67" spans="3:4" x14ac:dyDescent="0.25">
      <c r="C67" s="4" t="s">
        <v>43</v>
      </c>
      <c r="D67" s="1">
        <v>16261678400</v>
      </c>
    </row>
    <row r="68" spans="3:4" x14ac:dyDescent="0.25">
      <c r="C68" s="4" t="s">
        <v>34</v>
      </c>
      <c r="D68" s="1">
        <v>110779900000</v>
      </c>
    </row>
    <row r="70" spans="3:4" ht="20.25" x14ac:dyDescent="0.35">
      <c r="C70" s="5" t="s">
        <v>47</v>
      </c>
    </row>
    <row r="72" spans="3:4" x14ac:dyDescent="0.25">
      <c r="C72" s="3" t="s">
        <v>9</v>
      </c>
      <c r="D72" t="s">
        <v>1</v>
      </c>
    </row>
    <row r="73" spans="3:4" x14ac:dyDescent="0.25">
      <c r="C73" s="4" t="s">
        <v>44</v>
      </c>
      <c r="D73" s="1">
        <v>24413986080</v>
      </c>
    </row>
    <row r="74" spans="3:4" x14ac:dyDescent="0.25">
      <c r="C74" s="4" t="s">
        <v>46</v>
      </c>
      <c r="D74" s="1">
        <v>23852401760</v>
      </c>
    </row>
    <row r="75" spans="3:4" x14ac:dyDescent="0.25">
      <c r="C75" s="4" t="s">
        <v>45</v>
      </c>
      <c r="D75" s="1">
        <v>22861254240</v>
      </c>
    </row>
    <row r="76" spans="3:4" x14ac:dyDescent="0.25">
      <c r="C76" s="4" t="s">
        <v>34</v>
      </c>
      <c r="D76" s="1">
        <v>71127642080</v>
      </c>
    </row>
    <row r="78" spans="3:4" ht="20.25" x14ac:dyDescent="0.35">
      <c r="C78" s="5" t="s">
        <v>48</v>
      </c>
    </row>
    <row r="80" spans="3:4" x14ac:dyDescent="0.25">
      <c r="C80" s="3" t="s">
        <v>9</v>
      </c>
      <c r="D80" t="s">
        <v>1</v>
      </c>
    </row>
    <row r="81" spans="3:4" x14ac:dyDescent="0.25">
      <c r="C81" s="4" t="s">
        <v>54</v>
      </c>
      <c r="D81" s="1">
        <v>26457335520</v>
      </c>
    </row>
    <row r="82" spans="3:4" x14ac:dyDescent="0.25">
      <c r="C82" s="4" t="s">
        <v>51</v>
      </c>
      <c r="D82" s="1">
        <v>24842713280</v>
      </c>
    </row>
    <row r="83" spans="3:4" x14ac:dyDescent="0.25">
      <c r="C83" s="4" t="s">
        <v>49</v>
      </c>
      <c r="D83" s="1">
        <v>21341492480</v>
      </c>
    </row>
    <row r="84" spans="3:4" x14ac:dyDescent="0.25">
      <c r="C84" s="4" t="s">
        <v>53</v>
      </c>
      <c r="D84" s="1">
        <v>14395451840</v>
      </c>
    </row>
    <row r="85" spans="3:4" x14ac:dyDescent="0.25">
      <c r="C85" s="4" t="s">
        <v>52</v>
      </c>
      <c r="D85" s="1">
        <v>13205955840</v>
      </c>
    </row>
    <row r="86" spans="3:4" x14ac:dyDescent="0.25">
      <c r="C86" s="4" t="s">
        <v>50</v>
      </c>
      <c r="D86" s="1">
        <v>10536951040</v>
      </c>
    </row>
    <row r="87" spans="3:4" x14ac:dyDescent="0.25">
      <c r="C87" s="4" t="s">
        <v>34</v>
      </c>
      <c r="D87" s="1">
        <v>110779900000</v>
      </c>
    </row>
    <row r="88" spans="3:4" x14ac:dyDescent="0.25">
      <c r="C88" s="4"/>
      <c r="D88" s="1"/>
    </row>
    <row r="89" spans="3:4" ht="20.25" x14ac:dyDescent="0.35">
      <c r="C89" s="5" t="s">
        <v>55</v>
      </c>
    </row>
    <row r="91" spans="3:4" x14ac:dyDescent="0.25">
      <c r="C91" s="3" t="s">
        <v>9</v>
      </c>
      <c r="D91" t="s">
        <v>1</v>
      </c>
    </row>
    <row r="92" spans="3:4" x14ac:dyDescent="0.25">
      <c r="C92" s="4" t="s">
        <v>57</v>
      </c>
      <c r="D92" s="1">
        <v>25287382560</v>
      </c>
    </row>
    <row r="93" spans="3:4" x14ac:dyDescent="0.25">
      <c r="C93" s="4" t="s">
        <v>58</v>
      </c>
      <c r="D93" s="1">
        <v>23311625920</v>
      </c>
    </row>
    <row r="94" spans="3:4" x14ac:dyDescent="0.25">
      <c r="C94" s="4" t="s">
        <v>60</v>
      </c>
      <c r="D94" s="1">
        <v>22388872000</v>
      </c>
    </row>
    <row r="95" spans="3:4" x14ac:dyDescent="0.25">
      <c r="C95" s="4" t="s">
        <v>56</v>
      </c>
      <c r="D95" s="1">
        <v>20958648480</v>
      </c>
    </row>
    <row r="96" spans="3:4" x14ac:dyDescent="0.25">
      <c r="C96" s="4" t="s">
        <v>59</v>
      </c>
      <c r="D96" s="1">
        <v>18833371040</v>
      </c>
    </row>
    <row r="97" spans="3:4" x14ac:dyDescent="0.25">
      <c r="C97" s="4" t="s">
        <v>34</v>
      </c>
      <c r="D97" s="1">
        <v>110779900000</v>
      </c>
    </row>
    <row r="99" spans="3:4" ht="20.25" x14ac:dyDescent="0.35">
      <c r="C99" s="5" t="s">
        <v>64</v>
      </c>
    </row>
    <row r="101" spans="3:4" x14ac:dyDescent="0.25">
      <c r="C101" s="3" t="s">
        <v>9</v>
      </c>
      <c r="D101" t="s">
        <v>1</v>
      </c>
    </row>
    <row r="102" spans="3:4" x14ac:dyDescent="0.25">
      <c r="C102" s="4" t="s">
        <v>62</v>
      </c>
      <c r="D102" s="1">
        <v>15808499520</v>
      </c>
    </row>
    <row r="103" spans="3:4" x14ac:dyDescent="0.25">
      <c r="C103" s="4" t="s">
        <v>61</v>
      </c>
      <c r="D103" s="1">
        <v>14767737600</v>
      </c>
    </row>
    <row r="104" spans="3:4" x14ac:dyDescent="0.25">
      <c r="C104" s="4" t="s">
        <v>63</v>
      </c>
      <c r="D104" s="1">
        <v>14149785760</v>
      </c>
    </row>
    <row r="105" spans="3:4" x14ac:dyDescent="0.25">
      <c r="C105" s="4" t="s">
        <v>34</v>
      </c>
      <c r="D105" s="1">
        <v>44726022880</v>
      </c>
    </row>
    <row r="107" spans="3:4" ht="20.25" x14ac:dyDescent="0.35">
      <c r="C107" s="5" t="s">
        <v>65</v>
      </c>
    </row>
    <row r="109" spans="3:4" x14ac:dyDescent="0.25">
      <c r="C109" s="3" t="s">
        <v>9</v>
      </c>
      <c r="D109" t="s">
        <v>1</v>
      </c>
    </row>
    <row r="110" spans="3:4" x14ac:dyDescent="0.25">
      <c r="C110" s="4">
        <v>2014</v>
      </c>
      <c r="D110" s="1">
        <v>12244159840</v>
      </c>
    </row>
    <row r="111" spans="3:4" x14ac:dyDescent="0.25">
      <c r="C111" s="4">
        <v>2015</v>
      </c>
      <c r="D111" s="1">
        <v>18201578560</v>
      </c>
    </row>
    <row r="112" spans="3:4" x14ac:dyDescent="0.25">
      <c r="C112" s="4">
        <v>2016</v>
      </c>
      <c r="D112" s="1">
        <v>18382652640</v>
      </c>
    </row>
    <row r="113" spans="3:4" x14ac:dyDescent="0.25">
      <c r="C113" s="4">
        <v>2017</v>
      </c>
      <c r="D113" s="1">
        <v>12372316000</v>
      </c>
    </row>
    <row r="114" spans="3:4" x14ac:dyDescent="0.25">
      <c r="C114" s="4">
        <v>2018</v>
      </c>
      <c r="D114" s="1">
        <v>12064198080</v>
      </c>
    </row>
    <row r="115" spans="3:4" x14ac:dyDescent="0.25">
      <c r="C115" s="4">
        <v>2019</v>
      </c>
      <c r="D115" s="1">
        <v>12300210560</v>
      </c>
    </row>
    <row r="116" spans="3:4" x14ac:dyDescent="0.25">
      <c r="C116" s="4">
        <v>2020</v>
      </c>
      <c r="D116" s="1">
        <v>12624472960</v>
      </c>
    </row>
    <row r="117" spans="3:4" x14ac:dyDescent="0.25">
      <c r="C117" s="4">
        <v>2021</v>
      </c>
      <c r="D117" s="1">
        <v>12590311360</v>
      </c>
    </row>
    <row r="118" spans="3:4" x14ac:dyDescent="0.25">
      <c r="C118" s="4" t="s">
        <v>34</v>
      </c>
      <c r="D118" s="1">
        <v>110779900000</v>
      </c>
    </row>
  </sheetData>
  <conditionalFormatting pivot="1" sqref="D33:D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2:D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73:D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81:D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92:D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02:D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10:D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T48" sqref="T4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s t r i b u i d o r _ 8 1 a 0 0 a 4 f - 0 a 8 e - 4 d 7 f - a a 2 3 - 8 7 b d 2 a f b 3 b e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 D i s t r i b u i d o r < / s t r i n g > < / k e y > < v a l u e > < i n t > 1 1 0 < / i n t > < / v a l u e > < / i t e m > < i t e m > < k e y > < s t r i n g > I d _ D i s t r i b u i d o r < / s t r i n g > < / k e y > < v a l u e > < i n t > 1 2 9 < / i n t > < / v a l u e > < / i t e m > < / C o l u m n W i d t h s > < C o l u m n D i s p l a y I n d e x > < i t e m > < k e y > < s t r i n g > D i s t r i b u i d o r < / s t r i n g > < / k e y > < v a l u e > < i n t > 0 < / i n t > < / v a l u e > < / i t e m > < i t e m > < k e y > < s t r i n g > I d _ D i s t r i b u i d o r 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i o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9 4 & l t ; / i n t & g t ; & l t ; / v a l u e & g t ; & l t ; / i t e m & g t ; & l t ; i t e m & g t ; & l t ; k e y & g t ; & l t ; s t r i n g & g t ; A � o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e s & l t ; / s t r i n g & g t ; & l t ; / k e y & g t ; & l t ; v a l u e & g t ; & l t ; i n t & g t ; 6 2 & l t ; / i n t & g t ; & l t ; / v a l u e & g t ; & l t ; / i t e m & g t ; & l t ; i t e m & g t ; & l t ; k e y & g t ; & l t ; s t r i n g & g t ; A A A A - M M & l t ; / s t r i n g & g t ; & l t ; / k e y & g t ; & l t ; v a l u e & g t ; & l t ; i n t & g t ; 1 0 1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A A A A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i u d a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 i : t y p e = " S a n d b o x E d i t o r M e a s u r e G r i d K e y " & g t ; & l t ; T a b l e N a m e & g t ; C i u d a d & l t ; / T a b l e N a m e & g t ; & l t ; / K e y & g t ; & l t ; M a i n t a i n e r 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I d _ C i u d a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C i u d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t r i b u i d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 i : t y p e = " S a n d b o x E d i t o r M e a s u r e G r i d K e y " & g t ; & l t ; T a b l e N a m e & g t ; D i s t r i b u i d o r & l t ; / T a b l e N a m e & g t ; & l t ; / K e y & g t ; & l t ; M a i n t a i n e r 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t r i b u i d o r & l t ; / K e y & g t ; & l t ; / D i a g r a m O b j e c t K e y & g t ; & l t ; D i a g r a m O b j e c t K e y & g t ; & l t ; K e y & g t ; C o l u m n s \ I d _ D i s t r i b u i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r i b u i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D i s t r i b u i d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G e r e n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 i : t y p e = " S a n d b o x E d i t o r M e a s u r e G r i d K e y " & g t ; & l t ; T a b l e N a m e & g t ; G e r e n t e & l t ; / T a b l e N a m e & g t ; & l t ; / K e y & g t ; & l t ; M a i n t a i n e r 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r e n t e & l t ; / K e y & g t ; & l t ; / D i a g r a m O b j e c t K e y & g t ; & l t ; D i a g r a m O b j e c t K e y & g t ; & l t ; K e y & g t ; C o l u m n s \ I d _ G e r e n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r e n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G e r e n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i d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 i : t y p e = " S a n d b o x E d i t o r M e a s u r e G r i d K e y " & g t ; & l t ; T a b l e N a m e & g t ; M e d i d a s & l t ; / T a b l e N a m e & g t ; & l t ; / K e y & g t ; & l t ; M a i n t a i n e r 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e d i d a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d a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e n d e d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 i : t y p e = " S a n d b o x E d i t o r M e a s u r e G r i d K e y " & g t ; & l t ; T a b l e N a m e & g t ; V e n d e d o r & l t ; / T a b l e N a m e & g t ; & l t ; / K e y & g t ; & l t ; M a i n t a i n e r 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V e n d e d o r & l t ; / K e y & g t ; & l t ; / D i a g r a m O b j e c t K e y & g t ; & l t ; D i a g r a m O b j e c t K e y & g t ; & l t ; K e y & g t ; C o l u m n s \ I d _ V e n d e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e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V e n d e d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p e r a d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 i : t y p e = " S a n d b o x E d i t o r M e a s u r e G r i d K e y " & g t ; & l t ; T a b l e N a m e & g t ; O p e r a d o r & l t ; / T a b l e N a m e & g t ; & l t ; / K e y & g t ; & l t ; M a i n t a i n e r 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p e r a d o r & l t ; / K e y & g t ; & l t ; / D i a g r a m O b j e c t K e y & g t ; & l t ; D i a g r a m O b j e c t K e y & g t ; & l t ; K e y & g t ; C o l u m n s \ I d _ O p e r a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r a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O p e r a d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A A A A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2 & l t ; / F o c u s R o w & g t ; & l t ; S e l e c t i o n E n d C o l u m n & g t ; 3 & l t ; / S e l e c t i o n E n d C o l u m n & g t ; & l t ; S e l e c t i o n E n d R o w & g t ; 2 & l t ; / S e l e c t i o n E n d R o w & g t ; & l t ; S e l e c t i o n S t a r t C o l u m n & g t ; 3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a r c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 i : t y p e = " S a n d b o x E d i t o r M e a s u r e G r i d K e y " & g t ; & l t ; T a b l e N a m e & g t ; M a r c a & l t ; / T a b l e N a m e & g t ; & l t ; / K e y & g t ; & l t ; M a i n t a i n e r 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r c a & l t ; / K e y & g t ; & l t ; / D i a g r a m O b j e c t K e y & g t ; & l t ; D i a g r a m O b j e c t K e y & g t ; & l t ; K e y & g t ; C o l u m n s \ I d _ M a r c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c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M a r c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e n t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 i : t y p e = " S a n d b o x E d i t o r M e a s u r e G r i d K e y " & g t ; & l t ; T a b l e N a m e & g t ; V e n t a s & l t ; / T a b l e N a m e & g t ; & l t ; / K e y & g t ; & l t ; M a i n t a i n e r 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 T o t a l   V e n t a s & l t ; / K e y & g t ; & l t ; / D i a g r a m O b j e c t K e y & g t ; & l t ; D i a g r a m O b j e c t K e y & g t ; & l t ; K e y & g t ; M e a s u r e s \ S u m a   d e   T o t a l   V e n t a s \ T a g I n f o \ F � r m u l a & l t ; / K e y & g t ; & l t ; / D i a g r a m O b j e c t K e y & g t ; & l t ; D i a g r a m O b j e c t K e y & g t ; & l t ; K e y & g t ; M e a s u r e s \ S u m a   d e   T o t a l   V e n t a s \ T a g I n f o \ V a l o r & l t ; / K e y & g t ; & l t ; / D i a g r a m O b j e c t K e y & g t ; & l t ; D i a g r a m O b j e c t K e y & g t ; & l t ; K e y & g t ; C o l u m n s \ O r d e n _ C o m p r a & l t ; / K e y & g t ; & l t ; / D i a g r a m O b j e c t K e y & g t ; & l t ; D i a g r a m O b j e c t K e y & g t ; & l t ; K e y & g t ; C o l u m n s \ F e c h a _ C o m p r a & l t ; / K e y & g t ; & l t ; / D i a g r a m O b j e c t K e y & g t ; & l t ; D i a g r a m O b j e c t K e y & g t ; & l t ; K e y & g t ; C o l u m n s \ I d _ G e r e n t e & l t ; / K e y & g t ; & l t ; / D i a g r a m O b j e c t K e y & g t ; & l t ; D i a g r a m O b j e c t K e y & g t ; & l t ; K e y & g t ; C o l u m n s \ I d _ V e n d e d o r & l t ; / K e y & g t ; & l t ; / D i a g r a m O b j e c t K e y & g t ; & l t ; D i a g r a m O b j e c t K e y & g t ; & l t ; K e y & g t ; C o l u m n s \ I d _ C i u d a d & l t ; / K e y & g t ; & l t ; / D i a g r a m O b j e c t K e y & g t ; & l t ; D i a g r a m O b j e c t K e y & g t ; & l t ; K e y & g t ; C o l u m n s \ I d _ D i s t r i b u i d o r & l t ; / K e y & g t ; & l t ; / D i a g r a m O b j e c t K e y & g t ; & l t ; D i a g r a m O b j e c t K e y & g t ; & l t ; K e y & g t ; C o l u m n s \ I d _ M a r c a & l t ; / K e y & g t ; & l t ; / D i a g r a m O b j e c t K e y & g t ; & l t ; D i a g r a m O b j e c t K e y & g t ; & l t ; K e y & g t ; C o l u m n s \ I d _ O p e r a d o r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C o s t o   U n i t a r i o & l t ; / K e y & g t ; & l t ; / D i a g r a m O b j e c t K e y & g t ; & l t ; D i a g r a m O b j e c t K e y & g t ; & l t ; K e y & g t ; C o l u m n s \ P r e c i o   d e   V e n t a & l t ; / K e y & g t ; & l t ; / D i a g r a m O b j e c t K e y & g t ; & l t ; D i a g r a m O b j e c t K e y & g t ; & l t ; K e y & g t ; C o l u m n s \ D e s c u e n t o   A p l i c a d o & l t ; / K e y & g t ; & l t ; / D i a g r a m O b j e c t K e y & g t ; & l t ; D i a g r a m O b j e c t K e y & g t ; & l t ; K e y & g t ; C o l u m n s \ T o t a l   V e n t a s & l t ; / K e y & g t ; & l t ; / D i a g r a m O b j e c t K e y & g t ; & l t ; D i a g r a m O b j e c t K e y & g t ; & l t ; K e y & g t ; C o l u m n s \ T o t a l   C o s t o s & l t ; / K e y & g t ; & l t ; / D i a g r a m O b j e c t K e y & g t ; & l t ; D i a g r a m O b j e c t K e y & g t ; & l t ; K e y & g t ; C o l u m n s \ T o t a l   D e s c u e n t o s & l t ; / K e y & g t ; & l t ; / D i a g r a m O b j e c t K e y & g t ; & l t ; D i a g r a m O b j e c t K e y & g t ; & l t ; K e y & g t ; C o l u m n s \ U t i l i d a d & l t ; / K e y & g t ; & l t ; / D i a g r a m O b j e c t K e y & g t ; & l t ; D i a g r a m O b j e c t K e y & g t ; & l t ; K e y & g t ; L i n k s \ & a m p ; l t ; C o l u m n s \ S u m a   d e   T o t a l   V e n t a s & a m p ; g t ; - & a m p ; l t ; M e a s u r e s \ T o t a l   V e n t a s & a m p ; g t ; & l t ; / K e y & g t ; & l t ; / D i a g r a m O b j e c t K e y & g t ; & l t ; D i a g r a m O b j e c t K e y & g t ; & l t ; K e y & g t ; L i n k s \ & a m p ; l t ; C o l u m n s \ S u m a   d e   T o t a l   V e n t a s & a m p ; g t ; - & a m p ; l t ; M e a s u r e s \ T o t a l   V e n t a s & a m p ; g t ; \ C O L U M N & l t ; / K e y & g t ; & l t ; / D i a g r a m O b j e c t K e y & g t ; & l t ; D i a g r a m O b j e c t K e y & g t ; & l t ; K e y & g t ; L i n k s \ & a m p ; l t ; C o l u m n s \ S u m a   d e   T o t a l   V e n t a s & a m p ; g t ; - & a m p ; l t ; M e a s u r e s \ T o t a l   V e n t a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  V e n t a s & l t ; / K e y & g t ; & l t ; / a : K e y & g t ; & l t ; a : V a l u e 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  V e n t a s \ T a g I n f o \ F � r m u l a & l t ; / K e y & g t ; & l t ; / a : K e y & g t ; & l t ; a : V a l u e 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  V e n t a s \ T a g I n f o \ V a l o r & l t ; / K e y & g t ; & l t ; / a : K e y & g t ; & l t ; a : V a l u e 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n _ C o m p r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C o m p r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G e r e n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V e n d e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C i u d a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D i s t r i b u i d o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M a r c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O p e r a d o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 U n i t a r i o & l t ; / K e y & g t ; & l t ; / a : K e y & g t ; & l t ; a : V a l u e 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 d e   V e n t a & l t ; / K e y & g t ; & l t ; / a : K e y & g t ; & l t ; a : V a l u e 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  A p l i c a d o & l t ; / K e y & g t ; & l t ; / a : K e y & g t ; & l t ; a : V a l u e 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 V e n t a s & l t ; / K e y & g t ; & l t ; / a : K e y & g t ; & l t ; a : V a l u e 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 D e s c u e n t o s & l t ; / K e y & g t ; & l t ; / a : K e y & g t ; & l t ; a : V a l u e 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t i l i d a d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  V e n t a s & a m p ; g t ; - & a m p ; l t ; M e a s u r e s \ T o t a l   V e n t a s & a m p ; g t ; & l t ; / K e y & g t ; & l t ; / a : K e y & g t ; & l t ; a : V a l u e 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  V e n t a s & a m p ; g t ; - & a m p ; l t ; M e a s u r e s \ T o t a l   V e n t a s & a m p ; g t ; \ C O L U M N & l t ; / K e y & g t ; & l t ; / a : K e y & g t ; & l t ; a : V a l u e 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  V e n t a s & a m p ; g t ; - & a m p ; l t ; M e a s u r e s \ T o t a l   V e n t a s & a m p ; g t ; \ M E A S U R E & l t ; / K e y & g t ; & l t ; / a : K e y & g t ; & l t ; a : V a l u e 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 C a l e n d a r i o & l t ; / K e y & g t ; & l t ; / D i a g r a m O b j e c t K e y & g t ; & l t ; D i a g r a m O b j e c t K e y & g t ; & l t ; K e y & g t ; A c t i o n s \ A d d   t o   h i e r a r c h y   F o r   & a m p ; l t ; T a b l e s \ C a l e n d a r i o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 C a l e n d a r i o & l t ; / K e y & g t ; & l t ; / D i a g r a m O b j e c t K e y & g t ; & l t ; D i a g r a m O b j e c t K e y & g t ; & l t ; K e y & g t ; A c t i o n s \ M o v e   i n t o   h i e r a r c h y   F o r   & a m p ; l t ; T a b l e s \ C a l e n d a r i o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 T a g s \ T a b l e s \ & a m p ; l t ; T a b l e s \ C i u d a d & a m p ; g t ; & l t ; / K e y & g t ; & l t ; / D i a g r a m O b j e c t K e y & g t ; & l t ; D i a g r a m O b j e c t K e y & g t ; & l t ; K e y & g t ; D y n a m i c   T a g s \ T a b l e s \ & a m p ; l t ; T a b l e s \ D i s t r i b u i d o r & a m p ; g t ; & l t ; / K e y & g t ; & l t ; / D i a g r a m O b j e c t K e y & g t ; & l t ; D i a g r a m O b j e c t K e y & g t ; & l t ; K e y & g t ; D y n a m i c   T a g s \ T a b l e s \ & a m p ; l t ; T a b l e s \ G e r e n t e & a m p ; g t ; & l t ; / K e y & g t ; & l t ; / D i a g r a m O b j e c t K e y & g t ; & l t ; D i a g r a m O b j e c t K e y & g t ; & l t ; K e y & g t ; D y n a m i c   T a g s \ T a b l e s \ & a m p ; l t ; T a b l e s \ M a r c a & a m p ; g t ; & l t ; / K e y & g t ; & l t ; / D i a g r a m O b j e c t K e y & g t ; & l t ; D i a g r a m O b j e c t K e y & g t ; & l t ; K e y & g t ; D y n a m i c   T a g s \ T a b l e s \ & a m p ; l t ; T a b l e s \ M e d i d a s & a m p ; g t ; & l t ; / K e y & g t ; & l t ; / D i a g r a m O b j e c t K e y & g t ; & l t ; D i a g r a m O b j e c t K e y & g t ; & l t ; K e y & g t ; D y n a m i c   T a g s \ T a b l e s \ & a m p ; l t ; T a b l e s \ O p e r a d o r & a m p ; g t ; & l t ; / K e y & g t ; & l t ; / D i a g r a m O b j e c t K e y & g t ; & l t ; D i a g r a m O b j e c t K e y & g t ; & l t ; K e y & g t ; D y n a m i c   T a g s \ T a b l e s \ & a m p ; l t ; T a b l e s \ V e n d e d o r & a m p ; g t ; & l t ; / K e y & g t ; & l t ; / D i a g r a m O b j e c t K e y & g t ; & l t ; D i a g r a m O b j e c t K e y & g t ; & l t ; K e y & g t ; D y n a m i c   T a g s \ T a b l e s \ & a m p ; l t ; T a b l e s \ V e n t a s & a m p ; g t ; & l t ; / K e y & g t ; & l t ; / D i a g r a m O b j e c t K e y & g t ; & l t ; D i a g r a m O b j e c t K e y & g t ; & l t ; K e y & g t ; D y n a m i c   T a g s \ T a b l e s \ & a m p ; l t ; T a b l e s \ C a l e n d a r i o & a m p ; g t ; & l t ; / K e y & g t ; & l t ; / D i a g r a m O b j e c t K e y & g t ; & l t ; D i a g r a m O b j e c t K e y & g t ; & l t ; K e y & g t ; D y n a m i c   T a g s \ H i e r a r c h i e s \ & a m p ; l t ; T a b l e s \ C a l e n d a r i o \ H i e r a r c h i e s \ D a t e H i e r a r c h y & a m p ; g t ; & l t ; / K e y & g t ; & l t ; / D i a g r a m O b j e c t K e y & g t ; & l t ; D i a g r a m O b j e c t K e y & g t ; & l t ; K e y & g t ; T a b l e s \ C i u d a d & l t ; / K e y & g t ; & l t ; / D i a g r a m O b j e c t K e y & g t ; & l t ; D i a g r a m O b j e c t K e y & g t ; & l t ; K e y & g t ; T a b l e s \ C i u d a d \ C o l u m n s \ C i u d a d & l t ; / K e y & g t ; & l t ; / D i a g r a m O b j e c t K e y & g t ; & l t ; D i a g r a m O b j e c t K e y & g t ; & l t ; K e y & g t ; T a b l e s \ C i u d a d \ C o l u m n s \ I d _ C i u d a d & l t ; / K e y & g t ; & l t ; / D i a g r a m O b j e c t K e y & g t ; & l t ; D i a g r a m O b j e c t K e y & g t ; & l t ; K e y & g t ; T a b l e s \ D i s t r i b u i d o r & l t ; / K e y & g t ; & l t ; / D i a g r a m O b j e c t K e y & g t ; & l t ; D i a g r a m O b j e c t K e y & g t ; & l t ; K e y & g t ; T a b l e s \ D i s t r i b u i d o r \ C o l u m n s \ D i s t r i b u i d o r & l t ; / K e y & g t ; & l t ; / D i a g r a m O b j e c t K e y & g t ; & l t ; D i a g r a m O b j e c t K e y & g t ; & l t ; K e y & g t ; T a b l e s \ D i s t r i b u i d o r \ C o l u m n s \ I d _ D i s t r i b u i d o r & l t ; / K e y & g t ; & l t ; / D i a g r a m O b j e c t K e y & g t ; & l t ; D i a g r a m O b j e c t K e y & g t ; & l t ; K e y & g t ; T a b l e s \ G e r e n t e & l t ; / K e y & g t ; & l t ; / D i a g r a m O b j e c t K e y & g t ; & l t ; D i a g r a m O b j e c t K e y & g t ; & l t ; K e y & g t ; T a b l e s \ G e r e n t e \ C o l u m n s \ G e r e n t e & l t ; / K e y & g t ; & l t ; / D i a g r a m O b j e c t K e y & g t ; & l t ; D i a g r a m O b j e c t K e y & g t ; & l t ; K e y & g t ; T a b l e s \ G e r e n t e \ C o l u m n s \ I d _ G e r e n t e & l t ; / K e y & g t ; & l t ; / D i a g r a m O b j e c t K e y & g t ; & l t ; D i a g r a m O b j e c t K e y & g t ; & l t ; K e y & g t ; T a b l e s \ M a r c a & l t ; / K e y & g t ; & l t ; / D i a g r a m O b j e c t K e y & g t ; & l t ; D i a g r a m O b j e c t K e y & g t ; & l t ; K e y & g t ; T a b l e s \ M a r c a \ C o l u m n s \ M a r c a & l t ; / K e y & g t ; & l t ; / D i a g r a m O b j e c t K e y & g t ; & l t ; D i a g r a m O b j e c t K e y & g t ; & l t ; K e y & g t ; T a b l e s \ M a r c a \ C o l u m n s \ I d _ M a r c a & l t ; / K e y & g t ; & l t ; / D i a g r a m O b j e c t K e y & g t ; & l t ; D i a g r a m O b j e c t K e y & g t ; & l t ; K e y & g t ; T a b l e s \ M e d i d a s & l t ; / K e y & g t ; & l t ; / D i a g r a m O b j e c t K e y & g t ; & l t ; D i a g r a m O b j e c t K e y & g t ; & l t ; K e y & g t ; T a b l e s \ M e d i d a s \ C o l u m n s \ M e d i d a s & l t ; / K e y & g t ; & l t ; / D i a g r a m O b j e c t K e y & g t ; & l t ; D i a g r a m O b j e c t K e y & g t ; & l t ; K e y & g t ; T a b l e s \ O p e r a d o r & l t ; / K e y & g t ; & l t ; / D i a g r a m O b j e c t K e y & g t ; & l t ; D i a g r a m O b j e c t K e y & g t ; & l t ; K e y & g t ; T a b l e s \ O p e r a d o r \ C o l u m n s \ O p e r a d o r & l t ; / K e y & g t ; & l t ; / D i a g r a m O b j e c t K e y & g t ; & l t ; D i a g r a m O b j e c t K e y & g t ; & l t ; K e y & g t ; T a b l e s \ O p e r a d o r \ C o l u m n s \ I d _ O p e r a d o r & l t ; / K e y & g t ; & l t ; / D i a g r a m O b j e c t K e y & g t ; & l t ; D i a g r a m O b j e c t K e y & g t ; & l t ; K e y & g t ; T a b l e s \ V e n d e d o r & l t ; / K e y & g t ; & l t ; / D i a g r a m O b j e c t K e y & g t ; & l t ; D i a g r a m O b j e c t K e y & g t ; & l t ; K e y & g t ; T a b l e s \ V e n d e d o r \ C o l u m n s \ V e n d e d o r & l t ; / K e y & g t ; & l t ; / D i a g r a m O b j e c t K e y & g t ; & l t ; D i a g r a m O b j e c t K e y & g t ; & l t ; K e y & g t ; T a b l e s \ V e n d e d o r \ C o l u m n s \ I d _ V e n d e d o r & l t ; / K e y & g t ; & l t ; / D i a g r a m O b j e c t K e y & g t ; & l t ; D i a g r a m O b j e c t K e y & g t ; & l t ; K e y & g t ; T a b l e s \ V e n t a s & l t ; / K e y & g t ; & l t ; / D i a g r a m O b j e c t K e y & g t ; & l t ; D i a g r a m O b j e c t K e y & g t ; & l t ; K e y & g t ; T a b l e s \ V e n t a s \ C o l u m n s \ O r d e n _ C o m p r a & l t ; / K e y & g t ; & l t ; / D i a g r a m O b j e c t K e y & g t ; & l t ; D i a g r a m O b j e c t K e y & g t ; & l t ; K e y & g t ; T a b l e s \ V e n t a s \ C o l u m n s \ F e c h a _ C o m p r a & l t ; / K e y & g t ; & l t ; / D i a g r a m O b j e c t K e y & g t ; & l t ; D i a g r a m O b j e c t K e y & g t ; & l t ; K e y & g t ; T a b l e s \ V e n t a s \ C o l u m n s \ I d _ G e r e n t e & l t ; / K e y & g t ; & l t ; / D i a g r a m O b j e c t K e y & g t ; & l t ; D i a g r a m O b j e c t K e y & g t ; & l t ; K e y & g t ; T a b l e s \ V e n t a s \ C o l u m n s \ I d _ V e n d e d o r & l t ; / K e y & g t ; & l t ; / D i a g r a m O b j e c t K e y & g t ; & l t ; D i a g r a m O b j e c t K e y & g t ; & l t ; K e y & g t ; T a b l e s \ V e n t a s \ C o l u m n s \ I d _ C i u d a d & l t ; / K e y & g t ; & l t ; / D i a g r a m O b j e c t K e y & g t ; & l t ; D i a g r a m O b j e c t K e y & g t ; & l t ; K e y & g t ; T a b l e s \ V e n t a s \ C o l u m n s \ I d _ D i s t r i b u i d o r & l t ; / K e y & g t ; & l t ; / D i a g r a m O b j e c t K e y & g t ; & l t ; D i a g r a m O b j e c t K e y & g t ; & l t ; K e y & g t ; T a b l e s \ V e n t a s \ C o l u m n s \ I d _ M a r c a & l t ; / K e y & g t ; & l t ; / D i a g r a m O b j e c t K e y & g t ; & l t ; D i a g r a m O b j e c t K e y & g t ; & l t ; K e y & g t ; T a b l e s \ V e n t a s \ C o l u m n s \ I d _ O p e r a d o r & l t ; / K e y & g t ; & l t ; / D i a g r a m O b j e c t K e y & g t ; & l t ; D i a g r a m O b j e c t K e y & g t ; & l t ; K e y & g t ; T a b l e s \ V e n t a s \ C o l u m n s \ C a n t i d a d & l t ; / K e y & g t ; & l t ; / D i a g r a m O b j e c t K e y & g t ; & l t ; D i a g r a m O b j e c t K e y & g t ; & l t ; K e y & g t ; T a b l e s \ V e n t a s \ C o l u m n s \ C o s t o   U n i t a r i o & l t ; / K e y & g t ; & l t ; / D i a g r a m O b j e c t K e y & g t ; & l t ; D i a g r a m O b j e c t K e y & g t ; & l t ; K e y & g t ; T a b l e s \ V e n t a s \ C o l u m n s \ P r e c i o   d e   V e n t a & l t ; / K e y & g t ; & l t ; / D i a g r a m O b j e c t K e y & g t ; & l t ; D i a g r a m O b j e c t K e y & g t ; & l t ; K e y & g t ; T a b l e s \ V e n t a s \ C o l u m n s \ D e s c u e n t o   A p l i c a d o & l t ; / K e y & g t ; & l t ; / D i a g r a m O b j e c t K e y & g t ; & l t ; D i a g r a m O b j e c t K e y & g t ; & l t ; K e y & g t ; T a b l e s \ V e n t a s \ C o l u m n s \ T o t a l   V e n t a s & l t ; / K e y & g t ; & l t ; / D i a g r a m O b j e c t K e y & g t ; & l t ; D i a g r a m O b j e c t K e y & g t ; & l t ; K e y & g t ; T a b l e s \ V e n t a s \ C o l u m n s \ T o t a l   C o s t o s & l t ; / K e y & g t ; & l t ; / D i a g r a m O b j e c t K e y & g t ; & l t ; D i a g r a m O b j e c t K e y & g t ; & l t ; K e y & g t ; T a b l e s \ V e n t a s \ C o l u m n s \ T o t a l   D e s c u e n t o s & l t ; / K e y & g t ; & l t ; / D i a g r a m O b j e c t K e y & g t ; & l t ; D i a g r a m O b j e c t K e y & g t ; & l t ; K e y & g t ; T a b l e s \ V e n t a s \ C o l u m n s \ U t i l i d a d & l t ; / K e y & g t ; & l t ; / D i a g r a m O b j e c t K e y & g t ; & l t ; D i a g r a m O b j e c t K e y & g t ; & l t ; K e y & g t ; T a b l e s \ V e n t a s \ M e a s u r e s \ S u m a   d e   T o t a l   V e n t a s & l t ; / K e y & g t ; & l t ; / D i a g r a m O b j e c t K e y & g t ; & l t ; D i a g r a m O b j e c t K e y & g t ; & l t ; K e y & g t ; T a b l e s \ V e n t a s \ S u m a   d e   T o t a l   V e n t a s \ A d d i t i o n a l   I n f o \ M e d i d a   i m p l � c i t a & l t ; / K e y & g t ; & l t ; / D i a g r a m O b j e c t K e y & g t ; & l t ; D i a g r a m O b j e c t K e y & g t ; & l t ; K e y & g t ; T a b l e s \ C a l e n d a r i o & l t ; / K e y & g t ; & l t ; / D i a g r a m O b j e c t K e y & g t ; & l t ; D i a g r a m O b j e c t K e y & g t ; & l t ; K e y & g t ; T a b l e s \ C a l e n d a r i o \ C o l u m n s \ D a t e & l t ; / K e y & g t ; & l t ; / D i a g r a m O b j e c t K e y & g t ; & l t ; D i a g r a m O b j e c t K e y & g t ; & l t ; K e y & g t ; T a b l e s \ C a l e n d a r i o \ C o l u m n s \ A � o & l t ; / K e y & g t ; & l t ; / D i a g r a m O b j e c t K e y & g t ; & l t ; D i a g r a m O b j e c t K e y & g t ; & l t ; K e y & g t ; T a b l e s \ C a l e n d a r i o \ C o l u m n s \ M o n t h N u m b e r & l t ; / K e y & g t ; & l t ; / D i a g r a m O b j e c t K e y & g t ; & l t ; D i a g r a m O b j e c t K e y & g t ; & l t ; K e y & g t ; T a b l e s \ C a l e n d a r i o \ C o l u m n s \ M e s & l t ; / K e y & g t ; & l t ; / D i a g r a m O b j e c t K e y & g t ; & l t ; D i a g r a m O b j e c t K e y & g t ; & l t ; K e y & g t ; T a b l e s \ C a l e n d a r i o \ C o l u m n s \ A A A A - M M & l t ; / K e y & g t ; & l t ; / D i a g r a m O b j e c t K e y & g t ; & l t ; D i a g r a m O b j e c t K e y & g t ; & l t ; K e y & g t ; T a b l e s \ C a l e n d a r i o \ C o l u m n s \ D a y O f W e e k N u m b e r & l t ; / K e y & g t ; & l t ; / D i a g r a m O b j e c t K e y & g t ; & l t ; D i a g r a m O b j e c t K e y & g t ; & l t ; K e y & g t ; T a b l e s \ C a l e n d a r i o \ C o l u m n s \ D a y O f W e e k & l t ; / K e y & g t ; & l t ; / D i a g r a m O b j e c t K e y & g t ; & l t ; D i a g r a m O b j e c t K e y & g t ; & l t ; K e y & g t ; T a b l e s \ C a l e n d a r i o \ H i e r a r c h i e s \ D a t e H i e r a r c h y & l t ; / K e y & g t ; & l t ; / D i a g r a m O b j e c t K e y & g t ; & l t ; D i a g r a m O b j e c t K e y & g t ; & l t ; K e y & g t ; T a b l e s \ C a l e n d a r i o \ H i e r a r c h i e s \ D a t e H i e r a r c h y \ L e v e l s \ A � o & l t ; / K e y & g t ; & l t ; / D i a g r a m O b j e c t K e y & g t ; & l t ; D i a g r a m O b j e c t K e y & g t ; & l t ; K e y & g t ; T a b l e s \ C a l e n d a r i o \ H i e r a r c h i e s \ D a t e H i e r a r c h y \ L e v e l s \ M e s & l t ; / K e y & g t ; & l t ; / D i a g r a m O b j e c t K e y & g t ; & l t ; D i a g r a m O b j e c t K e y & g t ; & l t ; K e y & g t ; T a b l e s \ C a l e n d a r i o \ H i e r a r c h i e s \ D a t e H i e r a r c h y \ L e v e l s \ D a t e C o l u m n & l t ; / K e y & g t ; & l t ; / D i a g r a m O b j e c t K e y & g t ; & l t ; D i a g r a m O b j e c t K e y & g t ; & l t ; K e y & g t ; R e l a t i o n s h i p s \ & a m p ; l t ; T a b l e s \ V e n t a s \ C o l u m n s \ I d _ G e r e n t e & a m p ; g t ; - & a m p ; l t ; T a b l e s \ G e r e n t e \ C o l u m n s \ I d _ G e r e n t e & a m p ; g t ; & l t ; / K e y & g t ; & l t ; / D i a g r a m O b j e c t K e y & g t ; & l t ; D i a g r a m O b j e c t K e y & g t ; & l t ; K e y & g t ; R e l a t i o n s h i p s \ & a m p ; l t ; T a b l e s \ V e n t a s \ C o l u m n s \ I d _ G e r e n t e & a m p ; g t ; - & a m p ; l t ; T a b l e s \ G e r e n t e \ C o l u m n s \ I d _ G e r e n t e & a m p ; g t ; \ F K & l t ; / K e y & g t ; & l t ; / D i a g r a m O b j e c t K e y & g t ; & l t ; D i a g r a m O b j e c t K e y & g t ; & l t ; K e y & g t ; R e l a t i o n s h i p s \ & a m p ; l t ; T a b l e s \ V e n t a s \ C o l u m n s \ I d _ G e r e n t e & a m p ; g t ; - & a m p ; l t ; T a b l e s \ G e r e n t e \ C o l u m n s \ I d _ G e r e n t e & a m p ; g t ; \ P K & l t ; / K e y & g t ; & l t ; / D i a g r a m O b j e c t K e y & g t ; & l t ; D i a g r a m O b j e c t K e y & g t ; & l t ; K e y & g t ; R e l a t i o n s h i p s \ & a m p ; l t ; T a b l e s \ V e n t a s \ C o l u m n s \ I d _ G e r e n t e & a m p ; g t ; - & a m p ; l t ; T a b l e s \ G e r e n t e \ C o l u m n s \ I d _ G e r e n t e & a m p ; g t ; \ C r o s s F i l t e r & l t ; / K e y & g t ; & l t ; / D i a g r a m O b j e c t K e y & g t ; & l t ; D i a g r a m O b j e c t K e y & g t ; & l t ; K e y & g t ; R e l a t i o n s h i p s \ & a m p ; l t ; T a b l e s \ V e n t a s \ C o l u m n s \ I d _ M a r c a & a m p ; g t ; - & a m p ; l t ; T a b l e s \ M a r c a \ C o l u m n s \ I d _ M a r c a & a m p ; g t ; & l t ; / K e y & g t ; & l t ; / D i a g r a m O b j e c t K e y & g t ; & l t ; D i a g r a m O b j e c t K e y & g t ; & l t ; K e y & g t ; R e l a t i o n s h i p s \ & a m p ; l t ; T a b l e s \ V e n t a s \ C o l u m n s \ I d _ M a r c a & a m p ; g t ; - & a m p ; l t ; T a b l e s \ M a r c a \ C o l u m n s \ I d _ M a r c a & a m p ; g t ; \ F K & l t ; / K e y & g t ; & l t ; / D i a g r a m O b j e c t K e y & g t ; & l t ; D i a g r a m O b j e c t K e y & g t ; & l t ; K e y & g t ; R e l a t i o n s h i p s \ & a m p ; l t ; T a b l e s \ V e n t a s \ C o l u m n s \ I d _ M a r c a & a m p ; g t ; - & a m p ; l t ; T a b l e s \ M a r c a \ C o l u m n s \ I d _ M a r c a & a m p ; g t ; \ P K & l t ; / K e y & g t ; & l t ; / D i a g r a m O b j e c t K e y & g t ; & l t ; D i a g r a m O b j e c t K e y & g t ; & l t ; K e y & g t ; R e l a t i o n s h i p s \ & a m p ; l t ; T a b l e s \ V e n t a s \ C o l u m n s \ I d _ M a r c a & a m p ; g t ; - & a m p ; l t ; T a b l e s \ M a r c a \ C o l u m n s \ I d _ M a r c a & a m p ; g t ; \ C r o s s F i l t e r & l t ; / K e y & g t ; & l t ; / D i a g r a m O b j e c t K e y & g t ; & l t ; D i a g r a m O b j e c t K e y & g t ; & l t ; K e y & g t ; R e l a t i o n s h i p s \ & a m p ; l t ; T a b l e s \ V e n t a s \ C o l u m n s \ I d _ O p e r a d o r & a m p ; g t ; - & a m p ; l t ; T a b l e s \ O p e r a d o r \ C o l u m n s \ I d _ O p e r a d o r & a m p ; g t ; & l t ; / K e y & g t ; & l t ; / D i a g r a m O b j e c t K e y & g t ; & l t ; D i a g r a m O b j e c t K e y & g t ; & l t ; K e y & g t ; R e l a t i o n s h i p s \ & a m p ; l t ; T a b l e s \ V e n t a s \ C o l u m n s \ I d _ O p e r a d o r & a m p ; g t ; - & a m p ; l t ; T a b l e s \ O p e r a d o r \ C o l u m n s \ I d _ O p e r a d o r & a m p ; g t ; \ F K & l t ; / K e y & g t ; & l t ; / D i a g r a m O b j e c t K e y & g t ; & l t ; D i a g r a m O b j e c t K e y & g t ; & l t ; K e y & g t ; R e l a t i o n s h i p s \ & a m p ; l t ; T a b l e s \ V e n t a s \ C o l u m n s \ I d _ O p e r a d o r & a m p ; g t ; - & a m p ; l t ; T a b l e s \ O p e r a d o r \ C o l u m n s \ I d _ O p e r a d o r & a m p ; g t ; \ P K & l t ; / K e y & g t ; & l t ; / D i a g r a m O b j e c t K e y & g t ; & l t ; D i a g r a m O b j e c t K e y & g t ; & l t ; K e y & g t ; R e l a t i o n s h i p s \ & a m p ; l t ; T a b l e s \ V e n t a s \ C o l u m n s \ I d _ O p e r a d o r & a m p ; g t ; - & a m p ; l t ; T a b l e s \ O p e r a d o r \ C o l u m n s \ I d _ O p e r a d o r & a m p ; g t ; \ C r o s s F i l t e r & l t ; / K e y & g t ; & l t ; / D i a g r a m O b j e c t K e y & g t ; & l t ; D i a g r a m O b j e c t K e y & g t ; & l t ; K e y & g t ; R e l a t i o n s h i p s \ & a m p ; l t ; T a b l e s \ V e n t a s \ C o l u m n s \ I d _ V e n d e d o r & a m p ; g t ; - & a m p ; l t ; T a b l e s \ V e n d e d o r \ C o l u m n s \ I d _ V e n d e d o r & a m p ; g t ; & l t ; / K e y & g t ; & l t ; / D i a g r a m O b j e c t K e y & g t ; & l t ; D i a g r a m O b j e c t K e y & g t ; & l t ; K e y & g t ; R e l a t i o n s h i p s \ & a m p ; l t ; T a b l e s \ V e n t a s \ C o l u m n s \ I d _ V e n d e d o r & a m p ; g t ; - & a m p ; l t ; T a b l e s \ V e n d e d o r \ C o l u m n s \ I d _ V e n d e d o r & a m p ; g t ; \ F K & l t ; / K e y & g t ; & l t ; / D i a g r a m O b j e c t K e y & g t ; & l t ; D i a g r a m O b j e c t K e y & g t ; & l t ; K e y & g t ; R e l a t i o n s h i p s \ & a m p ; l t ; T a b l e s \ V e n t a s \ C o l u m n s \ I d _ V e n d e d o r & a m p ; g t ; - & a m p ; l t ; T a b l e s \ V e n d e d o r \ C o l u m n s \ I d _ V e n d e d o r & a m p ; g t ; \ P K & l t ; / K e y & g t ; & l t ; / D i a g r a m O b j e c t K e y & g t ; & l t ; D i a g r a m O b j e c t K e y & g t ; & l t ; K e y & g t ; R e l a t i o n s h i p s \ & a m p ; l t ; T a b l e s \ V e n t a s \ C o l u m n s \ I d _ V e n d e d o r & a m p ; g t ; - & a m p ; l t ; T a b l e s \ V e n d e d o r \ C o l u m n s \ I d _ V e n d e d o r & a m p ; g t ; \ C r o s s F i l t e r & l t ; / K e y & g t ; & l t ; / D i a g r a m O b j e c t K e y & g t ; & l t ; D i a g r a m O b j e c t K e y & g t ; & l t ; K e y & g t ; R e l a t i o n s h i p s \ & a m p ; l t ; T a b l e s \ V e n t a s \ C o l u m n s \ I d _ C i u d a d & a m p ; g t ; - & a m p ; l t ; T a b l e s \ C i u d a d \ C o l u m n s \ I d _ C i u d a d & a m p ; g t ; & l t ; / K e y & g t ; & l t ; / D i a g r a m O b j e c t K e y & g t ; & l t ; D i a g r a m O b j e c t K e y & g t ; & l t ; K e y & g t ; R e l a t i o n s h i p s \ & a m p ; l t ; T a b l e s \ V e n t a s \ C o l u m n s \ I d _ C i u d a d & a m p ; g t ; - & a m p ; l t ; T a b l e s \ C i u d a d \ C o l u m n s \ I d _ C i u d a d & a m p ; g t ; \ F K & l t ; / K e y & g t ; & l t ; / D i a g r a m O b j e c t K e y & g t ; & l t ; D i a g r a m O b j e c t K e y & g t ; & l t ; K e y & g t ; R e l a t i o n s h i p s \ & a m p ; l t ; T a b l e s \ V e n t a s \ C o l u m n s \ I d _ C i u d a d & a m p ; g t ; - & a m p ; l t ; T a b l e s \ C i u d a d \ C o l u m n s \ I d _ C i u d a d & a m p ; g t ; \ P K & l t ; / K e y & g t ; & l t ; / D i a g r a m O b j e c t K e y & g t ; & l t ; D i a g r a m O b j e c t K e y & g t ; & l t ; K e y & g t ; R e l a t i o n s h i p s \ & a m p ; l t ; T a b l e s \ V e n t a s \ C o l u m n s \ I d _ C i u d a d & a m p ; g t ; - & a m p ; l t ; T a b l e s \ C i u d a d \ C o l u m n s \ I d _ C i u d a d & a m p ; g t ; \ C r o s s F i l t e r & l t ; / K e y & g t ; & l t ; / D i a g r a m O b j e c t K e y & g t ; & l t ; D i a g r a m O b j e c t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& l t ; / K e y & g t ; & l t ; / D i a g r a m O b j e c t K e y & g t ; & l t ; D i a g r a m O b j e c t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\ F K & l t ; / K e y & g t ; & l t ; / D i a g r a m O b j e c t K e y & g t ; & l t ; D i a g r a m O b j e c t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\ P K & l t ; / K e y & g t ; & l t ; / D i a g r a m O b j e c t K e y & g t ; & l t ; D i a g r a m O b j e c t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\ C r o s s F i l t e r & l t ; / K e y & g t ; & l t ; / D i a g r a m O b j e c t K e y & g t ; & l t ; D i a g r a m O b j e c t K e y & g t ; & l t ; K e y & g t ; R e l a t i o n s h i p s \ & a m p ; l t ; T a b l e s \ V e n t a s \ C o l u m n s \ F e c h a _ C o m p r a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V e n t a s \ C o l u m n s \ F e c h a _ C o m p r a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V e n t a s \ C o l u m n s \ F e c h a _ C o m p r a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V e n t a s \ C o l u m n s \ F e c h a _ C o m p r a & a m p ; g t ; - & a m p ; l t ; T a b l e s \ C a l e n d a r i o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V e n t a s \ C o l u m n s \ F e c h a _ C o m p r a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9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 C a l e n d a r i o & l t ; / K e y & g t ; & l t ; / a : K e y & g t ; & l t ; a : V a l u e 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 & a m p ; l t ; T a b l e s \ C a l e n d a r i o \ H i e r a r c h i e s \ D a t e H i e r a r c h y & a m p ; g t ; & l t ; / K e y & g t ; & l t ; / a : K e y & g t ; & l t ; a : V a l u e 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 C a l e n d a r i o & l t ; / K e y & g t ; & l t ; / a : K e y & g t ; & l t ; a : V a l u e 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 & a m p ; l t ; T a b l e s \ C a l e n d a r i o \ H i e r a r c h i e s \ D a t e H i e r a r c h y & a m p ; g t ; & l t ; / K e y & g t ; & l t ; / a : K e y & g t ; & l t ; a : V a l u e 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 T a g s \ T a b l e s \ & a m p ; l t ; T a b l e s \ C i u d a d & a m p ; g t ; & l t ; / K e y & g t ; & l t ; / a : K e y & g t ; & l t ; a : V a l u e 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 T a g s \ T a b l e s \ & a m p ; l t ; T a b l e s \ D i s t r i b u i d o r & a m p ; g t ; & l t ; / K e y & g t ; & l t ; / a : K e y & g t ; & l t ; a : V a l u e 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 T a g s \ T a b l e s \ & a m p ; l t ; T a b l e s \ G e r e n t e & a m p ; g t ; & l t ; / K e y & g t ; & l t ; / a : K e y & g t ; & l t ; a : V a l u e 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 T a g s \ T a b l e s \ & a m p ; l t ; T a b l e s \ M a r c a & a m p ; g t ; & l t ; / K e y & g t ; & l t ; / a : K e y & g t ; & l t ; a : V a l u e 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 T a g s \ T a b l e s \ & a m p ; l t ; T a b l e s \ M e d i d a s & a m p ; g t ; & l t ; / K e y & g t ; & l t ; / a : K e y & g t ; & l t ; a : V a l u e 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 T a g s \ T a b l e s \ & a m p ; l t ; T a b l e s \ O p e r a d o r & a m p ; g t ; & l t ; / K e y & g t ; & l t ; / a : K e y & g t ; & l t ; a : V a l u e 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 T a g s \ T a b l e s \ & a m p ; l t ; T a b l e s \ V e n d e d o r & a m p ; g t ; & l t ; / K e y & g t ; & l t ; / a : K e y & g t ; & l t ; a : V a l u e 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 T a g s \ T a b l e s \ & a m p ; l t ; T a b l e s \ V e n t a s & a m p ; g t ; & l t ; / K e y & g t ; & l t ; / a : K e y & g t ; & l t ; a : V a l u e 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 T a g s \ H i e r a r c h i e s \ & a m p ; l t ; T a b l e s \ C a l e n d a r i o \ H i e r a r c h i e s \ D a t e H i e r a r c h y & a m p ; g t ; & l t ; / K e y & g t ; & l t ; / a : K e y & g t ; & l t ; a : V a l u e 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. 3 3 3 3 3 3 3 3 3 3 3 3 3 4 3 & l t ; / L e f t & g t ; & l t ; T a b I n d e x & g t ; 3 & l t ; / T a b I n d e x & g t ; & l t ; T o p & g t ; 3 1 7 . 2 2 2 2 2 2 2 2 2 2 2 2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u d a d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u d a d \ C o l u m n s \ I d _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2 . 7 7 7 7 7 7 7 7 7 7 7 7 7 7 1 & l t ; / L e f t & g t ; & l t ; T o p & g t ; 1 0 1 . 2 2 2 2 2 2 2 2 2 2 2 2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i d o r \ C o l u m n s \ D i s t r i b u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i d o r \ C o l u m n s \ I d _ D i s t r i b u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r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5 5 . 0 5 3 2 3 5 1 7 0 4 1 9 2 7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r e n t e \ C o l u m n s \ G e r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r e n t e \ C o l u m n s \ I d _ G e r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r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0 . 2 6 6 9 8 7 2 5 8 5 5 2 7 2 & l t ; / L e f t & g t ; & l t ; T a b I n d e x & g t ; 2 & l t ; / T a b I n d e x & g t ; & l t ; T o p & g t ; 6 0 . 2 2 2 2 2 2 2 2 2 2 2 2 2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r c a \ C o l u m n s \ M a r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r c a \ C o l u m n s \ I d _ M a r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8 0 . 0 5 9 6 8 6 7 1 5 1 0 7 8 & l t ; / L e f t & g t ; & l t ; T a b I n d e x & g t ; 8 & l t ; / T a b I n d e x & g t ; & l t ; T o p & g t ; 5 4 7 . 6 0 2 3 3 9 1 8 1 2 8 6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i d a s \ C o l u m n s \ M e d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8 . 0 7 4 6 0 8 3 9 3 8 8 4 7 7 & l t ; / L e f t & g t ; & l t ; T a b I n d e x & g t ; 7 & l t ; / T a b I n d e x & g t ; & l t ; T o p & g t ; 5 2 3 . 6 6 6 6 6 6 6 6 6 6 6 6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d o r \ C o l u m n s \ O p e r a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d o r \ C o l u m n s \ I d _ O p e r a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7 . 9 3 1 6 3 5 3 3 5 8 1 9 6 3 5 & l t ; / L e f t & g t ; & l t ; T a b I n d e x & g t ; 6 & l t ; / T a b I n d e x & g t ; & l t ; T o p & g t ; 5 2 4 . 3 3 3 3 3 3 3 3 3 3 3 3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e d o r \ C o l u m n s \ V e n d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e d o r \ C o l u m n s \ I d _ V e n d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& l t ; / K e y & g t ; & l t ; / a : K e y & g t ; & l t ; a : V a l u e   i : t y p e = " D i a g r a m D i s p l a y N o d e V i e w S t a t e " & g t ; & l t ; H e i g h t & g t ; 1 9 6 . 6 0 8 1 8 7 1 3 4 5 0 2 9 4 & l t ; / H e i g h t & g t ; & l t ; I s E x p a n d e d & g t ; t r u e & l t ; / I s E x p a n d e d & g t ; & l t ; L a y e d O u t & g t ; t r u e & l t ; / L a y e d O u t & g t ; & l t ; L e f t & g t ; 3 4 6 . 0 9 2 7 5 5 8 4 5 0 0 5 9 7 & l t ; / L e f t & g t ; & l t ; T a b I n d e x & g t ; 4 & l t ; / T a b I n d e x & g t ; & l t ; T o p & g t ; 2 6 0 . 9 8 8 3 0 4 0 9 3 5 6 7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O r d e n _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F e c h a _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I d _ G e r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I d _ V e n d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I d _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I d _ D i s t r i b u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I d _ M a r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I d _ O p e r a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C o s t o   U n i t a r i o & l t ; / K e y & g t ; & l t ; / a : K e y & g t ; & l t ; a : V a l u e 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P r e c i o   d e  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D e s c u e n t o   A p l i c a d o & l t ; / K e y & g t ; & l t ; / a : K e y & g t ; & l t ; a : V a l u e 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T o t a l   V e n t a s & l t ; / K e y & g t ; & l t ; / a : K e y & g t ; & l t ; a : V a l u e 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T o t a l   C o s t o s & l t ; / K e y & g t ; & l t ; / a : K e y & g t ; & l t ; a : V a l u e 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T o t a l  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C o l u m n s \ U t i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M e a s u r e s \ S u m a   d e   T o t a l   V e n t a s & l t ; / K e y & g t ; & l t ; / a : K e y & g t ; & l t ; a : V a l u e 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a s \ S u m a   d e   T o t a l   V e n t a s \ A d d i t i o n a l 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1 . 7 1 5 8 6 4 6 5 8 2 8 5 6 8 & l t ; / L e f t & g t ; & l t ; T a b I n d e x & g t ; 5 & l t ; / T a b I n d e x & g t ; & l t ; T o p & g t ; 3 6 1 . 1 2 8 6 5 4 9 7 0 7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A A A A -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y O f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\ L e v e l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\ L e v e l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G e r e n t e & a m p ; g t ; - & a m p ; l t ; T a b l e s \ G e r e n t e \ C o l u m n s \ I d _ G e r e n t e & a m p ; g t ; & l t ; / K e y & g t ; & l t ; / a : K e y & g t ; & l t ; a : V a l u e   i : t y p e = " D i a g r a m D i s p l a y L i n k V i e w S t a t e " & g t ; & l t ; A u t o m a t i o n P r o p e r t y H e l p e r T e x t & g t ; E x t r e m o   1 :   ( 4 4 6 , 0 9 2 7 5 6 , 2 4 4 , 9 8 8 3 0 4 0 9 3 5 6 7 ) .   E x t r e m o   2 :   ( 4 5 5 , 0 5 3 2 3 5 , 1 6 6 ) 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6 . 0 9 2 7 5 6 & l t ; / b : _ x & g t ; & l t ; b : _ y & g t ; 2 4 4 . 9 8 8 3 0 4 0 9 3 5 6 7 1 9 & l t ; / b : _ y & g t ; & l t ; / b : P o i n t & g t ; & l t ; b : P o i n t & g t ; & l t ; b : _ x & g t ; 4 4 6 . 0 9 2 7 5 6 & l t ; / b : _ x & g t ; & l t ; b : _ y & g t ; 2 0 7 . 4 9 4 1 5 2 & l t ; / b : _ y & g t ; & l t ; / b : P o i n t & g t ; & l t ; b : P o i n t & g t ; & l t ; b : _ x & g t ; 4 4 8 . 0 9 2 7 5 6 & l t ; / b : _ x & g t ; & l t ; b : _ y & g t ; 2 0 5 . 4 9 4 1 5 2 & l t ; / b : _ y & g t ; & l t ; / b : P o i n t & g t ; & l t ; b : P o i n t & g t ; & l t ; b : _ x & g t ; 4 5 3 . 0 5 3 2 3 5 & l t ; / b : _ x & g t ; & l t ; b : _ y & g t ; 2 0 5 . 4 9 4 1 5 2 & l t ; / b : _ y & g t ; & l t ; / b : P o i n t & g t ; & l t ; b : P o i n t & g t ; & l t ; b : _ x & g t ; 4 5 5 . 0 5 3 2 3 5 & l t ; / b : _ x & g t ; & l t ; b : _ y & g t ; 2 0 3 . 4 9 4 1 5 2 & l t ; / b : _ y & g t ; & l t ; / b : P o i n t & g t ; & l t ; b : P o i n t & g t ; & l t ; b : _ x & g t ; 4 5 5 . 0 5 3 2 3 5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G e r e n t e & a m p ; g t ; - & a m p ; l t ; T a b l e s \ G e r e n t e \ C o l u m n s \ I d _ G e r e n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3 8 . 0 9 2 7 5 6 & l t ; / b : _ x & g t ; & l t ; b : _ y & g t ; 2 4 4 . 9 8 8 3 0 4 0 9 3 5 6 7 1 9 & l t ; / b : _ y & g t ; & l t ; / L a b e l L o c a t i o n & g t ; & l t ; L o c a t i o n   x m l n s : b = " h t t p : / / s c h e m a s . d a t a c o n t r a c t . o r g / 2 0 0 4 / 0 7 / S y s t e m . W i n d o w s " & g t ; & l t ; b : _ x & g t ; 4 4 6 . 0 9 2 7 5 6 & l t ; / b : _ x & g t ; & l t ; b : _ y & g t ; 2 6 0 . 9 8 8 3 0 4 0 9 3 5 6 7 1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G e r e n t e & a m p ; g t ; - & a m p ; l t ; T a b l e s \ G e r e n t e \ C o l u m n s \ I d _ G e r e n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7 . 0 5 3 2 3 5 & l t ; / b : _ x & g t ; & l t ; b : _ y & g t ; 1 5 0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4 5 5 . 0 5 3 2 3 5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G e r e n t e & a m p ; g t ; - & a m p ; l t ; T a b l e s \ G e r e n t e \ C o l u m n s \ I d _ G e r e n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4 6 . 0 9 2 7 5 6 & l t ; / b : _ x & g t ; & l t ; b : _ y & g t ; 2 4 4 . 9 8 8 3 0 4 0 9 3 5 6 7 1 9 & l t ; / b : _ y & g t ; & l t ; / b : P o i n t & g t ; & l t ; b : P o i n t & g t ; & l t ; b : _ x & g t ; 4 4 6 . 0 9 2 7 5 6 & l t ; / b : _ x & g t ; & l t ; b : _ y & g t ; 2 0 7 . 4 9 4 1 5 2 & l t ; / b : _ y & g t ; & l t ; / b : P o i n t & g t ; & l t ; b : P o i n t & g t ; & l t ; b : _ x & g t ; 4 4 8 . 0 9 2 7 5 6 & l t ; / b : _ x & g t ; & l t ; b : _ y & g t ; 2 0 5 . 4 9 4 1 5 2 & l t ; / b : _ y & g t ; & l t ; / b : P o i n t & g t ; & l t ; b : P o i n t & g t ; & l t ; b : _ x & g t ; 4 5 3 . 0 5 3 2 3 5 & l t ; / b : _ x & g t ; & l t ; b : _ y & g t ; 2 0 5 . 4 9 4 1 5 2 & l t ; / b : _ y & g t ; & l t ; / b : P o i n t & g t ; & l t ; b : P o i n t & g t ; & l t ; b : _ x & g t ; 4 5 5 . 0 5 3 2 3 5 & l t ; / b : _ x & g t ; & l t ; b : _ y & g t ; 2 0 3 . 4 9 4 1 5 2 & l t ; / b : _ y & g t ; & l t ; / b : P o i n t & g t ; & l t ; b : P o i n t & g t ; & l t ; b : _ x & g t ; 4 5 5 . 0 5 3 2 3 5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M a r c a & a m p ; g t ; - & a m p ; l t ; T a b l e s \ M a r c a \ C o l u m n s \ I d _ M a r c a & a m p ; g t ; & l t ; / K e y & g t ; & l t ; / a : K e y & g t ; & l t ; a : V a l u e   i : t y p e = " D i a g r a m D i s p l a y L i n k V i e w S t a t e " & g t ; & l t ; A u t o m a t i o n P r o p e r t y H e l p e r T e x t & g t ; E x t r e m o   1 :   ( 5 6 2 , 0 9 2 7 5 5 8 4 5 0 0 6 , 3 4 9 , 2 9 2 3 9 8 ) .   E x t r e m o   2 :   ( 6 3 4 , 2 6 6 9 8 7 2 5 8 5 5 3 , 1 3 5 , 2 2 2 2 2 2 ) 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6 2 . 0 9 2 7 5 5 8 4 5 0 0 6 & l t ; / b : _ x & g t ; & l t ; b : _ y & g t ; 3 4 9 . 2 9 2 3 9 7 9 9 9 9 9 9 9 3 & l t ; / b : _ y & g t ; & l t ; / b : P o i n t & g t ; & l t ; b : P o i n t & g t ; & l t ; b : _ x & g t ; 5 9 6 . 1 7 9 8 7 1 5 & l t ; / b : _ x & g t ; & l t ; b : _ y & g t ; 3 4 9 . 2 9 2 3 9 8 & l t ; / b : _ y & g t ; & l t ; / b : P o i n t & g t ; & l t ; b : P o i n t & g t ; & l t ; b : _ x & g t ; 5 9 8 . 1 7 9 8 7 1 5 & l t ; / b : _ x & g t ; & l t ; b : _ y & g t ; 3 4 7 . 2 9 2 3 9 8 & l t ; / b : _ y & g t ; & l t ; / b : P o i n t & g t ; & l t ; b : P o i n t & g t ; & l t ; b : _ x & g t ; 5 9 8 . 1 7 9 8 7 1 5 & l t ; / b : _ x & g t ; & l t ; b : _ y & g t ; 1 3 7 . 2 2 2 2 2 2 & l t ; / b : _ y & g t ; & l t ; / b : P o i n t & g t ; & l t ; b : P o i n t & g t ; & l t ; b : _ x & g t ; 6 0 0 . 1 7 9 8 7 1 5 & l t ; / b : _ x & g t ; & l t ; b : _ y & g t ; 1 3 5 . 2 2 2 2 2 2 & l t ; / b : _ y & g t ; & l t ; / b : P o i n t & g t ; & l t ; b : P o i n t & g t ; & l t ; b : _ x & g t ; 6 3 4 . 2 6 6 9 8 7 2 5 8 5 5 2 7 2 & l t ; / b : _ x & g t ; & l t ; b : _ y & g t ; 1 3 5 . 2 2 2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M a r c a & a m p ; g t ; - & a m p ; l t ; T a b l e s \ M a r c a \ C o l u m n s \ I d _ M a r c a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6 . 0 9 2 7 5 5 8 4 5 0 0 6 & l t ; / b : _ x & g t ; & l t ; b : _ y & g t ; 3 4 1 . 2 9 2 3 9 7 9 9 9 9 9 9 9 3 & l t ; / b : _ y & g t ; & l t ; / L a b e l L o c a t i o n & g t ; & l t ; L o c a t i o n   x m l n s : b = " h t t p : / / s c h e m a s . d a t a c o n t r a c t . o r g / 2 0 0 4 / 0 7 / S y s t e m . W i n d o w s " & g t ; & l t ; b : _ x & g t ; 5 4 6 . 0 9 2 7 5 5 8 4 5 0 0 6 & l t ; / b : _ x & g t ; & l t ; b : _ y & g t ; 3 4 9 . 2 9 2 3 9 8 & l t ; / b : _ y & g t ; & l t ; / L o c a t i o n & g t ; & l t ; S h a p e R o t a t e A n g l e & g t ; 3 5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M a r c a & a m p ; g t ; - & a m p ; l t ; T a b l e s \ M a r c a \ C o l u m n s \ I d _ M a r c a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4 . 2 6 6 9 8 7 2 5 8 5 5 2 7 2 & l t ; / b : _ x & g t ; & l t ; b : _ y & g t ; 1 2 7 . 2 2 2 2 2 1 9 9 9 9 9 9 9 9 & l t ; / b : _ y & g t ; & l t ; / L a b e l L o c a t i o n & g t ; & l t ; L o c a t i o n   x m l n s : b = " h t t p : / / s c h e m a s . d a t a c o n t r a c t . o r g / 2 0 0 4 / 0 7 / S y s t e m . W i n d o w s " & g t ; & l t ; b : _ x & g t ; 6 5 0 . 2 6 6 9 8 7 2 5 8 5 5 2 7 2 & l t ; / b : _ x & g t ; & l t ; b : _ y & g t ; 1 3 5 . 2 2 2 2 2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M a r c a & a m p ; g t ; - & a m p ; l t ; T a b l e s \ M a r c a \ C o l u m n s \ I d _ M a r c a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6 2 . 0 9 2 7 5 5 8 4 5 0 0 6 & l t ; / b : _ x & g t ; & l t ; b : _ y & g t ; 3 4 9 . 2 9 2 3 9 7 9 9 9 9 9 9 9 3 & l t ; / b : _ y & g t ; & l t ; / b : P o i n t & g t ; & l t ; b : P o i n t & g t ; & l t ; b : _ x & g t ; 5 9 6 . 1 7 9 8 7 1 5 & l t ; / b : _ x & g t ; & l t ; b : _ y & g t ; 3 4 9 . 2 9 2 3 9 8 & l t ; / b : _ y & g t ; & l t ; / b : P o i n t & g t ; & l t ; b : P o i n t & g t ; & l t ; b : _ x & g t ; 5 9 8 . 1 7 9 8 7 1 5 & l t ; / b : _ x & g t ; & l t ; b : _ y & g t ; 3 4 7 . 2 9 2 3 9 8 & l t ; / b : _ y & g t ; & l t ; / b : P o i n t & g t ; & l t ; b : P o i n t & g t ; & l t ; b : _ x & g t ; 5 9 8 . 1 7 9 8 7 1 5 & l t ; / b : _ x & g t ; & l t ; b : _ y & g t ; 1 3 7 . 2 2 2 2 2 2 & l t ; / b : _ y & g t ; & l t ; / b : P o i n t & g t ; & l t ; b : P o i n t & g t ; & l t ; b : _ x & g t ; 6 0 0 . 1 7 9 8 7 1 5 & l t ; / b : _ x & g t ; & l t ; b : _ y & g t ; 1 3 5 . 2 2 2 2 2 2 & l t ; / b : _ y & g t ; & l t ; / b : P o i n t & g t ; & l t ; b : P o i n t & g t ; & l t ; b : _ x & g t ; 6 3 4 . 2 6 6 9 8 7 2 5 8 5 5 2 7 2 & l t ; / b : _ x & g t ; & l t ; b : _ y & g t ; 1 3 5 . 2 2 2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O p e r a d o r & a m p ; g t ; - & a m p ; l t ; T a b l e s \ O p e r a d o r \ C o l u m n s \ I d _ O p e r a d o r & a m p ; g t ; & l t ; / K e y & g t ; & l t ; / a : K e y & g t ; & l t ; a : V a l u e   i : t y p e = " D i a g r a m D i s p l a y L i n k V i e w S t a t e " & g t ; & l t ; A u t o m a t i o n P r o p e r t y H e l p e r T e x t & g t ; E x t r e m o   1 :   ( 4 4 6 , 0 9 2 7 5 6 , 4 7 3 , 5 9 6 4 9 1 2 2 8 0 7 ) .   E x t r e m o   2 :   ( 5 3 8 , 0 7 4 6 0 8 , 5 0 7 , 6 6 6 6 6 6 6 6 6 6 6 7 ) 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6 . 0 9 2 7 5 6 & l t ; / b : _ x & g t ; & l t ; b : _ y & g t ; 4 7 3 . 5 9 6 4 9 1 2 2 8 0 7 0 1 4 & l t ; / b : _ y & g t ; & l t ; / b : P o i n t & g t ; & l t ; b : P o i n t & g t ; & l t ; b : _ x & g t ; 4 4 6 . 0 9 2 7 5 6 & l t ; / b : _ x & g t ; & l t ; b : _ y & g t ; 4 8 8 . 6 3 1 5 7 9 & l t ; / b : _ y & g t ; & l t ; / b : P o i n t & g t ; & l t ; b : P o i n t & g t ; & l t ; b : _ x & g t ; 4 4 8 . 0 9 2 7 5 6 & l t ; / b : _ x & g t ; & l t ; b : _ y & g t ; 4 9 0 . 6 3 1 5 7 9 & l t ; / b : _ y & g t ; & l t ; / b : P o i n t & g t ; & l t ; b : P o i n t & g t ; & l t ; b : _ x & g t ; 5 3 6 . 0 7 4 6 0 8 & l t ; / b : _ x & g t ; & l t ; b : _ y & g t ; 4 9 0 . 6 3 1 5 7 9 & l t ; / b : _ y & g t ; & l t ; / b : P o i n t & g t ; & l t ; b : P o i n t & g t ; & l t ; b : _ x & g t ; 5 3 8 . 0 7 4 6 0 8 & l t ; / b : _ x & g t ; & l t ; b : _ y & g t ; 4 9 2 . 6 3 1 5 7 9 & l t ; / b : _ y & g t ; & l t ; / b : P o i n t & g t ; & l t ; b : P o i n t & g t ; & l t ; b : _ x & g t ; 5 3 8 . 0 7 4 6 0 8 & l t ; / b : _ x & g t ; & l t ; b : _ y & g t ; 5 0 7 . 6 6 6 6 6 6 6 6 6 6 6 6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O p e r a d o r & a m p ; g t ; - & a m p ; l t ; T a b l e s \ O p e r a d o r \ C o l u m n s \ I d _ O p e r a d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3 8 . 0 9 2 7 5 6 & l t ; / b : _ x & g t ; & l t ; b : _ y & g t ; 4 5 7 . 5 9 6 4 9 1 2 2 8 0 7 0 1 4 & l t ; / b : _ y & g t ; & l t ; / L a b e l L o c a t i o n & g t ; & l t ; L o c a t i o n   x m l n s : b = " h t t p : / / s c h e m a s . d a t a c o n t r a c t . o r g / 2 0 0 4 / 0 7 / S y s t e m . W i n d o w s " & g t ; & l t ; b : _ x & g t ; 4 4 6 . 0 9 2 7 5 6 & l t ; / b : _ x & g t ; & l t ; b : _ y & g t ; 4 5 7 . 5 9 6 4 9 1 2 2 8 0 7 0 1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O p e r a d o r & a m p ; g t ; - & a m p ; l t ; T a b l e s \ O p e r a d o r \ C o l u m n s \ I d _ O p e r a d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0 . 0 7 4 6 0 8 & l t ; / b : _ x & g t ; & l t ; b : _ y & g t ; 5 0 7 . 6 6 6 6 6 6 6 6 6 6 6 6 5 2 & l t ; / b : _ y & g t ; & l t ; / L a b e l L o c a t i o n & g t ; & l t ; L o c a t i o n   x m l n s : b = " h t t p : / / s c h e m a s . d a t a c o n t r a c t . o r g / 2 0 0 4 / 0 7 / S y s t e m . W i n d o w s " & g t ; & l t ; b : _ x & g t ; 5 3 8 . 0 7 4 6 0 8 & l t ; / b : _ x & g t ; & l t ; b : _ y & g t ; 5 2 3 . 6 6 6 6 6 6 6 6 6 6 6 6 5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O p e r a d o r & a m p ; g t ; - & a m p ; l t ; T a b l e s \ O p e r a d o r \ C o l u m n s \ I d _ O p e r a d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4 6 . 0 9 2 7 5 6 & l t ; / b : _ x & g t ; & l t ; b : _ y & g t ; 4 7 3 . 5 9 6 4 9 1 2 2 8 0 7 0 1 4 & l t ; / b : _ y & g t ; & l t ; / b : P o i n t & g t ; & l t ; b : P o i n t & g t ; & l t ; b : _ x & g t ; 4 4 6 . 0 9 2 7 5 6 & l t ; / b : _ x & g t ; & l t ; b : _ y & g t ; 4 8 8 . 6 3 1 5 7 9 & l t ; / b : _ y & g t ; & l t ; / b : P o i n t & g t ; & l t ; b : P o i n t & g t ; & l t ; b : _ x & g t ; 4 4 8 . 0 9 2 7 5 6 & l t ; / b : _ x & g t ; & l t ; b : _ y & g t ; 4 9 0 . 6 3 1 5 7 9 & l t ; / b : _ y & g t ; & l t ; / b : P o i n t & g t ; & l t ; b : P o i n t & g t ; & l t ; b : _ x & g t ; 5 3 6 . 0 7 4 6 0 8 & l t ; / b : _ x & g t ; & l t ; b : _ y & g t ; 4 9 0 . 6 3 1 5 7 9 & l t ; / b : _ y & g t ; & l t ; / b : P o i n t & g t ; & l t ; b : P o i n t & g t ; & l t ; b : _ x & g t ; 5 3 8 . 0 7 4 6 0 8 & l t ; / b : _ x & g t ; & l t ; b : _ y & g t ; 4 9 2 . 6 3 1 5 7 9 & l t ; / b : _ y & g t ; & l t ; / b : P o i n t & g t ; & l t ; b : P o i n t & g t ; & l t ; b : _ x & g t ; 5 3 8 . 0 7 4 6 0 8 & l t ; / b : _ x & g t ; & l t ; b : _ y & g t ; 5 0 7 . 6 6 6 6 6 6 6 6 6 6 6 6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V e n d e d o r & a m p ; g t ; - & a m p ; l t ; T a b l e s \ V e n d e d o r \ C o l u m n s \ I d _ V e n d e d o r & a m p ; g t ; & l t ; / K e y & g t ; & l t ; / a : K e y & g t ; & l t ; a : V a l u e   i : t y p e = " D i a g r a m D i s p l a y L i n k V i e w S t a t e " & g t ; & l t ; A u t o m a t i o n P r o p e r t y H e l p e r T e x t & g t ; E x t r e m o   1 :   ( 3 3 0 , 0 9 2 7 5 5 8 4 5 0 0 6 , 3 7 9 , 2 9 2 3 9 8 ) .   E x t r e m o   2 :   ( 3 0 3 , 9 3 1 6 3 5 3 3 5 8 2 , 5 9 9 , 3 3 3 3 3 3 ) 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0 . 0 9 2 7 5 5 8 4 5 0 0 5 9 7 & l t ; / b : _ x & g t ; & l t ; b : _ y & g t ; 3 7 9 . 2 9 2 3 9 8 & l t ; / b : _ y & g t ; & l t ; / b : P o i n t & g t ; & l t ; b : P o i n t & g t ; & l t ; b : _ x & g t ; 3 1 9 . 0 1 2 1 9 5 5 & l t ; / b : _ x & g t ; & l t ; b : _ y & g t ; 3 7 9 . 2 9 2 3 9 8 & l t ; / b : _ y & g t ; & l t ; / b : P o i n t & g t ; & l t ; b : P o i n t & g t ; & l t ; b : _ x & g t ; 3 1 7 . 0 1 2 1 9 5 5 & l t ; / b : _ x & g t ; & l t ; b : _ y & g t ; 3 8 1 . 2 9 2 3 9 8 & l t ; / b : _ y & g t ; & l t ; / b : P o i n t & g t ; & l t ; b : P o i n t & g t ; & l t ; b : _ x & g t ; 3 1 7 . 0 1 2 1 9 5 5 & l t ; / b : _ x & g t ; & l t ; b : _ y & g t ; 5 9 7 . 3 3 3 3 3 3 & l t ; / b : _ y & g t ; & l t ; / b : P o i n t & g t ; & l t ; b : P o i n t & g t ; & l t ; b : _ x & g t ; 3 1 5 . 0 1 2 1 9 5 5 & l t ; / b : _ x & g t ; & l t ; b : _ y & g t ; 5 9 9 . 3 3 3 3 3 3 & l t ; / b : _ y & g t ; & l t ; / b : P o i n t & g t ; & l t ; b : P o i n t & g t ; & l t ; b : _ x & g t ; 3 0 3 . 9 3 1 6 3 5 3 3 5 8 1 9 6 4 & l t ; / b : _ x & g t ; & l t ; b : _ y & g t ; 5 9 9 . 3 3 3 3 3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V e n d e d o r & a m p ; g t ; - & a m p ; l t ; T a b l e s \ V e n d e d o r \ C o l u m n s \ I d _ V e n d e d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0 . 0 9 2 7 5 5 8 4 5 0 0 5 9 7 & l t ; / b : _ x & g t ; & l t ; b : _ y & g t ; 3 7 1 . 2 9 2 3 9 8 & l t ; / b : _ y & g t ; & l t ; / L a b e l L o c a t i o n & g t ; & l t ; L o c a t i o n   x m l n s : b = " h t t p : / / s c h e m a s . d a t a c o n t r a c t . o r g / 2 0 0 4 / 0 7 / S y s t e m . W i n d o w s " & g t ; & l t ; b : _ x & g t ; 3 4 6 . 0 9 2 7 5 5 8 4 5 0 0 5 9 7 & l t ; / b : _ x & g t ; & l t ; b : _ y & g t ; 3 7 9 . 2 9 2 3 9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V e n d e d o r & a m p ; g t ; - & a m p ; l t ; T a b l e s \ V e n d e d o r \ C o l u m n s \ I d _ V e n d e d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7 . 9 3 1 6 3 5 3 3 5 8 1 9 6 4 & l t ; / b : _ x & g t ; & l t ; b : _ y & g t ; 5 9 1 . 3 3 3 3 3 3 & l t ; / b : _ y & g t ; & l t ; / L a b e l L o c a t i o n & g t ; & l t ; L o c a t i o n   x m l n s : b = " h t t p : / / s c h e m a s . d a t a c o n t r a c t . o r g / 2 0 0 4 / 0 7 / S y s t e m . W i n d o w s " & g t ; & l t ; b : _ x & g t ; 2 8 7 . 9 3 1 6 3 5 3 3 5 8 1 9 5 8 & l t ; / b : _ x & g t ; & l t ; b : _ y & g t ; 5 9 9 . 3 3 3 3 3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V e n d e d o r & a m p ; g t ; - & a m p ; l t ; T a b l e s \ V e n d e d o r \ C o l u m n s \ I d _ V e n d e d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0 . 0 9 2 7 5 5 8 4 5 0 0 5 9 7 & l t ; / b : _ x & g t ; & l t ; b : _ y & g t ; 3 7 9 . 2 9 2 3 9 8 & l t ; / b : _ y & g t ; & l t ; / b : P o i n t & g t ; & l t ; b : P o i n t & g t ; & l t ; b : _ x & g t ; 3 1 9 . 0 1 2 1 9 5 5 & l t ; / b : _ x & g t ; & l t ; b : _ y & g t ; 3 7 9 . 2 9 2 3 9 8 & l t ; / b : _ y & g t ; & l t ; / b : P o i n t & g t ; & l t ; b : P o i n t & g t ; & l t ; b : _ x & g t ; 3 1 7 . 0 1 2 1 9 5 5 & l t ; / b : _ x & g t ; & l t ; b : _ y & g t ; 3 8 1 . 2 9 2 3 9 8 & l t ; / b : _ y & g t ; & l t ; / b : P o i n t & g t ; & l t ; b : P o i n t & g t ; & l t ; b : _ x & g t ; 3 1 7 . 0 1 2 1 9 5 5 & l t ; / b : _ x & g t ; & l t ; b : _ y & g t ; 5 9 7 . 3 3 3 3 3 3 & l t ; / b : _ y & g t ; & l t ; / b : P o i n t & g t ; & l t ; b : P o i n t & g t ; & l t ; b : _ x & g t ; 3 1 5 . 0 1 2 1 9 5 5 & l t ; / b : _ x & g t ; & l t ; b : _ y & g t ; 5 9 9 . 3 3 3 3 3 3 & l t ; / b : _ y & g t ; & l t ; / b : P o i n t & g t ; & l t ; b : P o i n t & g t ; & l t ; b : _ x & g t ; 3 0 3 . 9 3 1 6 3 5 3 3 5 8 1 9 6 4 & l t ; / b : _ x & g t ; & l t ; b : _ y & g t ; 5 9 9 . 3 3 3 3 3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C i u d a d & a m p ; g t ; - & a m p ; l t ; T a b l e s \ C i u d a d \ C o l u m n s \ I d _ C i u d a d & a m p ; g t ; & l t ; / K e y & g t ; & l t ; / a : K e y & g t ; & l t ; a : V a l u e   i : t y p e = " D i a g r a m D i s p l a y L i n k V i e w S t a t e " & g t ; & l t ; A u t o m a t i o n P r o p e r t y H e l p e r T e x t & g t ; E x t r e m o   1 :   ( 3 3 0 , 0 9 2 7 5 5 8 4 5 0 0 6 , 3 5 9 , 2 9 2 3 9 8 ) .   E x t r e m o   2 :   ( 2 3 5 , 3 3 3 3 3 3 3 3 3 3 3 3 , 3 9 2 , 2 2 2 2 2 2 ) 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0 . 0 9 2 7 5 5 8 4 5 0 0 5 9 7 & l t ; / b : _ x & g t ; & l t ; b : _ y & g t ; 3 5 9 . 2 9 2 3 9 7 9 9 9 9 9 9 9 3 & l t ; / b : _ y & g t ; & l t ; / b : P o i n t & g t ; & l t ; b : P o i n t & g t ; & l t ; b : _ x & g t ; 2 8 4 . 7 1 3 0 4 4 5 & l t ; / b : _ x & g t ; & l t ; b : _ y & g t ; 3 5 9 . 2 9 2 3 9 8 & l t ; / b : _ y & g t ; & l t ; / b : P o i n t & g t ; & l t ; b : P o i n t & g t ; & l t ; b : _ x & g t ; 2 8 2 . 7 1 3 0 4 4 5 & l t ; / b : _ x & g t ; & l t ; b : _ y & g t ; 3 6 1 . 2 9 2 3 9 8 & l t ; / b : _ y & g t ; & l t ; / b : P o i n t & g t ; & l t ; b : P o i n t & g t ; & l t ; b : _ x & g t ; 2 8 2 . 7 1 3 0 4 4 5 & l t ; / b : _ x & g t ; & l t ; b : _ y & g t ; 3 9 0 . 2 2 2 2 2 2 & l t ; / b : _ y & g t ; & l t ; / b : P o i n t & g t ; & l t ; b : P o i n t & g t ; & l t ; b : _ x & g t ; 2 8 0 . 7 1 3 0 4 4 5 & l t ; / b : _ x & g t ; & l t ; b : _ y & g t ; 3 9 2 . 2 2 2 2 2 2 & l t ; / b : _ y & g t ; & l t ; / b : P o i n t & g t ; & l t ; b : P o i n t & g t ; & l t ; b : _ x & g t ; 2 3 5 . 3 3 3 3 3 3 3 3 3 3 3 3 3 1 & l t ; / b : _ x & g t ; & l t ; b : _ y & g t ; 3 9 2 . 2 2 2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C i u d a d & a m p ; g t ; - & a m p ; l t ; T a b l e s \ C i u d a d \ C o l u m n s \ I d _ C i u d a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0 . 0 9 2 7 5 5 8 4 5 0 0 5 9 7 & l t ; / b : _ x & g t ; & l t ; b : _ y & g t ; 3 5 1 . 2 9 2 3 9 7 9 9 9 9 9 9 9 3 & l t ; / b : _ y & g t ; & l t ; / L a b e l L o c a t i o n & g t ; & l t ; L o c a t i o n   x m l n s : b = " h t t p : / / s c h e m a s . d a t a c o n t r a c t . o r g / 2 0 0 4 / 0 7 / S y s t e m . W i n d o w s " & g t ; & l t ; b : _ x & g t ; 3 4 6 . 0 9 2 7 5 5 8 4 5 0 0 5 9 7 & l t ; / b : _ x & g t ; & l t ; b : _ y & g t ; 3 5 9 . 2 9 2 3 9 8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C i u d a d & a m p ; g t ; - & a m p ; l t ; T a b l e s \ C i u d a d \ C o l u m n s \ I d _ C i u d a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9 . 3 3 3 3 3 3 3 3 3 3 3 3 3 1 & l t ; / b : _ x & g t ; & l t ; b : _ y & g t ; 3 8 4 . 2 2 2 2 2 2 & l t ; / b : _ y & g t ; & l t ; / L a b e l L o c a t i o n & g t ; & l t ; L o c a t i o n   x m l n s : b = " h t t p : / / s c h e m a s . d a t a c o n t r a c t . o r g / 2 0 0 4 / 0 7 / S y s t e m . W i n d o w s " & g t ; & l t ; b : _ x & g t ; 2 1 9 . 3 3 3 3 3 3 3 3 3 3 3 3 3 1 & l t ; / b : _ x & g t ; & l t ; b : _ y & g t ; 3 9 2 . 2 2 2 2 2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C i u d a d & a m p ; g t ; - & a m p ; l t ; T a b l e s \ C i u d a d \ C o l u m n s \ I d _ C i u d a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0 . 0 9 2 7 5 5 8 4 5 0 0 5 9 7 & l t ; / b : _ x & g t ; & l t ; b : _ y & g t ; 3 5 9 . 2 9 2 3 9 7 9 9 9 9 9 9 9 3 & l t ; / b : _ y & g t ; & l t ; / b : P o i n t & g t ; & l t ; b : P o i n t & g t ; & l t ; b : _ x & g t ; 2 8 4 . 7 1 3 0 4 4 5 & l t ; / b : _ x & g t ; & l t ; b : _ y & g t ; 3 5 9 . 2 9 2 3 9 8 & l t ; / b : _ y & g t ; & l t ; / b : P o i n t & g t ; & l t ; b : P o i n t & g t ; & l t ; b : _ x & g t ; 2 8 2 . 7 1 3 0 4 4 5 & l t ; / b : _ x & g t ; & l t ; b : _ y & g t ; 3 6 1 . 2 9 2 3 9 8 & l t ; / b : _ y & g t ; & l t ; / b : P o i n t & g t ; & l t ; b : P o i n t & g t ; & l t ; b : _ x & g t ; 2 8 2 . 7 1 3 0 4 4 5 & l t ; / b : _ x & g t ; & l t ; b : _ y & g t ; 3 9 0 . 2 2 2 2 2 2 & l t ; / b : _ y & g t ; & l t ; / b : P o i n t & g t ; & l t ; b : P o i n t & g t ; & l t ; b : _ x & g t ; 2 8 0 . 7 1 3 0 4 4 5 & l t ; / b : _ x & g t ; & l t ; b : _ y & g t ; 3 9 2 . 2 2 2 2 2 2 & l t ; / b : _ y & g t ; & l t ; / b : P o i n t & g t ; & l t ; b : P o i n t & g t ; & l t ; b : _ x & g t ; 2 3 5 . 3 3 3 3 3 3 3 3 3 3 3 3 3 1 & l t ; / b : _ x & g t ; & l t ; b : _ y & g t ; 3 9 2 . 2 2 2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& l t ; / K e y & g t ; & l t ; / a : K e y & g t ; & l t ; a : V a l u e   i : t y p e = " D i a g r a m D i s p l a y L i n k V i e w S t a t e " & g t ; & l t ; A u t o m a t i o n P r o p e r t y H e l p e r T e x t & g t ; E x t r e m o   1 :   ( 3 3 0 , 0 9 2 7 5 5 8 4 5 0 0 6 , 3 3 9 , 2 9 2 3 9 8 ) .   E x t r e m o   2 :   ( 2 3 8 , 7 7 7 7 7 7 7 7 7 7 7 8 , 1 7 6 , 2 2 2 2 2 2 ) 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0 . 0 9 2 7 5 5 8 4 5 0 0 5 9 7 & l t ; / b : _ x & g t ; & l t ; b : _ y & g t ; 3 3 9 . 2 9 2 3 9 8 & l t ; / b : _ y & g t ; & l t ; / b : P o i n t & g t ; & l t ; b : P o i n t & g t ; & l t ; b : _ x & g t ; 2 8 6 . 4 3 5 2 6 7 & l t ; / b : _ x & g t ; & l t ; b : _ y & g t ; 3 3 9 . 2 9 2 3 9 8 & l t ; / b : _ y & g t ; & l t ; / b : P o i n t & g t ; & l t ; b : P o i n t & g t ; & l t ; b : _ x & g t ; 2 8 4 . 4 3 5 2 6 7 & l t ; / b : _ x & g t ; & l t ; b : _ y & g t ; 3 3 7 . 2 9 2 3 9 8 & l t ; / b : _ y & g t ; & l t ; / b : P o i n t & g t ; & l t ; b : P o i n t & g t ; & l t ; b : _ x & g t ; 2 8 4 . 4 3 5 2 6 7 & l t ; / b : _ x & g t ; & l t ; b : _ y & g t ; 1 7 8 . 2 2 2 2 2 2 & l t ; / b : _ y & g t ; & l t ; / b : P o i n t & g t ; & l t ; b : P o i n t & g t ; & l t ; b : _ x & g t ; 2 8 2 . 4 3 5 2 6 7 & l t ; / b : _ x & g t ; & l t ; b : _ y & g t ; 1 7 6 . 2 2 2 2 2 2 & l t ; / b : _ y & g t ; & l t ; / b : P o i n t & g t ; & l t ; b : P o i n t & g t ; & l t ; b : _ x & g t ; 2 3 8 . 7 7 7 7 7 7 7 7 7 7 7 7 7 2 & l t ; / b : _ x & g t ; & l t ; b : _ y & g t ; 1 7 6 . 2 2 2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0 . 0 9 2 7 5 5 8 4 5 0 0 5 9 7 & l t ; / b : _ x & g t ; & l t ; b : _ y & g t ; 3 3 1 . 2 9 2 3 9 8 & l t ; / b : _ y & g t ; & l t ; / L a b e l L o c a t i o n & g t ; & l t ; L o c a t i o n   x m l n s : b = " h t t p : / / s c h e m a s . d a t a c o n t r a c t . o r g / 2 0 0 4 / 0 7 / S y s t e m . W i n d o w s " & g t ; & l t ; b : _ x & g t ; 3 4 6 . 0 9 2 7 5 5 8 4 5 0 0 5 9 7 & l t ; / b : _ x & g t ; & l t ; b : _ y & g t ; 3 3 9 . 2 9 2 3 9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2 . 7 7 7 7 7 7 7 7 7 7 7 7 7 2 & l t ; / b : _ x & g t ; & l t ; b : _ y & g t ; 1 6 8 . 2 2 2 2 2 2 & l t ; / b : _ y & g t ; & l t ; / L a b e l L o c a t i o n & g t ; & l t ; L o c a t i o n   x m l n s : b = " h t t p : / / s c h e m a s . d a t a c o n t r a c t . o r g / 2 0 0 4 / 0 7 / S y s t e m . W i n d o w s " & g t ; & l t ; b : _ x & g t ; 2 2 2 . 7 7 7 7 7 7 7 7 7 7 7 7 7 2 & l t ; / b : _ x & g t ; & l t ; b : _ y & g t ; 1 7 6 . 2 2 2 2 2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I d _ D i s t r i b u i d o r & a m p ; g t ; - & a m p ; l t ; T a b l e s \ D i s t r i b u i d o r \ C o l u m n s \ I d _ D i s t r i b u i d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0 . 0 9 2 7 5 5 8 4 5 0 0 5 9 7 & l t ; / b : _ x & g t ; & l t ; b : _ y & g t ; 3 3 9 . 2 9 2 3 9 8 & l t ; / b : _ y & g t ; & l t ; / b : P o i n t & g t ; & l t ; b : P o i n t & g t ; & l t ; b : _ x & g t ; 2 8 6 . 4 3 5 2 6 7 & l t ; / b : _ x & g t ; & l t ; b : _ y & g t ; 3 3 9 . 2 9 2 3 9 8 & l t ; / b : _ y & g t ; & l t ; / b : P o i n t & g t ; & l t ; b : P o i n t & g t ; & l t ; b : _ x & g t ; 2 8 4 . 4 3 5 2 6 7 & l t ; / b : _ x & g t ; & l t ; b : _ y & g t ; 3 3 7 . 2 9 2 3 9 8 & l t ; / b : _ y & g t ; & l t ; / b : P o i n t & g t ; & l t ; b : P o i n t & g t ; & l t ; b : _ x & g t ; 2 8 4 . 4 3 5 2 6 7 & l t ; / b : _ x & g t ; & l t ; b : _ y & g t ; 1 7 8 . 2 2 2 2 2 2 & l t ; / b : _ y & g t ; & l t ; / b : P o i n t & g t ; & l t ; b : P o i n t & g t ; & l t ; b : _ x & g t ; 2 8 2 . 4 3 5 2 6 7 & l t ; / b : _ x & g t ; & l t ; b : _ y & g t ; 1 7 6 . 2 2 2 2 2 2 & l t ; / b : _ y & g t ; & l t ; / b : P o i n t & g t ; & l t ; b : P o i n t & g t ; & l t ; b : _ x & g t ; 2 3 8 . 7 7 7 7 7 7 7 7 7 7 7 7 7 2 & l t ; / b : _ x & g t ; & l t ; b : _ y & g t ; 1 7 6 . 2 2 2 2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F e c h a _ C o m p r a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 ( 5 6 2 , 0 9 2 7 5 5 8 4 5 0 0 6 , 3 6 9 , 2 9 2 3 9 8 ) .   E x t r e m o   2 :   ( 6 3 5 , 7 1 5 8 6 4 6 5 8 2 8 6 , 4 3 6 , 1 2 8 6 5 5 ) 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6 2 . 0 9 2 7 5 5 8 4 5 0 0 6 & l t ; / b : _ x & g t ; & l t ; b : _ y & g t ; 3 6 9 . 2 9 2 3 9 8 & l t ; / b : _ y & g t ; & l t ; / b : P o i n t & g t ; & l t ; b : P o i n t & g t ; & l t ; b : _ x & g t ; 5 9 6 . 9 0 4 3 1 0 5 0 0 0 0 0 0 7 & l t ; / b : _ x & g t ; & l t ; b : _ y & g t ; 3 6 9 . 2 9 2 3 9 8 & l t ; / b : _ y & g t ; & l t ; / b : P o i n t & g t ; & l t ; b : P o i n t & g t ; & l t ; b : _ x & g t ; 5 9 8 . 9 0 4 3 1 0 5 0 0 0 0 0 0 7 & l t ; / b : _ x & g t ; & l t ; b : _ y & g t ; 3 7 1 . 2 9 2 3 9 8 & l t ; / b : _ y & g t ; & l t ; / b : P o i n t & g t ; & l t ; b : P o i n t & g t ; & l t ; b : _ x & g t ; 5 9 8 . 9 0 4 3 1 0 5 0 0 0 0 0 0 7 & l t ; / b : _ x & g t ; & l t ; b : _ y & g t ; 4 3 4 . 1 2 8 6 5 5 & l t ; / b : _ y & g t ; & l t ; / b : P o i n t & g t ; & l t ; b : P o i n t & g t ; & l t ; b : _ x & g t ; 6 0 0 . 9 0 4 3 1 0 5 0 0 0 0 0 0 7 & l t ; / b : _ x & g t ; & l t ; b : _ y & g t ; 4 3 6 . 1 2 8 6 5 5 & l t ; / b : _ y & g t ; & l t ; / b : P o i n t & g t ; & l t ; b : P o i n t & g t ; & l t ; b : _ x & g t ; 6 3 5 . 7 1 5 8 6 4 6 5 8 2 8 5 6 8 & l t ; / b : _ x & g t ; & l t ; b : _ y & g t ; 4 3 6 . 1 2 8 6 5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F e c h a _ C o m p r a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6 . 0 9 2 7 5 5 8 4 5 0 0 6 & l t ; / b : _ x & g t ; & l t ; b : _ y & g t ; 3 6 1 . 2 9 2 3 9 8 & l t ; / b : _ y & g t ; & l t ; / L a b e l L o c a t i o n & g t ; & l t ; L o c a t i o n   x m l n s : b = " h t t p : / / s c h e m a s . d a t a c o n t r a c t . o r g / 2 0 0 4 / 0 7 / S y s t e m . W i n d o w s " & g t ; & l t ; b : _ x & g t ; 5 4 6 . 0 9 2 7 5 5 8 4 5 0 0 6 & l t ; / b : _ x & g t ; & l t ; b : _ y & g t ; 3 6 9 . 2 9 2 3 9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F e c h a _ C o m p r a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. 7 1 5 8 6 4 6 5 8 2 8 5 6 8 & l t ; / b : _ x & g t ; & l t ; b : _ y & g t ; 4 2 8 . 1 2 8 6 5 5 & l t ; / b : _ y & g t ; & l t ; / L a b e l L o c a t i o n & g t ; & l t ; L o c a t i o n   x m l n s : b = " h t t p : / / s c h e m a s . d a t a c o n t r a c t . o r g / 2 0 0 4 / 0 7 / S y s t e m . W i n d o w s " & g t ; & l t ; b : _ x & g t ; 6 5 1 . 7 1 5 8 6 4 6 5 8 2 8 5 6 8 & l t ; / b : _ x & g t ; & l t ; b : _ y & g t ; 4 3 6 . 1 2 8 6 5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e n t a s \ C o l u m n s \ F e c h a _ C o m p r a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6 2 . 0 9 2 7 5 5 8 4 5 0 0 6 & l t ; / b : _ x & g t ; & l t ; b : _ y & g t ; 3 6 9 . 2 9 2 3 9 8 & l t ; / b : _ y & g t ; & l t ; / b : P o i n t & g t ; & l t ; b : P o i n t & g t ; & l t ; b : _ x & g t ; 5 9 6 . 9 0 4 3 1 0 5 0 0 0 0 0 0 7 & l t ; / b : _ x & g t ; & l t ; b : _ y & g t ; 3 6 9 . 2 9 2 3 9 8 & l t ; / b : _ y & g t ; & l t ; / b : P o i n t & g t ; & l t ; b : P o i n t & g t ; & l t ; b : _ x & g t ; 5 9 8 . 9 0 4 3 1 0 5 0 0 0 0 0 0 7 & l t ; / b : _ x & g t ; & l t ; b : _ y & g t ; 3 7 1 . 2 9 2 3 9 8 & l t ; / b : _ y & g t ; & l t ; / b : P o i n t & g t ; & l t ; b : P o i n t & g t ; & l t ; b : _ x & g t ; 5 9 8 . 9 0 4 3 1 0 5 0 0 0 0 0 0 7 & l t ; / b : _ x & g t ; & l t ; b : _ y & g t ; 4 3 4 . 1 2 8 6 5 5 & l t ; / b : _ y & g t ; & l t ; / b : P o i n t & g t ; & l t ; b : P o i n t & g t ; & l t ; b : _ x & g t ; 6 0 0 . 9 0 4 3 1 0 5 0 0 0 0 0 0 7 & l t ; / b : _ x & g t ; & l t ; b : _ y & g t ; 4 3 6 . 1 2 8 6 5 5 & l t ; / b : _ y & g t ; & l t ; / b : P o i n t & g t ; & l t ; b : P o i n t & g t ; & l t ; b : _ x & g t ; 6 3 5 . 7 1 5 8 6 4 6 5 8 2 8 5 6 8 & l t ; / b : _ x & g t ; & l t ; b : _ y & g t ; 4 3 6 . 1 2 8 6 5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i u d a d _ 6 d 5 c 3 f e 8 - 2 e b 5 - 4 1 b 3 - a 1 0 4 - 7 2 f d 7 b 0 0 3 e 7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 C i u d a d < / s t r i n g > < / k e y > < v a l u e > < i n t > 7 9 < / i n t > < / v a l u e > < / i t e m > < i t e m > < k e y > < s t r i n g > I d _ C i u d a d < / s t r i n g > < / k e y > < v a l u e > < i n t > 9 8 < / i n t > < / v a l u e > < / i t e m > < / C o l u m n W i d t h s > < C o l u m n D i s p l a y I n d e x > < i t e m > < k e y > < s t r i n g > C i u d a d < / s t r i n g > < / k e y > < v a l u e > < i n t > 0 < / i n t > < / v a l u e > < / i t e m > < i t e m > < k e y > < s t r i n g > I d _ C i u d a d 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G e r e n t e _ 5 7 5 d 7 e 5 b - 3 3 3 8 - 4 7 b 5 - b d f 7 - 5 0 f 8 d 8 d 3 5 f 8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 G e r e n t e < / s t r i n g > < / k e y > < v a l u e > < i n t > 8 7 < / i n t > < / v a l u e > < / i t e m > < i t e m > < k e y > < s t r i n g > I d _ G e r e n t e < / s t r i n g > < / k e y > < v a l u e > < i n t > 1 0 6 < / i n t > < / v a l u e > < / i t e m > < / C o l u m n W i d t h s > < C o l u m n D i s p l a y I n d e x > < i t e m > < k e y > < s t r i n g > G e r e n t e < / s t r i n g > < / k e y > < v a l u e > < i n t > 0 < / i n t > < / v a l u e > < / i t e m > < i t e m > < k e y > < s t r i n g > I d _ G e r e n t e 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 C i u d a d _ 6 d 5 c 3 f e 8 - 2 e b 5 - 4 1 b 3 - a 1 0 4 - 7 2 f d 7 b 0 0 3 e 7 a 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 D i s t r i b u i d o r _ 8 1 a 0 0 a 4 f - 0 a 8 e - 4 d 7 f - a a 2 3 - 8 7 b d 2 a f b 3 b e 7 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 G e r e n t e _ 5 7 5 d 7 e 5 b - 3 3 3 8 - 4 7 b 5 - b d f 7 - 5 0 f 8 d 8 d 3 5 f 8 b 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 M a r c a _ d 4 1 5 8 4 5 0 - c 9 3 4 - 4 b 2 7 - a 8 f 0 - 2 1 d c 3 9 8 5 d d 7 5 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 M e d i d a s _ 3 6 9 4 3 2 d 5 - c 4 5 0 - 4 1 a 4 - a 4 c 5 - a 8 e f b c d 7 d 6 1 2 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 O p e r a d o r _ 1 9 9 b 9 9 6 7 - f c 2 b - 4 f 3 7 - a 2 5 1 - c b 7 8 2 6 3 3 5 8 2 b 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 V e n d e d o r _ 8 a 4 3 a 7 9 a - 8 1 8 f - 4 6 3 1 - a 4 7 5 - 3 c d 8 6 a c f c d c d 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 V e n t a s _ 0 9 9 3 8 a 3 d - d 5 8 d - 4 8 5 4 - 8 7 e 4 - 7 2 a e 2 9 b 9 d 5 6 f 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C i u d a d _ 6 d 5 c 3 f e 8 - 2 e b 5 - 4 1 b 3 - a 1 0 4 - 7 2 f d 7 b 0 0 3 e 7 a , D i s t r i b u i d o r _ 8 1 a 0 0 a 4 f - 0 a 8 e - 4 d 7 f - a a 2 3 - 8 7 b d 2 a f b 3 b e 7 , G e r e n t e _ 5 7 5 d 7 e 5 b - 3 3 3 8 - 4 7 b 5 - b d f 7 - 5 0 f 8 d 8 d 3 5 f 8 b , M a r c a _ d 4 1 5 8 4 5 0 - c 9 3 4 - 4 b 2 7 - a 8 f 0 - 2 1 d c 3 9 8 5 d d 7 5 , M e d i d a s _ 3 6 9 4 3 2 d 5 - c 4 5 0 - 4 1 a 4 - a 4 c 5 - a 8 e f b c d 7 d 6 1 2 , O p e r a d o r _ 1 9 9 b 9 9 6 7 - f c 2 b - 4 f 3 7 - a 2 5 1 - c b 7 8 2 6 3 3 5 8 2 b , V e n d e d o r _ 8 a 4 3 a 7 9 a - 8 1 8 f - 4 6 3 1 - a 4 7 5 - 3 c d 8 6 a c f c d c d , V e n t a s _ 0 9 9 3 8 a 3 d - d 5 8 d - 4 8 5 4 - 8 7 e 4 - 7 2 a e 2 9 b 9 d 5 6 f , C a l e n d a r i o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V e n t a s _ 0 9 9 3 8 a 3 d - d 5 8 d - 4 8 5 4 - 8 7 e 4 - 7 2 a e 2 9 b 9 d 5 6 f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V e n d e d o r _ 8 a 4 3 a 7 9 a - 8 1 8 f - 4 6 3 1 - a 4 7 5 - 3 c d 8 6 a c f c d c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 9 7 < / i n t > < / v a l u e > < / i t e m > < i t e m > < k e y > < s t r i n g > I d _ V e n d e d o r < / s t r i n g > < / k e y > < v a l u e > < i n t > 1 1 6 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 I d _ V e n d e d o r 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M e d i d a s _ 3 6 9 4 3 2 d 5 - c 4 5 0 - 4 1 a 4 - a 4 c 5 - a 8 e f b c d 7 d 6 1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 M e d i d a s < / s t r i n g > < / k e y > < v a l u e > < i n t > 8 9 < / i n t > < / v a l u e > < / i t e m > < / C o l u m n W i d t h s > < C o l u m n D i s p l a y I n d e x > < i t e m > < k e y > < s t r i n g > M e d i d a s 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p e r a d o r _ 1 9 9 b 9 9 6 7 - f c 2 b - 4 f 3 7 - a 2 5 1 - c b 7 8 2 6 3 3 5 8 2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 O p e r a d o r < / s t r i n g > < / k e y > < v a l u e > < i n t > 9 5 < / i n t > < / v a l u e > < / i t e m > < i t e m > < k e y > < s t r i n g > I d _ O p e r a d o r < / s t r i n g > < / k e y > < v a l u e > < i n t > 1 1 4 < / i n t > < / v a l u e > < / i t e m > < / C o l u m n W i d t h s > < C o l u m n D i s p l a y I n d e x > < i t e m > < k e y > < s t r i n g > O p e r a d o r < / s t r i n g > < / k e y > < v a l u e > < i n t > 0 < / i n t > < / v a l u e > < / i t e m > < i t e m > < k e y > < s t r i n g > I d _ O p e r a d o r 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n t a s _ 0 9 9 3 8 a 3 d - d 5 8 d - 4 8 5 4 - 8 7 e 4 - 7 2 a e 2 9 b 9 d 5 6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 F e c h a _ C o m p r a < / s t r i n g > < / k e y > < v a l u e > < s t r i n g > E m p t y < / s t r i n g > < / v a l u e > < / i t e m > < i t e m > < k e y > < s t r i n g > C a n t i d a d < / s t r i n g > < / k e y > < v a l u e > < s t r i n g > E m p t y < / s t r i n g > < / v a l u e > < / i t e m > < i t e m > < k e y > < s t r i n g > C o s t o   U n i t a r i o < / s t r i n g > < / k e y > < v a l u e > < s t r i n g > E m p t y < / s t r i n g > < / v a l u e > < / i t e m > < i t e m > < k e y > < s t r i n g > P r e c i o   d e   V e n t a 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 O r d e n _ C o m p r a < / s t r i n g > < / k e y > < v a l u e > < i n t > 1 3 0 < / i n t > < / v a l u e > < / i t e m > < i t e m > < k e y > < s t r i n g > F e c h a _ C o m p r a < / s t r i n g > < / k e y > < v a l u e > < i n t > 8 9 < / i n t > < / v a l u e > < / i t e m > < i t e m > < k e y > < s t r i n g > I d _ G e r e n t e < / s t r i n g > < / k e y > < v a l u e > < i n t > 1 0 6 < / i n t > < / v a l u e > < / i t e m > < i t e m > < k e y > < s t r i n g > I d _ V e n d e d o r < / s t r i n g > < / k e y > < v a l u e > < i n t > 1 1 6 < / i n t > < / v a l u e > < / i t e m > < i t e m > < k e y > < s t r i n g > I d _ C i u d a d < / s t r i n g > < / k e y > < v a l u e > < i n t > 9 8 < / i n t > < / v a l u e > < / i t e m > < i t e m > < k e y > < s t r i n g > I d _ D i s t r i b u i d o r < / s t r i n g > < / k e y > < v a l u e > < i n t > 1 2 9 < / i n t > < / v a l u e > < / i t e m > < i t e m > < k e y > < s t r i n g > I d _ M a r c a < / s t r i n g > < / k e y > < v a l u e > < i n t > 9 2 < / i n t > < / v a l u e > < / i t e m > < i t e m > < k e y > < s t r i n g > I d _ O p e r a d o r < / s t r i n g > < / k e y > < v a l u e > < i n t > 1 1 4 < / i n t > < / v a l u e > < / i t e m > < i t e m > < k e y > < s t r i n g > C a n t i d a d < / s t r i n g > < / k e y > < v a l u e > < i n t > 9 0 < / i n t > < / v a l u e > < / i t e m > < i t e m > < k e y > < s t r i n g > C o s t o   U n i t a r i o < / s t r i n g > < / k e y > < v a l u e > < i n t > 1 2 4 < / i n t > < / v a l u e > < / i t e m > < i t e m > < k e y > < s t r i n g > P r e c i o   d e   V e n t a < / s t r i n g > < / k e y > < v a l u e > < i n t > 1 3 3 < / i n t > < / v a l u e > < / i t e m > < i t e m > < k e y > < s t r i n g > D e s c u e n t o   A p l i c a d o < / s t r i n g > < / k e y > < v a l u e > < i n t > 1 5 9 < / i n t > < / v a l u e > < / i t e m > < i t e m > < k e y > < s t r i n g > T o t a l   V e n t a s < / s t r i n g > < / k e y > < v a l u e > < i n t > 1 0 9 < / i n t > < / v a l u e > < / i t e m > < i t e m > < k e y > < s t r i n g > T o t a l   C o s t o s < / s t r i n g > < / k e y > < v a l u e > < i n t > 1 1 3 < / i n t > < / v a l u e > < / i t e m > < i t e m > < k e y > < s t r i n g > U t i l i d a d < / s t r i n g > < / k e y > < v a l u e > < i n t > 1 0 3 < / i n t > < / v a l u e > < / i t e m > < i t e m > < k e y > < s t r i n g > T o t a l   D e s c u e n t o s < / s t r i n g > < / k e y > < v a l u e > < i n t > 1 3 9 < / i n t > < / v a l u e > < / i t e m > < / C o l u m n W i d t h s > < C o l u m n D i s p l a y I n d e x > < i t e m > < k e y > < s t r i n g > O r d e n _ C o m p r a < / s t r i n g > < / k e y > < v a l u e > < i n t > 0 < / i n t > < / v a l u e > < / i t e m > < i t e m > < k e y > < s t r i n g > F e c h a _ C o m p r a < / s t r i n g > < / k e y > < v a l u e > < i n t > 1 < / i n t > < / v a l u e > < / i t e m > < i t e m > < k e y > < s t r i n g > I d _ G e r e n t e < / s t r i n g > < / k e y > < v a l u e > < i n t > 2 < / i n t > < / v a l u e > < / i t e m > < i t e m > < k e y > < s t r i n g > I d _ V e n d e d o r < / s t r i n g > < / k e y > < v a l u e > < i n t > 3 < / i n t > < / v a l u e > < / i t e m > < i t e m > < k e y > < s t r i n g > I d _ C i u d a d < / s t r i n g > < / k e y > < v a l u e > < i n t > 4 < / i n t > < / v a l u e > < / i t e m > < i t e m > < k e y > < s t r i n g > I d _ D i s t r i b u i d o r < / s t r i n g > < / k e y > < v a l u e > < i n t > 5 < / i n t > < / v a l u e > < / i t e m > < i t e m > < k e y > < s t r i n g > I d _ M a r c a < / s t r i n g > < / k e y > < v a l u e > < i n t > 6 < / i n t > < / v a l u e > < / i t e m > < i t e m > < k e y > < s t r i n g > I d _ O p e r a d o r < / s t r i n g > < / k e y > < v a l u e > < i n t > 7 < / i n t > < / v a l u e > < / i t e m > < i t e m > < k e y > < s t r i n g > C a n t i d a d < / s t r i n g > < / k e y > < v a l u e > < i n t > 8 < / i n t > < / v a l u e > < / i t e m > < i t e m > < k e y > < s t r i n g > C o s t o   U n i t a r i o < / s t r i n g > < / k e y > < v a l u e > < i n t > 9 < / i n t > < / v a l u e > < / i t e m > < i t e m > < k e y > < s t r i n g > P r e c i o   d e   V e n t a < / s t r i n g > < / k e y > < v a l u e > < i n t > 1 0 < / i n t > < / v a l u e > < / i t e m > < i t e m > < k e y > < s t r i n g > D e s c u e n t o   A p l i c a d o < / s t r i n g > < / k e y > < v a l u e > < i n t > 1 1 < / i n t > < / v a l u e > < / i t e m > < i t e m > < k e y > < s t r i n g > T o t a l   V e n t a s < / s t r i n g > < / k e y > < v a l u e > < i n t > 1 2 < / i n t > < / v a l u e > < / i t e m > < i t e m > < k e y > < s t r i n g > T o t a l   C o s t o s < / s t r i n g > < / k e y > < v a l u e > < i n t > 1 3 < / i n t > < / v a l u e > < / i t e m > < i t e m > < k e y > < s t r i n g > U t i l i d a d < / s t r i n g > < / k e y > < v a l u e > < i n t > 1 5 < / i n t > < / v a l u e > < / i t e m > < i t e m > < k e y > < s t r i n g > T o t a l   D e s c u e n t o s 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 C i u d a d 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 C i u d a d 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 D i s t r i b u i d o r 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 D i s t r i b u i d o r 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 C o l u m n s \ D i s t r i b u i d o r 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 C o l u m n s \ I d _ D i s t r i b u i d o r 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 C o l u m n s \ I d _ G e r e n t e 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 M a r c a 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 M a r c a 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 O p e r a d o r 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 O p e r a d o r 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 C o l u m n s \ A A A A - M M 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 C o l u m n s \ O r d e n _ C o m p r a 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 C o l u m n s \ I d _ G e r e n t e 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 C o l u m n s \ I d _ D i s t r i b u i d o r 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  A p l i c a d o 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 D e s c u e n t o s 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 2 0 2 4 - 0 2 - 1 6 T 2 0 : 2 2 : 1 7 . 4 7 0 2 6 6 4 - 0 5 : 0 0 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a r c a _ d 4 1 5 8 4 5 0 - c 9 3 4 - 4 b 2 7 - a 8 f 0 - 2 1 d c 3 9 8 5 d d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 M a r c a < / s t r i n g > < / k e y > < v a l u e > < i n t > 7 3 < / i n t > < / v a l u e > < / i t e m > < i t e m > < k e y > < s t r i n g > I d _ M a r c a < / s t r i n g > < / k e y > < v a l u e > < i n t > 9 2 < / i n t > < / v a l u e > < / i t e m > < / C o l u m n W i d t h s > < C o l u m n D i s p l a y I n d e x > < i t e m > < k e y > < s t r i n g > M a r c a < / s t r i n g > < / k e y > < v a l u e > < i n t > 0 < / i n t > < / v a l u e > < / i t e m > < i t e m > < k e y > < s t r i n g > I d _ M a r c a 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6636A25-A8BD-4AA5-8A80-8544B2E39B2D}">
  <ds:schemaRefs/>
</ds:datastoreItem>
</file>

<file path=customXml/itemProps10.xml><?xml version="1.0" encoding="utf-8"?>
<ds:datastoreItem xmlns:ds="http://schemas.openxmlformats.org/officeDocument/2006/customXml" ds:itemID="{1F3547DD-E417-4EBB-8522-4402DCEE0A90}">
  <ds:schemaRefs/>
</ds:datastoreItem>
</file>

<file path=customXml/itemProps11.xml><?xml version="1.0" encoding="utf-8"?>
<ds:datastoreItem xmlns:ds="http://schemas.openxmlformats.org/officeDocument/2006/customXml" ds:itemID="{CC988EB3-A6FA-48D2-8264-D38A45F92148}">
  <ds:schemaRefs/>
</ds:datastoreItem>
</file>

<file path=customXml/itemProps12.xml><?xml version="1.0" encoding="utf-8"?>
<ds:datastoreItem xmlns:ds="http://schemas.openxmlformats.org/officeDocument/2006/customXml" ds:itemID="{65AA4AF3-58FC-4715-BA79-C8FB6D2FF3FE}">
  <ds:schemaRefs/>
</ds:datastoreItem>
</file>

<file path=customXml/itemProps13.xml><?xml version="1.0" encoding="utf-8"?>
<ds:datastoreItem xmlns:ds="http://schemas.openxmlformats.org/officeDocument/2006/customXml" ds:itemID="{D697BDF9-503B-42BD-A616-5BC84FBC5C6B}">
  <ds:schemaRefs/>
</ds:datastoreItem>
</file>

<file path=customXml/itemProps14.xml><?xml version="1.0" encoding="utf-8"?>
<ds:datastoreItem xmlns:ds="http://schemas.openxmlformats.org/officeDocument/2006/customXml" ds:itemID="{5A483AFA-779B-48E4-A544-E10F7AF6644F}">
  <ds:schemaRefs/>
</ds:datastoreItem>
</file>

<file path=customXml/itemProps15.xml><?xml version="1.0" encoding="utf-8"?>
<ds:datastoreItem xmlns:ds="http://schemas.openxmlformats.org/officeDocument/2006/customXml" ds:itemID="{14E04D84-E5DA-4365-8F4F-8C949D9B2BCF}">
  <ds:schemaRefs/>
</ds:datastoreItem>
</file>

<file path=customXml/itemProps16.xml><?xml version="1.0" encoding="utf-8"?>
<ds:datastoreItem xmlns:ds="http://schemas.openxmlformats.org/officeDocument/2006/customXml" ds:itemID="{127D9505-BAE1-40C8-875C-0BBF82A73C3E}">
  <ds:schemaRefs/>
</ds:datastoreItem>
</file>

<file path=customXml/itemProps17.xml><?xml version="1.0" encoding="utf-8"?>
<ds:datastoreItem xmlns:ds="http://schemas.openxmlformats.org/officeDocument/2006/customXml" ds:itemID="{1D3930E8-80F8-4695-B51D-3CBCA1BFFD06}">
  <ds:schemaRefs/>
</ds:datastoreItem>
</file>

<file path=customXml/itemProps18.xml><?xml version="1.0" encoding="utf-8"?>
<ds:datastoreItem xmlns:ds="http://schemas.openxmlformats.org/officeDocument/2006/customXml" ds:itemID="{C3F1C0CF-5955-4DB9-A0E3-5835BE83E35C}">
  <ds:schemaRefs/>
</ds:datastoreItem>
</file>

<file path=customXml/itemProps19.xml><?xml version="1.0" encoding="utf-8"?>
<ds:datastoreItem xmlns:ds="http://schemas.openxmlformats.org/officeDocument/2006/customXml" ds:itemID="{423715F1-5449-42DF-A1DF-77AC6755E31F}">
  <ds:schemaRefs/>
</ds:datastoreItem>
</file>

<file path=customXml/itemProps2.xml><?xml version="1.0" encoding="utf-8"?>
<ds:datastoreItem xmlns:ds="http://schemas.openxmlformats.org/officeDocument/2006/customXml" ds:itemID="{A761A8CA-1A60-462E-9BCC-F7D220C087D7}">
  <ds:schemaRefs/>
</ds:datastoreItem>
</file>

<file path=customXml/itemProps20.xml><?xml version="1.0" encoding="utf-8"?>
<ds:datastoreItem xmlns:ds="http://schemas.openxmlformats.org/officeDocument/2006/customXml" ds:itemID="{18BBBEF3-955E-4265-9167-A293616A4CEA}">
  <ds:schemaRefs/>
</ds:datastoreItem>
</file>

<file path=customXml/itemProps21.xml><?xml version="1.0" encoding="utf-8"?>
<ds:datastoreItem xmlns:ds="http://schemas.openxmlformats.org/officeDocument/2006/customXml" ds:itemID="{E23475BB-F2D7-473E-BE3F-75647658C2F2}">
  <ds:schemaRefs/>
</ds:datastoreItem>
</file>

<file path=customXml/itemProps22.xml><?xml version="1.0" encoding="utf-8"?>
<ds:datastoreItem xmlns:ds="http://schemas.openxmlformats.org/officeDocument/2006/customXml" ds:itemID="{EE0E60AA-A556-4C51-A079-026FA81E104E}">
  <ds:schemaRefs/>
</ds:datastoreItem>
</file>

<file path=customXml/itemProps23.xml><?xml version="1.0" encoding="utf-8"?>
<ds:datastoreItem xmlns:ds="http://schemas.openxmlformats.org/officeDocument/2006/customXml" ds:itemID="{0D959FE1-0346-4DAC-8126-02B523CC1242}">
  <ds:schemaRefs/>
</ds:datastoreItem>
</file>

<file path=customXml/itemProps24.xml><?xml version="1.0" encoding="utf-8"?>
<ds:datastoreItem xmlns:ds="http://schemas.openxmlformats.org/officeDocument/2006/customXml" ds:itemID="{D80E1014-1BDD-4922-852C-1DA39925705A}">
  <ds:schemaRefs/>
</ds:datastoreItem>
</file>

<file path=customXml/itemProps25.xml><?xml version="1.0" encoding="utf-8"?>
<ds:datastoreItem xmlns:ds="http://schemas.openxmlformats.org/officeDocument/2006/customXml" ds:itemID="{5B83B5AA-69D9-4780-9A17-86028147D011}">
  <ds:schemaRefs/>
</ds:datastoreItem>
</file>

<file path=customXml/itemProps3.xml><?xml version="1.0" encoding="utf-8"?>
<ds:datastoreItem xmlns:ds="http://schemas.openxmlformats.org/officeDocument/2006/customXml" ds:itemID="{19027019-0EA4-4439-868B-8A9C0707CC6C}">
  <ds:schemaRefs/>
</ds:datastoreItem>
</file>

<file path=customXml/itemProps4.xml><?xml version="1.0" encoding="utf-8"?>
<ds:datastoreItem xmlns:ds="http://schemas.openxmlformats.org/officeDocument/2006/customXml" ds:itemID="{F3F1A656-3371-44E7-B191-67F98472BBAD}">
  <ds:schemaRefs/>
</ds:datastoreItem>
</file>

<file path=customXml/itemProps5.xml><?xml version="1.0" encoding="utf-8"?>
<ds:datastoreItem xmlns:ds="http://schemas.openxmlformats.org/officeDocument/2006/customXml" ds:itemID="{698D552E-98AE-4982-9573-CC8A7272333E}">
  <ds:schemaRefs/>
</ds:datastoreItem>
</file>

<file path=customXml/itemProps6.xml><?xml version="1.0" encoding="utf-8"?>
<ds:datastoreItem xmlns:ds="http://schemas.openxmlformats.org/officeDocument/2006/customXml" ds:itemID="{125E5081-55F1-4821-AB3E-320EFEA67887}">
  <ds:schemaRefs/>
</ds:datastoreItem>
</file>

<file path=customXml/itemProps7.xml><?xml version="1.0" encoding="utf-8"?>
<ds:datastoreItem xmlns:ds="http://schemas.openxmlformats.org/officeDocument/2006/customXml" ds:itemID="{7C9A0607-A114-405A-B53F-E3B6F572E334}">
  <ds:schemaRefs/>
</ds:datastoreItem>
</file>

<file path=customXml/itemProps8.xml><?xml version="1.0" encoding="utf-8"?>
<ds:datastoreItem xmlns:ds="http://schemas.openxmlformats.org/officeDocument/2006/customXml" ds:itemID="{697B9779-E45E-490A-A3C2-C0F0DEDA632D}">
  <ds:schemaRefs/>
</ds:datastoreItem>
</file>

<file path=customXml/itemProps9.xml><?xml version="1.0" encoding="utf-8"?>
<ds:datastoreItem xmlns:ds="http://schemas.openxmlformats.org/officeDocument/2006/customXml" ds:itemID="{B180EB6F-7952-4FC4-AA6A-AD6FBE2C54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JorgeGaitan</dc:creator>
  <cp:lastModifiedBy>JorgeGaitan</cp:lastModifiedBy>
  <dcterms:created xsi:type="dcterms:W3CDTF">2024-02-16T23:11:40Z</dcterms:created>
  <dcterms:modified xsi:type="dcterms:W3CDTF">2024-02-17T15:32:19Z</dcterms:modified>
</cp:coreProperties>
</file>