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1.xml" ContentType="application/vnd.openxmlformats-officedocument.drawingml.chart+xml"/>
  <Override PartName="/xl/charts/chart46.xml" ContentType="application/vnd.openxmlformats-officedocument.drawingml.chart+xml"/>
  <Override PartName="/xl/charts/chart52.xml" ContentType="application/vnd.openxmlformats-officedocument.drawingml.chart+xml"/>
  <Override PartName="/xl/charts/chart45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oja1" sheetId="1" state="visible" r:id="rId2"/>
    <sheet name="obs_exp_bines" sheetId="2" state="visible" r:id="rId3"/>
    <sheet name="bkg" sheetId="3" state="visible" r:id="rId4"/>
    <sheet name="Hoja4" sheetId="4" state="visible" r:id="rId5"/>
    <sheet name="Hoja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<sst xmlns="http://schemas.openxmlformats.org/spreadsheetml/2006/main" count="48" uniqueCount="36">
  <si>
    <t xml:space="preserve">IBD cantidates BG (rate/day)</t>
  </si>
  <si>
    <t xml:space="preserve">FD</t>
  </si>
  <si>
    <t xml:space="preserve">sigma</t>
  </si>
  <si>
    <t xml:space="preserve">% sigma</t>
  </si>
  <si>
    <t xml:space="preserve">ND</t>
  </si>
  <si>
    <t xml:space="preserve">% sigma ²</t>
  </si>
  <si>
    <t xml:space="preserve">IBD candidates</t>
  </si>
  <si>
    <t xml:space="preserve">Accidental</t>
  </si>
  <si>
    <t xml:space="preserve">Fast Neutron</t>
  </si>
  <si>
    <t xml:space="preserve">9Li isotope</t>
  </si>
  <si>
    <t xml:space="preserve">Mu-tag</t>
  </si>
  <si>
    <t xml:space="preserve">&lt;</t>
  </si>
  <si>
    <t xml:space="preserve">Stopped mu</t>
  </si>
  <si>
    <t xml:space="preserve">-</t>
  </si>
  <si>
    <t xml:space="preserve">Others (12B,Bi-Po)</t>
  </si>
  <si>
    <t xml:space="preserve">Total</t>
  </si>
  <si>
    <t xml:space="preserve">Exclusive</t>
  </si>
  <si>
    <t xml:space="preserve">Inclusive (17D)</t>
  </si>
  <si>
    <t xml:space="preserve">Signal to BG</t>
  </si>
  <si>
    <t xml:space="preserve">Near Obs</t>
  </si>
  <si>
    <t xml:space="preserve">Near_exp</t>
  </si>
  <si>
    <t xml:space="preserve">Far Obs</t>
  </si>
  <si>
    <t xml:space="preserve">Far_exp</t>
  </si>
  <si>
    <t xml:space="preserve">#</t>
  </si>
  <si>
    <t xml:space="preserve">bin left</t>
  </si>
  <si>
    <t xml:space="preserve">bin rigth</t>
  </si>
  <si>
    <t xml:space="preserve">renge</t>
  </si>
  <si>
    <t xml:space="preserve">After calibration</t>
  </si>
  <si>
    <t xml:space="preserve">BIN</t>
  </si>
  <si>
    <t xml:space="preserve">Near = 258</t>
  </si>
  <si>
    <t xml:space="preserve">Far = 818</t>
  </si>
  <si>
    <t xml:space="preserve">Near/day</t>
  </si>
  <si>
    <t xml:space="preserve">Near = 818</t>
  </si>
  <si>
    <t xml:space="preserve">ji</t>
  </si>
  <si>
    <t xml:space="preserve">s22t13</t>
  </si>
  <si>
    <t xml:space="preserve">dmee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</si>
</sst>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"/>
    <numFmt numFmtId="167" formatCode="0.00"/>
    <numFmt numFmtId="168" formatCode="0.0000"/>
    <numFmt numFmtId="169" formatCode="0.00000000"/>
    <numFmt numFmtId="170" formatCode="0.00E+00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u val="single"/>
      <sz val="10"/>
      <name val="Arial"/>
      <family val="2"/>
    </font>
    <font>
      <b val="true"/>
      <sz val="10"/>
      <name val="Arial"/>
      <family val="2"/>
    </font>
    <font>
      <b val="true"/>
      <sz val="10"/>
      <color rgb="FFCE181E"/>
      <name val="Arial"/>
      <family val="2"/>
    </font>
    <font>
      <b val="true"/>
      <sz val="10"/>
      <color rgb="FF006C3B"/>
      <name val="Arial"/>
      <family val="2"/>
    </font>
    <font>
      <b val="true"/>
      <sz val="10"/>
      <color rgb="FF21409A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6C3B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CE181E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obs_exp_bines!$A$2:$A$39</c:f>
              <c:numCache>
                <c:formatCode>General</c:formatCode>
                <c:ptCount val="38"/>
                <c:pt idx="0">
                  <c:v>5765.95946767397</c:v>
                </c:pt>
                <c:pt idx="1">
                  <c:v>8133.24667818769</c:v>
                </c:pt>
                <c:pt idx="2">
                  <c:v>9911.5352458112</c:v>
                </c:pt>
                <c:pt idx="3">
                  <c:v>11372.7637150061</c:v>
                </c:pt>
                <c:pt idx="4">
                  <c:v>13162.3770806084</c:v>
                </c:pt>
                <c:pt idx="5">
                  <c:v>14098.3377486171</c:v>
                </c:pt>
                <c:pt idx="6">
                  <c:v>14590.3191189305</c:v>
                </c:pt>
                <c:pt idx="7">
                  <c:v>14339.7684228287</c:v>
                </c:pt>
                <c:pt idx="8">
                  <c:v>13972.9182899178</c:v>
                </c:pt>
                <c:pt idx="9">
                  <c:v>13154.8087567623</c:v>
                </c:pt>
                <c:pt idx="10">
                  <c:v>12278.6209525417</c:v>
                </c:pt>
                <c:pt idx="11">
                  <c:v>10978.1989979806</c:v>
                </c:pt>
                <c:pt idx="12">
                  <c:v>10159.2153697868</c:v>
                </c:pt>
                <c:pt idx="13">
                  <c:v>9482.47269945055</c:v>
                </c:pt>
                <c:pt idx="14">
                  <c:v>8551.43684545753</c:v>
                </c:pt>
                <c:pt idx="15">
                  <c:v>7580.33211120232</c:v>
                </c:pt>
                <c:pt idx="16">
                  <c:v>6272.62738818442</c:v>
                </c:pt>
                <c:pt idx="17">
                  <c:v>5190.43200616582</c:v>
                </c:pt>
                <c:pt idx="18">
                  <c:v>4294.97996811969</c:v>
                </c:pt>
                <c:pt idx="19">
                  <c:v>3584.74596576498</c:v>
                </c:pt>
                <c:pt idx="20">
                  <c:v>2865.99678630634</c:v>
                </c:pt>
                <c:pt idx="21">
                  <c:v>2194.87335173361</c:v>
                </c:pt>
                <c:pt idx="22">
                  <c:v>1555.68972288093</c:v>
                </c:pt>
                <c:pt idx="23">
                  <c:v>1201.69079607312</c:v>
                </c:pt>
                <c:pt idx="24">
                  <c:v>859.089907959741</c:v>
                </c:pt>
                <c:pt idx="25">
                  <c:v>630.22565219727</c:v>
                </c:pt>
                <c:pt idx="26">
                  <c:v>399.427683253138</c:v>
                </c:pt>
                <c:pt idx="27">
                  <c:v>313.894354409655</c:v>
                </c:pt>
                <c:pt idx="28">
                  <c:v>220.562702814901</c:v>
                </c:pt>
                <c:pt idx="29">
                  <c:v>154.972737412723</c:v>
                </c:pt>
                <c:pt idx="30">
                  <c:v>139.742772171554</c:v>
                </c:pt>
                <c:pt idx="31">
                  <c:v>122.799174630441</c:v>
                </c:pt>
                <c:pt idx="32">
                  <c:v>102.467869325314</c:v>
                </c:pt>
                <c:pt idx="33">
                  <c:v>79.1254644795389</c:v>
                </c:pt>
                <c:pt idx="34">
                  <c:v>69.4985938627515</c:v>
                </c:pt>
                <c:pt idx="35">
                  <c:v>76.9862647290578</c:v>
                </c:pt>
                <c:pt idx="36">
                  <c:v>63.1100067307741</c:v>
                </c:pt>
                <c:pt idx="37">
                  <c:v>61.9781916149144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obs_exp_bines!$B$2:$B$39</c:f>
              <c:numCache>
                <c:formatCode>General</c:formatCode>
                <c:ptCount val="38"/>
                <c:pt idx="0">
                  <c:v>5619.0594704675</c:v>
                </c:pt>
                <c:pt idx="1">
                  <c:v>8063.5811129909</c:v>
                </c:pt>
                <c:pt idx="2">
                  <c:v>10083.6211585463</c:v>
                </c:pt>
                <c:pt idx="3">
                  <c:v>11975.4761390485</c:v>
                </c:pt>
                <c:pt idx="4">
                  <c:v>13391.2395832374</c:v>
                </c:pt>
                <c:pt idx="5">
                  <c:v>14343.3548240403</c:v>
                </c:pt>
                <c:pt idx="6">
                  <c:v>14716.2499739747</c:v>
                </c:pt>
                <c:pt idx="7">
                  <c:v>14588.3733243498</c:v>
                </c:pt>
                <c:pt idx="8">
                  <c:v>14214.9262202044</c:v>
                </c:pt>
                <c:pt idx="9">
                  <c:v>13382.7587603985</c:v>
                </c:pt>
                <c:pt idx="10">
                  <c:v>12384.496020159</c:v>
                </c:pt>
                <c:pt idx="11">
                  <c:v>11168.3390362068</c:v>
                </c:pt>
                <c:pt idx="12">
                  <c:v>9985.58966173904</c:v>
                </c:pt>
                <c:pt idx="13">
                  <c:v>9005.23037186027</c:v>
                </c:pt>
                <c:pt idx="14">
                  <c:v>8051.69274994676</c:v>
                </c:pt>
                <c:pt idx="15">
                  <c:v>7137.33916357898</c:v>
                </c:pt>
                <c:pt idx="16">
                  <c:v>6008.49829396333</c:v>
                </c:pt>
                <c:pt idx="17">
                  <c:v>5014.91047210178</c:v>
                </c:pt>
                <c:pt idx="18">
                  <c:v>4221.71752735822</c:v>
                </c:pt>
                <c:pt idx="19">
                  <c:v>3554.12959525209</c:v>
                </c:pt>
                <c:pt idx="20">
                  <c:v>2940.89849782699</c:v>
                </c:pt>
                <c:pt idx="21">
                  <c:v>2311.13534205061</c:v>
                </c:pt>
                <c:pt idx="22">
                  <c:v>1739.69331196424</c:v>
                </c:pt>
                <c:pt idx="23">
                  <c:v>1298.4242100378</c:v>
                </c:pt>
                <c:pt idx="24">
                  <c:v>944.3610757303</c:v>
                </c:pt>
                <c:pt idx="25">
                  <c:v>675.119015344247</c:v>
                </c:pt>
                <c:pt idx="26">
                  <c:v>482.65128094571</c:v>
                </c:pt>
                <c:pt idx="27">
                  <c:v>324.875219845943</c:v>
                </c:pt>
                <c:pt idx="28">
                  <c:v>232.2497357375</c:v>
                </c:pt>
                <c:pt idx="29">
                  <c:v>161.782525963889</c:v>
                </c:pt>
                <c:pt idx="30">
                  <c:v>139.745101893801</c:v>
                </c:pt>
                <c:pt idx="31">
                  <c:v>120.703498115314</c:v>
                </c:pt>
                <c:pt idx="32">
                  <c:v>99.8572839054835</c:v>
                </c:pt>
                <c:pt idx="33">
                  <c:v>80.4972424416874</c:v>
                </c:pt>
                <c:pt idx="34">
                  <c:v>72.5530953232579</c:v>
                </c:pt>
                <c:pt idx="35">
                  <c:v>69.436055648345</c:v>
                </c:pt>
                <c:pt idx="36">
                  <c:v>62.0324615681642</c:v>
                </c:pt>
                <c:pt idx="37">
                  <c:v>61.9756085160343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174033"/>
        <c:axId val="77462456"/>
      </c:lineChart>
      <c:catAx>
        <c:axId val="731740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77462456"/>
        <c:crosses val="autoZero"/>
        <c:auto val="1"/>
        <c:lblAlgn val="ctr"/>
        <c:lblOffset val="100"/>
      </c:catAx>
      <c:valAx>
        <c:axId val="77462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731740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obs_exp_bines!$D$2:$D$39</c:f>
              <c:numCache>
                <c:formatCode>General</c:formatCode>
                <c:ptCount val="38"/>
                <c:pt idx="0">
                  <c:v>3080.7481436484</c:v>
                </c:pt>
                <c:pt idx="1">
                  <c:v>3894.57049657161</c:v>
                </c:pt>
                <c:pt idx="2">
                  <c:v>4452.79730480627</c:v>
                </c:pt>
                <c:pt idx="3">
                  <c:v>5176.9974647045</c:v>
                </c:pt>
                <c:pt idx="4">
                  <c:v>5629.06547432824</c:v>
                </c:pt>
                <c:pt idx="5">
                  <c:v>6120.60916202958</c:v>
                </c:pt>
                <c:pt idx="6">
                  <c:v>6223.953189095</c:v>
                </c:pt>
                <c:pt idx="7">
                  <c:v>6018.98108423394</c:v>
                </c:pt>
                <c:pt idx="8">
                  <c:v>5820.75928139071</c:v>
                </c:pt>
                <c:pt idx="9">
                  <c:v>5535.59910704397</c:v>
                </c:pt>
                <c:pt idx="10">
                  <c:v>5091.03734420625</c:v>
                </c:pt>
                <c:pt idx="11">
                  <c:v>4604.43413890041</c:v>
                </c:pt>
                <c:pt idx="12">
                  <c:v>4164.34064534976</c:v>
                </c:pt>
                <c:pt idx="13">
                  <c:v>4027.19731513781</c:v>
                </c:pt>
                <c:pt idx="14">
                  <c:v>3581.79908882127</c:v>
                </c:pt>
                <c:pt idx="15">
                  <c:v>3239.44942616058</c:v>
                </c:pt>
                <c:pt idx="16">
                  <c:v>2649.78824586068</c:v>
                </c:pt>
                <c:pt idx="17">
                  <c:v>2279.1144944378</c:v>
                </c:pt>
                <c:pt idx="18">
                  <c:v>1895.73565240637</c:v>
                </c:pt>
                <c:pt idx="19">
                  <c:v>1524.91653395181</c:v>
                </c:pt>
                <c:pt idx="20">
                  <c:v>1186.23580815111</c:v>
                </c:pt>
                <c:pt idx="21">
                  <c:v>938.356043909809</c:v>
                </c:pt>
                <c:pt idx="22">
                  <c:v>694.188801193425</c:v>
                </c:pt>
                <c:pt idx="23">
                  <c:v>549.12880958267</c:v>
                </c:pt>
                <c:pt idx="24">
                  <c:v>379.92467317559</c:v>
                </c:pt>
                <c:pt idx="25">
                  <c:v>305.608756709453</c:v>
                </c:pt>
                <c:pt idx="26">
                  <c:v>184.933550131351</c:v>
                </c:pt>
                <c:pt idx="27">
                  <c:v>146.289222846782</c:v>
                </c:pt>
                <c:pt idx="28">
                  <c:v>93.0844751205361</c:v>
                </c:pt>
                <c:pt idx="29">
                  <c:v>72.4106107530869</c:v>
                </c:pt>
                <c:pt idx="30">
                  <c:v>64.4021733530389</c:v>
                </c:pt>
                <c:pt idx="31">
                  <c:v>56.3283677846972</c:v>
                </c:pt>
                <c:pt idx="32">
                  <c:v>37.0625611770652</c:v>
                </c:pt>
                <c:pt idx="33">
                  <c:v>26.5156352408958</c:v>
                </c:pt>
                <c:pt idx="34">
                  <c:v>25.2166289080998</c:v>
                </c:pt>
                <c:pt idx="35">
                  <c:v>25.2166289080998</c:v>
                </c:pt>
                <c:pt idx="36">
                  <c:v>24.7979258907082</c:v>
                </c:pt>
                <c:pt idx="37">
                  <c:v>22.0553356117235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obs_exp_bines!$E$2:$E$39</c:f>
              <c:numCache>
                <c:formatCode>General</c:formatCode>
                <c:ptCount val="38"/>
                <c:pt idx="0">
                  <c:v>3195.85565762413</c:v>
                </c:pt>
                <c:pt idx="1">
                  <c:v>4117.92942384964</c:v>
                </c:pt>
                <c:pt idx="2">
                  <c:v>4774.18322607284</c:v>
                </c:pt>
                <c:pt idx="3">
                  <c:v>5535.02091223494</c:v>
                </c:pt>
                <c:pt idx="4">
                  <c:v>6151.6387746092</c:v>
                </c:pt>
                <c:pt idx="5">
                  <c:v>6417.10949248152</c:v>
                </c:pt>
                <c:pt idx="6">
                  <c:v>6694.03645878287</c:v>
                </c:pt>
                <c:pt idx="7">
                  <c:v>6554.11053482262</c:v>
                </c:pt>
                <c:pt idx="8">
                  <c:v>6282.97219274939</c:v>
                </c:pt>
                <c:pt idx="9">
                  <c:v>5897.15036927654</c:v>
                </c:pt>
                <c:pt idx="10">
                  <c:v>5306.04149763544</c:v>
                </c:pt>
                <c:pt idx="11">
                  <c:v>4876.10887952566</c:v>
                </c:pt>
                <c:pt idx="12">
                  <c:v>4387.34548749956</c:v>
                </c:pt>
                <c:pt idx="13">
                  <c:v>3947.57395748621</c:v>
                </c:pt>
                <c:pt idx="14">
                  <c:v>3477.63824778585</c:v>
                </c:pt>
                <c:pt idx="15">
                  <c:v>2999.60604525063</c:v>
                </c:pt>
                <c:pt idx="16">
                  <c:v>2587.28360617518</c:v>
                </c:pt>
                <c:pt idx="17">
                  <c:v>2184.99044072802</c:v>
                </c:pt>
                <c:pt idx="18">
                  <c:v>1806.67790755684</c:v>
                </c:pt>
                <c:pt idx="19">
                  <c:v>1525.76004735791</c:v>
                </c:pt>
                <c:pt idx="20">
                  <c:v>1261.5876565922</c:v>
                </c:pt>
                <c:pt idx="21">
                  <c:v>999.999999999998</c:v>
                </c:pt>
                <c:pt idx="22">
                  <c:v>759.860632772225</c:v>
                </c:pt>
                <c:pt idx="23">
                  <c:v>565.318994694511</c:v>
                </c:pt>
                <c:pt idx="24">
                  <c:v>420.584449277834</c:v>
                </c:pt>
                <c:pt idx="25">
                  <c:v>306.364564988781</c:v>
                </c:pt>
                <c:pt idx="26">
                  <c:v>218.499044072802</c:v>
                </c:pt>
                <c:pt idx="27">
                  <c:v>146.264056723255</c:v>
                </c:pt>
                <c:pt idx="28">
                  <c:v>104.315447112533</c:v>
                </c:pt>
                <c:pt idx="29">
                  <c:v>71.3199465743707</c:v>
                </c:pt>
                <c:pt idx="30">
                  <c:v>64.1710949248151</c:v>
                </c:pt>
                <c:pt idx="31">
                  <c:v>57.7388181237007</c:v>
                </c:pt>
                <c:pt idx="32">
                  <c:v>36.2771388713426</c:v>
                </c:pt>
                <c:pt idx="33">
                  <c:v>26.4252039951545</c:v>
                </c:pt>
                <c:pt idx="34">
                  <c:v>25.3320143148576</c:v>
                </c:pt>
                <c:pt idx="35">
                  <c:v>25.3320143148576</c:v>
                </c:pt>
                <c:pt idx="36">
                  <c:v>24.2840490225097</c:v>
                </c:pt>
                <c:pt idx="37">
                  <c:v>21.8499044072802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549312"/>
        <c:axId val="41258522"/>
      </c:lineChart>
      <c:catAx>
        <c:axId val="685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41258522"/>
        <c:crosses val="autoZero"/>
        <c:auto val="1"/>
        <c:lblAlgn val="ctr"/>
        <c:lblOffset val="100"/>
      </c:catAx>
      <c:valAx>
        <c:axId val="412585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685493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bkg!$B$1:$B$33</c:f>
              <c:numCache>
                <c:formatCode>General</c:formatCode>
                <c:ptCount val="33"/>
                <c:pt idx="0">
                  <c:v>118.156172422002</c:v>
                </c:pt>
                <c:pt idx="1">
                  <c:v>138.324776649534</c:v>
                </c:pt>
                <c:pt idx="2">
                  <c:v>128.249917792693</c:v>
                </c:pt>
                <c:pt idx="3">
                  <c:v>169.869830013512</c:v>
                </c:pt>
                <c:pt idx="4">
                  <c:v>179.42446536233</c:v>
                </c:pt>
                <c:pt idx="5">
                  <c:v>170.980399678964</c:v>
                </c:pt>
                <c:pt idx="6">
                  <c:v>165.184497684215</c:v>
                </c:pt>
                <c:pt idx="7">
                  <c:v>201.503785513518</c:v>
                </c:pt>
                <c:pt idx="8">
                  <c:v>201.46606238245</c:v>
                </c:pt>
                <c:pt idx="9">
                  <c:v>214.262640604568</c:v>
                </c:pt>
                <c:pt idx="10">
                  <c:v>198.652729253279</c:v>
                </c:pt>
                <c:pt idx="11">
                  <c:v>198.613473989804</c:v>
                </c:pt>
                <c:pt idx="12">
                  <c:v>186.691316190785</c:v>
                </c:pt>
                <c:pt idx="13">
                  <c:v>182.856282332204</c:v>
                </c:pt>
                <c:pt idx="14">
                  <c:v>197.153139773266</c:v>
                </c:pt>
                <c:pt idx="15">
                  <c:v>221.494706334669</c:v>
                </c:pt>
                <c:pt idx="16">
                  <c:v>240.46138471743</c:v>
                </c:pt>
                <c:pt idx="17">
                  <c:v>215.425791373683</c:v>
                </c:pt>
                <c:pt idx="18">
                  <c:v>199.729062245767</c:v>
                </c:pt>
                <c:pt idx="19">
                  <c:v>209.518804954925</c:v>
                </c:pt>
                <c:pt idx="20">
                  <c:v>198.291460786642</c:v>
                </c:pt>
                <c:pt idx="21">
                  <c:v>203.773788411404</c:v>
                </c:pt>
                <c:pt idx="22">
                  <c:v>191.539880464379</c:v>
                </c:pt>
                <c:pt idx="23">
                  <c:v>203.699618119717</c:v>
                </c:pt>
                <c:pt idx="24">
                  <c:v>202.271304376995</c:v>
                </c:pt>
                <c:pt idx="25">
                  <c:v>198.114163982279</c:v>
                </c:pt>
                <c:pt idx="26">
                  <c:v>191.398480311115</c:v>
                </c:pt>
                <c:pt idx="27">
                  <c:v>161.208359781573</c:v>
                </c:pt>
                <c:pt idx="28">
                  <c:v>157.88201919046</c:v>
                </c:pt>
                <c:pt idx="29">
                  <c:v>134.786121075517</c:v>
                </c:pt>
                <c:pt idx="30">
                  <c:v>119.906185921032</c:v>
                </c:pt>
                <c:pt idx="31">
                  <c:v>105.215496863269</c:v>
                </c:pt>
                <c:pt idx="32">
                  <c:v>91.0562687352636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715803"/>
        <c:axId val="61798278"/>
      </c:lineChart>
      <c:catAx>
        <c:axId val="197158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61798278"/>
        <c:crosses val="autoZero"/>
        <c:auto val="1"/>
        <c:lblAlgn val="ctr"/>
        <c:lblOffset val="100"/>
      </c:catAx>
      <c:valAx>
        <c:axId val="6179827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1971580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Hoja4!$K$3:$K$40</c:f>
              <c:numCache>
                <c:formatCode>General</c:formatCode>
                <c:ptCount val="38"/>
                <c:pt idx="0">
                  <c:v>5619.0594704675</c:v>
                </c:pt>
                <c:pt idx="1">
                  <c:v>8063.5811129909</c:v>
                </c:pt>
                <c:pt idx="2">
                  <c:v>10083.6211585463</c:v>
                </c:pt>
                <c:pt idx="3">
                  <c:v>11975.4761390485</c:v>
                </c:pt>
                <c:pt idx="4">
                  <c:v>13391.2395832374</c:v>
                </c:pt>
                <c:pt idx="5">
                  <c:v>14343.3548240403</c:v>
                </c:pt>
                <c:pt idx="6">
                  <c:v>14716.2499739747</c:v>
                </c:pt>
                <c:pt idx="7">
                  <c:v>14588.3733243498</c:v>
                </c:pt>
                <c:pt idx="8">
                  <c:v>14214.9262202044</c:v>
                </c:pt>
                <c:pt idx="9">
                  <c:v>13382.7587603985</c:v>
                </c:pt>
                <c:pt idx="10">
                  <c:v>12384.496020159</c:v>
                </c:pt>
                <c:pt idx="11">
                  <c:v>11168.3390362068</c:v>
                </c:pt>
                <c:pt idx="12">
                  <c:v>9985.58966173904</c:v>
                </c:pt>
                <c:pt idx="13">
                  <c:v>9005.23037186027</c:v>
                </c:pt>
                <c:pt idx="14">
                  <c:v>8051.69274994676</c:v>
                </c:pt>
                <c:pt idx="15">
                  <c:v>7137.33916357898</c:v>
                </c:pt>
                <c:pt idx="16">
                  <c:v>6008.49829396333</c:v>
                </c:pt>
                <c:pt idx="17">
                  <c:v>5014.91047210178</c:v>
                </c:pt>
                <c:pt idx="18">
                  <c:v>4221.71752735822</c:v>
                </c:pt>
                <c:pt idx="19">
                  <c:v>3554.12959525209</c:v>
                </c:pt>
                <c:pt idx="20">
                  <c:v>2940.89849782699</c:v>
                </c:pt>
                <c:pt idx="21">
                  <c:v>2311.13534205061</c:v>
                </c:pt>
                <c:pt idx="22">
                  <c:v>1739.69331196424</c:v>
                </c:pt>
                <c:pt idx="23">
                  <c:v>1298.4242100378</c:v>
                </c:pt>
                <c:pt idx="24">
                  <c:v>944.3610757303</c:v>
                </c:pt>
                <c:pt idx="25">
                  <c:v>675.119015344247</c:v>
                </c:pt>
                <c:pt idx="26">
                  <c:v>482.65128094571</c:v>
                </c:pt>
                <c:pt idx="27">
                  <c:v>324.875219845943</c:v>
                </c:pt>
                <c:pt idx="28">
                  <c:v>232.2497357375</c:v>
                </c:pt>
                <c:pt idx="29">
                  <c:v>161.782525963889</c:v>
                </c:pt>
                <c:pt idx="30">
                  <c:v>139.745101893801</c:v>
                </c:pt>
                <c:pt idx="31">
                  <c:v>120.703498115314</c:v>
                </c:pt>
                <c:pt idx="32">
                  <c:v>99.8572839054835</c:v>
                </c:pt>
                <c:pt idx="33">
                  <c:v>80.4972424416874</c:v>
                </c:pt>
                <c:pt idx="34">
                  <c:v>72.5530953232579</c:v>
                </c:pt>
                <c:pt idx="35">
                  <c:v>69.436055648345</c:v>
                </c:pt>
                <c:pt idx="36">
                  <c:v>62.0324615681642</c:v>
                </c:pt>
                <c:pt idx="37">
                  <c:v>61.9756085160343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Hoja4!$Q$3:$Q$40</c:f>
              <c:numCache>
                <c:formatCode>General</c:formatCode>
                <c:ptCount val="38"/>
                <c:pt idx="0">
                  <c:v>2199.98011819381</c:v>
                </c:pt>
                <c:pt idx="1">
                  <c:v>5409.86908866464</c:v>
                </c:pt>
                <c:pt idx="2">
                  <c:v>8331.6297428306</c:v>
                </c:pt>
                <c:pt idx="3">
                  <c:v>10978.2827513718</c:v>
                </c:pt>
                <c:pt idx="4">
                  <c:v>13184.1784933242</c:v>
                </c:pt>
                <c:pt idx="5">
                  <c:v>14808.730031388</c:v>
                </c:pt>
                <c:pt idx="6">
                  <c:v>15775.2952938088</c:v>
                </c:pt>
                <c:pt idx="7">
                  <c:v>16083.7499319406</c:v>
                </c:pt>
                <c:pt idx="8">
                  <c:v>15803.2604104529</c:v>
                </c:pt>
                <c:pt idx="9">
                  <c:v>15050.7602101598</c:v>
                </c:pt>
                <c:pt idx="10">
                  <c:v>13963.769815267</c:v>
                </c:pt>
                <c:pt idx="11">
                  <c:v>12675.9413999203</c:v>
                </c:pt>
                <c:pt idx="12">
                  <c:v>11300.4517472101</c:v>
                </c:pt>
                <c:pt idx="13">
                  <c:v>9922.37714826938</c:v>
                </c:pt>
                <c:pt idx="14">
                  <c:v>8598.34066809011</c:v>
                </c:pt>
                <c:pt idx="15">
                  <c:v>7360.63142089683</c:v>
                </c:pt>
                <c:pt idx="16">
                  <c:v>6223.24941680392</c:v>
                </c:pt>
                <c:pt idx="17">
                  <c:v>5188.1833479952</c:v>
                </c:pt>
                <c:pt idx="18">
                  <c:v>4251.08663899978</c:v>
                </c:pt>
                <c:pt idx="19">
                  <c:v>3406.06937699952</c:v>
                </c:pt>
                <c:pt idx="20">
                  <c:v>2649.47672016094</c:v>
                </c:pt>
                <c:pt idx="21">
                  <c:v>1982.31753584184</c:v>
                </c:pt>
                <c:pt idx="22">
                  <c:v>1410.63433317286</c:v>
                </c:pt>
                <c:pt idx="23">
                  <c:v>943.020833757338</c:v>
                </c:pt>
                <c:pt idx="24">
                  <c:v>585.345734159629</c:v>
                </c:pt>
                <c:pt idx="25">
                  <c:v>334.72009125898</c:v>
                </c:pt>
                <c:pt idx="26">
                  <c:v>176.514773118381</c:v>
                </c:pt>
                <c:pt idx="27">
                  <c:v>87.2388654777898</c:v>
                </c:pt>
                <c:pt idx="28">
                  <c:v>31.2185220418781</c:v>
                </c:pt>
                <c:pt idx="29">
                  <c:v>7.7204615216901</c:v>
                </c:pt>
                <c:pt idx="30">
                  <c:v>1.93458950033215</c:v>
                </c:pt>
                <c:pt idx="31">
                  <c:v>0.395511097598425</c:v>
                </c:pt>
                <c:pt idx="32">
                  <c:v>0.0340279687644377</c:v>
                </c:pt>
                <c:pt idx="33">
                  <c:v>0.000227490749865279</c:v>
                </c:pt>
                <c:pt idx="34">
                  <c:v>1.46632677068637E-007</c:v>
                </c:pt>
                <c:pt idx="35">
                  <c:v>1.33420650552922E-017</c:v>
                </c:pt>
                <c:pt idx="36">
                  <c:v>2.59366501005292E-036</c:v>
                </c:pt>
                <c:pt idx="37">
                  <c:v>6.38891731112886E-069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162240"/>
        <c:axId val="28116830"/>
      </c:lineChart>
      <c:catAx>
        <c:axId val="511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28116830"/>
        <c:crosses val="autoZero"/>
        <c:auto val="1"/>
        <c:lblAlgn val="ctr"/>
        <c:lblOffset val="100"/>
      </c:catAx>
      <c:valAx>
        <c:axId val="281168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51162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Hoja4!$N$3:$N$40</c:f>
              <c:numCache>
                <c:formatCode>General</c:formatCode>
                <c:ptCount val="38"/>
                <c:pt idx="0">
                  <c:v>3195.85565762413</c:v>
                </c:pt>
                <c:pt idx="1">
                  <c:v>4117.92942384964</c:v>
                </c:pt>
                <c:pt idx="2">
                  <c:v>4774.18322607284</c:v>
                </c:pt>
                <c:pt idx="3">
                  <c:v>5535.02091223494</c:v>
                </c:pt>
                <c:pt idx="4">
                  <c:v>6151.6387746092</c:v>
                </c:pt>
                <c:pt idx="5">
                  <c:v>6417.10949248152</c:v>
                </c:pt>
                <c:pt idx="6">
                  <c:v>6694.03645878287</c:v>
                </c:pt>
                <c:pt idx="7">
                  <c:v>6554.11053482262</c:v>
                </c:pt>
                <c:pt idx="8">
                  <c:v>6282.97219274939</c:v>
                </c:pt>
                <c:pt idx="9">
                  <c:v>5897.15036927654</c:v>
                </c:pt>
                <c:pt idx="10">
                  <c:v>5306.04149763544</c:v>
                </c:pt>
                <c:pt idx="11">
                  <c:v>4876.10887952566</c:v>
                </c:pt>
                <c:pt idx="12">
                  <c:v>4387.34548749956</c:v>
                </c:pt>
                <c:pt idx="13">
                  <c:v>3947.57395748621</c:v>
                </c:pt>
                <c:pt idx="14">
                  <c:v>3477.63824778585</c:v>
                </c:pt>
                <c:pt idx="15">
                  <c:v>2999.60604525063</c:v>
                </c:pt>
                <c:pt idx="16">
                  <c:v>2587.28360617518</c:v>
                </c:pt>
                <c:pt idx="17">
                  <c:v>2184.99044072802</c:v>
                </c:pt>
                <c:pt idx="18">
                  <c:v>1806.67790755684</c:v>
                </c:pt>
                <c:pt idx="19">
                  <c:v>1525.76004735791</c:v>
                </c:pt>
                <c:pt idx="20">
                  <c:v>1261.5876565922</c:v>
                </c:pt>
                <c:pt idx="21">
                  <c:v>999.999999999998</c:v>
                </c:pt>
                <c:pt idx="22">
                  <c:v>759.860632772225</c:v>
                </c:pt>
                <c:pt idx="23">
                  <c:v>565.318994694511</c:v>
                </c:pt>
                <c:pt idx="24">
                  <c:v>420.584449277834</c:v>
                </c:pt>
                <c:pt idx="25">
                  <c:v>306.364564988781</c:v>
                </c:pt>
                <c:pt idx="26">
                  <c:v>218.499044072802</c:v>
                </c:pt>
                <c:pt idx="27">
                  <c:v>146.264056723255</c:v>
                </c:pt>
                <c:pt idx="28">
                  <c:v>104.315447112533</c:v>
                </c:pt>
                <c:pt idx="29">
                  <c:v>71.3199465743707</c:v>
                </c:pt>
                <c:pt idx="30">
                  <c:v>64.1710949248151</c:v>
                </c:pt>
                <c:pt idx="31">
                  <c:v>57.7388181237007</c:v>
                </c:pt>
                <c:pt idx="32">
                  <c:v>36.2771388713426</c:v>
                </c:pt>
                <c:pt idx="33">
                  <c:v>26.4252039951545</c:v>
                </c:pt>
                <c:pt idx="34">
                  <c:v>25.3320143148576</c:v>
                </c:pt>
                <c:pt idx="35">
                  <c:v>25.3320143148576</c:v>
                </c:pt>
                <c:pt idx="36">
                  <c:v>24.2840490225097</c:v>
                </c:pt>
                <c:pt idx="37">
                  <c:v>21.8499044072802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Hoja4!$R$3:$R$40</c:f>
              <c:numCache>
                <c:formatCode>General</c:formatCode>
                <c:ptCount val="38"/>
                <c:pt idx="0">
                  <c:v>989.310376891864</c:v>
                </c:pt>
                <c:pt idx="1">
                  <c:v>2432.76727038628</c:v>
                </c:pt>
                <c:pt idx="2">
                  <c:v>3746.65556876503</c:v>
                </c:pt>
                <c:pt idx="3">
                  <c:v>4936.83054522414</c:v>
                </c:pt>
                <c:pt idx="4">
                  <c:v>5928.80112250681</c:v>
                </c:pt>
                <c:pt idx="5">
                  <c:v>6659.34667658286</c:v>
                </c:pt>
                <c:pt idx="6">
                  <c:v>7094.00198830501</c:v>
                </c:pt>
                <c:pt idx="7">
                  <c:v>7232.71113925623</c:v>
                </c:pt>
                <c:pt idx="8">
                  <c:v>7106.57763835669</c:v>
                </c:pt>
                <c:pt idx="9">
                  <c:v>6768.18537262367</c:v>
                </c:pt>
                <c:pt idx="10">
                  <c:v>6279.37601095901</c:v>
                </c:pt>
                <c:pt idx="11">
                  <c:v>5700.251679597</c:v>
                </c:pt>
                <c:pt idx="12">
                  <c:v>5081.70691390577</c:v>
                </c:pt>
                <c:pt idx="13">
                  <c:v>4461.99972219604</c:v>
                </c:pt>
                <c:pt idx="14">
                  <c:v>3866.59296447491</c:v>
                </c:pt>
                <c:pt idx="15">
                  <c:v>3310.00675185557</c:v>
                </c:pt>
                <c:pt idx="16">
                  <c:v>2798.53675727081</c:v>
                </c:pt>
                <c:pt idx="17">
                  <c:v>2333.07727689975</c:v>
                </c:pt>
                <c:pt idx="18">
                  <c:v>1911.6736966158</c:v>
                </c:pt>
                <c:pt idx="19">
                  <c:v>1531.67737799636</c:v>
                </c:pt>
                <c:pt idx="20">
                  <c:v>1191.4447730285</c:v>
                </c:pt>
                <c:pt idx="21">
                  <c:v>891.429559878536</c:v>
                </c:pt>
                <c:pt idx="22">
                  <c:v>634.348998096221</c:v>
                </c:pt>
                <c:pt idx="23">
                  <c:v>424.067603496025</c:v>
                </c:pt>
                <c:pt idx="24">
                  <c:v>263.224473750672</c:v>
                </c:pt>
                <c:pt idx="25">
                  <c:v>150.520478298035</c:v>
                </c:pt>
                <c:pt idx="26">
                  <c:v>79.3770340361519</c:v>
                </c:pt>
                <c:pt idx="27">
                  <c:v>39.2304976630009</c:v>
                </c:pt>
                <c:pt idx="28">
                  <c:v>14.0386758734047</c:v>
                </c:pt>
                <c:pt idx="29">
                  <c:v>3.47181896537916</c:v>
                </c:pt>
                <c:pt idx="30">
                  <c:v>0.869966711006444</c:v>
                </c:pt>
                <c:pt idx="31">
                  <c:v>0.177857622345813</c:v>
                </c:pt>
                <c:pt idx="32">
                  <c:v>0.0153020576526159</c:v>
                </c:pt>
                <c:pt idx="33">
                  <c:v>0.000102300451548356</c:v>
                </c:pt>
                <c:pt idx="34">
                  <c:v>6.59393363675192E-008</c:v>
                </c:pt>
                <c:pt idx="35">
                  <c:v>5.99980122511455E-018</c:v>
                </c:pt>
                <c:pt idx="36">
                  <c:v>1.16634677168507E-036</c:v>
                </c:pt>
                <c:pt idx="37">
                  <c:v>2.87303605188627E-069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248861"/>
        <c:axId val="10089220"/>
      </c:lineChart>
      <c:catAx>
        <c:axId val="83248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10089220"/>
        <c:crosses val="autoZero"/>
        <c:auto val="1"/>
        <c:lblAlgn val="ctr"/>
        <c:lblOffset val="100"/>
      </c:catAx>
      <c:valAx>
        <c:axId val="100892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832488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Hoja5!$B$1:$B$38</c:f>
              <c:numCache>
                <c:formatCode>General</c:formatCode>
                <c:ptCount val="38"/>
                <c:pt idx="0">
                  <c:v>489.489639221253</c:v>
                </c:pt>
                <c:pt idx="1">
                  <c:v>239.734681798513</c:v>
                </c:pt>
                <c:pt idx="2">
                  <c:v>-14.2625622086571</c:v>
                </c:pt>
                <c:pt idx="3">
                  <c:v>62.0773019207554</c:v>
                </c:pt>
                <c:pt idx="4">
                  <c:v>-281.200154251688</c:v>
                </c:pt>
                <c:pt idx="5">
                  <c:v>-225.527283724436</c:v>
                </c:pt>
                <c:pt idx="6">
                  <c:v>-329.308030865397</c:v>
                </c:pt>
                <c:pt idx="7">
                  <c:v>-432.448329739444</c:v>
                </c:pt>
                <c:pt idx="8">
                  <c:v>-454.705063268263</c:v>
                </c:pt>
                <c:pt idx="9">
                  <c:v>-374.779234691184</c:v>
                </c:pt>
                <c:pt idx="10">
                  <c:v>-439.138761634446</c:v>
                </c:pt>
                <c:pt idx="11">
                  <c:v>-336.544204715727</c:v>
                </c:pt>
                <c:pt idx="12">
                  <c:v>-401.027467262173</c:v>
                </c:pt>
                <c:pt idx="13">
                  <c:v>-238.526666432483</c:v>
                </c:pt>
                <c:pt idx="14">
                  <c:v>-263.521296273401</c:v>
                </c:pt>
                <c:pt idx="15">
                  <c:v>-171.517524914663</c:v>
                </c:pt>
                <c:pt idx="16">
                  <c:v>-167.856238305144</c:v>
                </c:pt>
                <c:pt idx="17">
                  <c:v>-53.3404425318367</c:v>
                </c:pt>
                <c:pt idx="18">
                  <c:v>-33.4143904933208</c:v>
                </c:pt>
                <c:pt idx="19">
                  <c:v>-84.1253366937369</c:v>
                </c:pt>
                <c:pt idx="20">
                  <c:v>-102.650576637901</c:v>
                </c:pt>
                <c:pt idx="21">
                  <c:v>-47.9144764793663</c:v>
                </c:pt>
                <c:pt idx="22">
                  <c:v>-6.20135471462629</c:v>
                </c:pt>
                <c:pt idx="23">
                  <c:v>8.15224701450234</c:v>
                </c:pt>
                <c:pt idx="24">
                  <c:v>-5.50524435216067</c:v>
                </c:pt>
                <c:pt idx="25">
                  <c:v>21.3685085851636</c:v>
                </c:pt>
                <c:pt idx="26">
                  <c:v>5.74059914602358</c:v>
                </c:pt>
                <c:pt idx="27">
                  <c:v>5.07765691188695</c:v>
                </c:pt>
                <c:pt idx="28">
                  <c:v>-5.95680174179775</c:v>
                </c:pt>
                <c:pt idx="29">
                  <c:v>2.65107364120855</c:v>
                </c:pt>
                <c:pt idx="30">
                  <c:v>1.46374862523962</c:v>
                </c:pt>
                <c:pt idx="31">
                  <c:v>1.07515351389839</c:v>
                </c:pt>
                <c:pt idx="32">
                  <c:v>-9.02258368755269</c:v>
                </c:pt>
                <c:pt idx="33">
                  <c:v>-9.05785643829607</c:v>
                </c:pt>
                <c:pt idx="34">
                  <c:v>-6.05860041511554</c:v>
                </c:pt>
                <c:pt idx="35">
                  <c:v>-9.37135229151111</c:v>
                </c:pt>
                <c:pt idx="36">
                  <c:v>-3.58570139220145</c:v>
                </c:pt>
                <c:pt idx="37">
                  <c:v>-5.85136450536658</c:v>
                </c:pt>
              </c:numCache>
            </c:numRef>
          </c:val>
        </c:ser>
        <c:gapWidth val="100"/>
        <c:overlap val="0"/>
        <c:axId val="8154915"/>
        <c:axId val="535477"/>
      </c:barChart>
      <c:catAx>
        <c:axId val="81549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535477"/>
        <c:crosses val="autoZero"/>
        <c:auto val="1"/>
        <c:lblAlgn val="ctr"/>
        <c:lblOffset val="100"/>
      </c:catAx>
      <c:valAx>
        <c:axId val="535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81549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Hoja5!$E$1:$E$38</c:f>
              <c:numCache>
                <c:formatCode>General</c:formatCode>
                <c:ptCount val="38"/>
                <c:pt idx="0">
                  <c:v>488.162078444279</c:v>
                </c:pt>
                <c:pt idx="1">
                  <c:v>237.22401064198</c:v>
                </c:pt>
                <c:pt idx="2">
                  <c:v>-4.56134498699395</c:v>
                </c:pt>
                <c:pt idx="3">
                  <c:v>62.2596066827528</c:v>
                </c:pt>
                <c:pt idx="4">
                  <c:v>-290.870266209715</c:v>
                </c:pt>
                <c:pt idx="5">
                  <c:v>-218.19968907447</c:v>
                </c:pt>
                <c:pt idx="6">
                  <c:v>-336.196132138747</c:v>
                </c:pt>
                <c:pt idx="7">
                  <c:v>-429.588631081181</c:v>
                </c:pt>
                <c:pt idx="8">
                  <c:v>-462.143902716444</c:v>
                </c:pt>
                <c:pt idx="9">
                  <c:v>-380.778881801033</c:v>
                </c:pt>
                <c:pt idx="10">
                  <c:v>-431.47330281829</c:v>
                </c:pt>
                <c:pt idx="11">
                  <c:v>-332.00836075152</c:v>
                </c:pt>
                <c:pt idx="12">
                  <c:v>-404.994691006363</c:v>
                </c:pt>
                <c:pt idx="13">
                  <c:v>-237.329222188569</c:v>
                </c:pt>
                <c:pt idx="14">
                  <c:v>-263.823959930913</c:v>
                </c:pt>
                <c:pt idx="15">
                  <c:v>-168.741587161992</c:v>
                </c:pt>
                <c:pt idx="16">
                  <c:v>-171.178549551374</c:v>
                </c:pt>
                <c:pt idx="17">
                  <c:v>-55.4219251326567</c:v>
                </c:pt>
                <c:pt idx="18">
                  <c:v>-36.1374457768448</c:v>
                </c:pt>
                <c:pt idx="19">
                  <c:v>-87.2063475416063</c:v>
                </c:pt>
                <c:pt idx="20">
                  <c:v>-102.701832296244</c:v>
                </c:pt>
                <c:pt idx="21">
                  <c:v>-48.7028792302074</c:v>
                </c:pt>
                <c:pt idx="22">
                  <c:v>-5.41651302115335</c:v>
                </c:pt>
                <c:pt idx="23">
                  <c:v>8.66062364805883</c:v>
                </c:pt>
                <c:pt idx="24">
                  <c:v>-6.41131990084299</c:v>
                </c:pt>
                <c:pt idx="25">
                  <c:v>22.1486440989471</c:v>
                </c:pt>
                <c:pt idx="26">
                  <c:v>5.29223083881009</c:v>
                </c:pt>
                <c:pt idx="27">
                  <c:v>5.15138612724849</c:v>
                </c:pt>
                <c:pt idx="28">
                  <c:v>-6.13076613818835</c:v>
                </c:pt>
                <c:pt idx="29">
                  <c:v>2.71022040543575</c:v>
                </c:pt>
                <c:pt idx="30">
                  <c:v>1.57853400575369</c:v>
                </c:pt>
                <c:pt idx="31">
                  <c:v>1.10151504911986</c:v>
                </c:pt>
                <c:pt idx="32">
                  <c:v>-9.01965128281523</c:v>
                </c:pt>
                <c:pt idx="33">
                  <c:v>-9.0669476704462</c:v>
                </c:pt>
                <c:pt idx="34">
                  <c:v>-6.03689293101115</c:v>
                </c:pt>
                <c:pt idx="35">
                  <c:v>-9.39901480169357</c:v>
                </c:pt>
                <c:pt idx="36">
                  <c:v>-3.58608058432038</c:v>
                </c:pt>
                <c:pt idx="37">
                  <c:v>-5.8225934095067</c:v>
                </c:pt>
              </c:numCache>
            </c:numRef>
          </c:val>
        </c:ser>
        <c:gapWidth val="100"/>
        <c:overlap val="0"/>
        <c:axId val="37755923"/>
        <c:axId val="38312553"/>
      </c:barChart>
      <c:catAx>
        <c:axId val="37755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8312553"/>
        <c:crosses val="autoZero"/>
        <c:auto val="1"/>
        <c:lblAlgn val="ctr"/>
        <c:lblOffset val="100"/>
      </c:catAx>
      <c:valAx>
        <c:axId val="38312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77559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Hoja5!$H$1:$H$38</c:f>
              <c:numCache>
                <c:formatCode>General</c:formatCode>
                <c:ptCount val="38"/>
                <c:pt idx="0">
                  <c:v>662.515529858178</c:v>
                </c:pt>
                <c:pt idx="1">
                  <c:v>357.935122384363</c:v>
                </c:pt>
                <c:pt idx="2">
                  <c:v>265.540392454186</c:v>
                </c:pt>
                <c:pt idx="3">
                  <c:v>207.747221316084</c:v>
                </c:pt>
                <c:pt idx="4">
                  <c:v>-306.897012402524</c:v>
                </c:pt>
                <c:pt idx="5">
                  <c:v>-125.446870441326</c:v>
                </c:pt>
                <c:pt idx="6">
                  <c:v>-316.938906899931</c:v>
                </c:pt>
                <c:pt idx="7">
                  <c:v>-415.451180204996</c:v>
                </c:pt>
                <c:pt idx="8">
                  <c:v>-444.678867087405</c:v>
                </c:pt>
                <c:pt idx="9">
                  <c:v>-356.962795192638</c:v>
                </c:pt>
                <c:pt idx="10">
                  <c:v>-422.051233820176</c:v>
                </c:pt>
                <c:pt idx="11">
                  <c:v>-326.954270056889</c:v>
                </c:pt>
                <c:pt idx="12">
                  <c:v>-394.327144238251</c:v>
                </c:pt>
                <c:pt idx="13">
                  <c:v>-226.766063809764</c:v>
                </c:pt>
                <c:pt idx="14">
                  <c:v>-252.611930621331</c:v>
                </c:pt>
                <c:pt idx="15">
                  <c:v>-153.491058228401</c:v>
                </c:pt>
                <c:pt idx="16">
                  <c:v>-159.278615544325</c:v>
                </c:pt>
                <c:pt idx="17">
                  <c:v>-40.3627364088646</c:v>
                </c:pt>
                <c:pt idx="18">
                  <c:v>-24.4773108038175</c:v>
                </c:pt>
                <c:pt idx="19">
                  <c:v>-74.2333037034414</c:v>
                </c:pt>
                <c:pt idx="20">
                  <c:v>-89.6928044098821</c:v>
                </c:pt>
                <c:pt idx="21">
                  <c:v>-29.7020625083787</c:v>
                </c:pt>
                <c:pt idx="22">
                  <c:v>7.99308092513578</c:v>
                </c:pt>
                <c:pt idx="23">
                  <c:v>17.8609218632011</c:v>
                </c:pt>
                <c:pt idx="24">
                  <c:v>7.99880015353225</c:v>
                </c:pt>
                <c:pt idx="25">
                  <c:v>29.5460045577326</c:v>
                </c:pt>
                <c:pt idx="26">
                  <c:v>17.5823246207688</c:v>
                </c:pt>
                <c:pt idx="27">
                  <c:v>14.2977509375094</c:v>
                </c:pt>
                <c:pt idx="28">
                  <c:v>6.75103676049936</c:v>
                </c:pt>
                <c:pt idx="29">
                  <c:v>7.01302927141973</c:v>
                </c:pt>
                <c:pt idx="30">
                  <c:v>10.5389740390568</c:v>
                </c:pt>
                <c:pt idx="31">
                  <c:v>6.55579786344142</c:v>
                </c:pt>
                <c:pt idx="32">
                  <c:v>-5.02167397200194</c:v>
                </c:pt>
                <c:pt idx="33">
                  <c:v>-8.30784463514222</c:v>
                </c:pt>
                <c:pt idx="34">
                  <c:v>-5.89875475573398</c:v>
                </c:pt>
                <c:pt idx="35">
                  <c:v>-9.5234842267567</c:v>
                </c:pt>
                <c:pt idx="36">
                  <c:v>-3.68578068373797</c:v>
                </c:pt>
                <c:pt idx="37">
                  <c:v>-5.98489379145816</c:v>
                </c:pt>
              </c:numCache>
            </c:numRef>
          </c:val>
        </c:ser>
        <c:gapWidth val="100"/>
        <c:overlap val="0"/>
        <c:axId val="14525927"/>
        <c:axId val="6155551"/>
      </c:barChart>
      <c:catAx>
        <c:axId val="14525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6155551"/>
        <c:crosses val="autoZero"/>
        <c:auto val="1"/>
        <c:lblAlgn val="ctr"/>
        <c:lblOffset val="100"/>
      </c:catAx>
      <c:valAx>
        <c:axId val="6155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145259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43</xdr:row>
      <xdr:rowOff>30600</xdr:rowOff>
    </xdr:from>
    <xdr:to>
      <xdr:col>7</xdr:col>
      <xdr:colOff>603720</xdr:colOff>
      <xdr:row>64</xdr:row>
      <xdr:rowOff>156240</xdr:rowOff>
    </xdr:to>
    <xdr:graphicFrame>
      <xdr:nvGraphicFramePr>
        <xdr:cNvPr id="0" name=""/>
        <xdr:cNvGraphicFramePr/>
      </xdr:nvGraphicFramePr>
      <xdr:xfrm>
        <a:off x="0" y="7020360"/>
        <a:ext cx="6293160" cy="35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674640</xdr:colOff>
      <xdr:row>43</xdr:row>
      <xdr:rowOff>59760</xdr:rowOff>
    </xdr:from>
    <xdr:to>
      <xdr:col>15</xdr:col>
      <xdr:colOff>466920</xdr:colOff>
      <xdr:row>65</xdr:row>
      <xdr:rowOff>22320</xdr:rowOff>
    </xdr:to>
    <xdr:graphicFrame>
      <xdr:nvGraphicFramePr>
        <xdr:cNvPr id="1" name=""/>
        <xdr:cNvGraphicFramePr/>
      </xdr:nvGraphicFramePr>
      <xdr:xfrm>
        <a:off x="6364080" y="7049520"/>
        <a:ext cx="6294600" cy="35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37080</xdr:colOff>
      <xdr:row>0</xdr:row>
      <xdr:rowOff>36000</xdr:rowOff>
    </xdr:from>
    <xdr:to>
      <xdr:col>9</xdr:col>
      <xdr:colOff>105840</xdr:colOff>
      <xdr:row>20</xdr:row>
      <xdr:rowOff>24120</xdr:rowOff>
    </xdr:to>
    <xdr:graphicFrame>
      <xdr:nvGraphicFramePr>
        <xdr:cNvPr id="2" name=""/>
        <xdr:cNvGraphicFramePr/>
      </xdr:nvGraphicFramePr>
      <xdr:xfrm>
        <a:off x="1662480" y="36000"/>
        <a:ext cx="5758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232560</xdr:colOff>
      <xdr:row>39</xdr:row>
      <xdr:rowOff>12960</xdr:rowOff>
    </xdr:from>
    <xdr:to>
      <xdr:col>27</xdr:col>
      <xdr:colOff>302760</xdr:colOff>
      <xdr:row>59</xdr:row>
      <xdr:rowOff>1440</xdr:rowOff>
    </xdr:to>
    <xdr:graphicFrame>
      <xdr:nvGraphicFramePr>
        <xdr:cNvPr id="3" name=""/>
        <xdr:cNvGraphicFramePr/>
      </xdr:nvGraphicFramePr>
      <xdr:xfrm>
        <a:off x="17104320" y="6352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308160</xdr:colOff>
      <xdr:row>17</xdr:row>
      <xdr:rowOff>59400</xdr:rowOff>
    </xdr:from>
    <xdr:to>
      <xdr:col>27</xdr:col>
      <xdr:colOff>378360</xdr:colOff>
      <xdr:row>37</xdr:row>
      <xdr:rowOff>47880</xdr:rowOff>
    </xdr:to>
    <xdr:graphicFrame>
      <xdr:nvGraphicFramePr>
        <xdr:cNvPr id="4" name=""/>
        <xdr:cNvGraphicFramePr/>
      </xdr:nvGraphicFramePr>
      <xdr:xfrm>
        <a:off x="17179920" y="2822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185760</xdr:colOff>
      <xdr:row>38</xdr:row>
      <xdr:rowOff>133920</xdr:rowOff>
    </xdr:from>
    <xdr:to>
      <xdr:col>7</xdr:col>
      <xdr:colOff>255960</xdr:colOff>
      <xdr:row>58</xdr:row>
      <xdr:rowOff>122400</xdr:rowOff>
    </xdr:to>
    <xdr:graphicFrame>
      <xdr:nvGraphicFramePr>
        <xdr:cNvPr id="5" name=""/>
        <xdr:cNvGraphicFramePr/>
      </xdr:nvGraphicFramePr>
      <xdr:xfrm>
        <a:off x="185760" y="631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326520</xdr:colOff>
      <xdr:row>38</xdr:row>
      <xdr:rowOff>35280</xdr:rowOff>
    </xdr:from>
    <xdr:to>
      <xdr:col>14</xdr:col>
      <xdr:colOff>396720</xdr:colOff>
      <xdr:row>58</xdr:row>
      <xdr:rowOff>23760</xdr:rowOff>
    </xdr:to>
    <xdr:graphicFrame>
      <xdr:nvGraphicFramePr>
        <xdr:cNvPr id="6" name=""/>
        <xdr:cNvGraphicFramePr/>
      </xdr:nvGraphicFramePr>
      <xdr:xfrm>
        <a:off x="6015960" y="6212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616680</xdr:colOff>
      <xdr:row>18</xdr:row>
      <xdr:rowOff>93960</xdr:rowOff>
    </xdr:from>
    <xdr:to>
      <xdr:col>11</xdr:col>
      <xdr:colOff>686880</xdr:colOff>
      <xdr:row>38</xdr:row>
      <xdr:rowOff>82440</xdr:rowOff>
    </xdr:to>
    <xdr:graphicFrame>
      <xdr:nvGraphicFramePr>
        <xdr:cNvPr id="7" name=""/>
        <xdr:cNvGraphicFramePr/>
      </xdr:nvGraphicFramePr>
      <xdr:xfrm>
        <a:off x="3867840" y="302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"/>
  <sheetViews>
    <sheetView showFormulas="false" showGridLines="true" showRowColHeaders="true" showZeros="true" rightToLeft="false" tabSelected="false" showOutlineSymbols="true" defaultGridColor="true" view="normal" topLeftCell="F1" colorId="64" zoomScale="95" zoomScaleNormal="95" zoomScalePageLayoutView="100" workbookViewId="0">
      <selection pane="topLeft" activeCell="S6" activeCellId="0" sqref="S6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false" hidden="false" outlineLevel="0" max="6" min="6" style="1" width="11.52"/>
    <col collapsed="false" customWidth="false" hidden="false" outlineLevel="0" max="8" min="7" style="0" width="11.52"/>
    <col collapsed="false" customWidth="false" hidden="false" outlineLevel="0" max="9" min="9" style="1" width="11.5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2"/>
      <c r="F1" s="0"/>
      <c r="I1" s="0"/>
    </row>
    <row r="2" customFormat="false" ht="12.8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2.8" hidden="false" customHeight="false" outlineLevel="0" collapsed="false">
      <c r="D3" s="4" t="s">
        <v>1</v>
      </c>
      <c r="E3" s="4" t="s">
        <v>2</v>
      </c>
      <c r="F3" s="5" t="s">
        <v>3</v>
      </c>
      <c r="G3" s="4" t="s">
        <v>4</v>
      </c>
      <c r="H3" s="4" t="s">
        <v>2</v>
      </c>
      <c r="I3" s="5" t="s">
        <v>3</v>
      </c>
      <c r="J3" s="0" t="s">
        <v>5</v>
      </c>
      <c r="P3" s="0" t="n">
        <v>818</v>
      </c>
    </row>
    <row r="4" customFormat="false" ht="12.8" hidden="false" customHeight="false" outlineLevel="0" collapsed="false">
      <c r="B4" s="4" t="s">
        <v>6</v>
      </c>
      <c r="D4" s="0" t="n">
        <v>112</v>
      </c>
      <c r="F4" s="0"/>
      <c r="G4" s="0" t="n">
        <v>816</v>
      </c>
      <c r="I4" s="0"/>
      <c r="K4" s="0" t="n">
        <v>258</v>
      </c>
    </row>
    <row r="5" customFormat="false" ht="12.8" hidden="false" customHeight="false" outlineLevel="0" collapsed="false">
      <c r="I5" s="0"/>
    </row>
    <row r="6" customFormat="false" ht="12.8" hidden="false" customHeight="false" outlineLevel="0" collapsed="false">
      <c r="B6" s="0" t="s">
        <v>7</v>
      </c>
      <c r="D6" s="0" t="n">
        <v>4.13</v>
      </c>
      <c r="E6" s="0" t="n">
        <v>0.02</v>
      </c>
      <c r="F6" s="1" t="n">
        <f aca="false">E6/D6*100</f>
        <v>0.484261501210654</v>
      </c>
      <c r="G6" s="0" t="n">
        <v>3.11</v>
      </c>
      <c r="H6" s="0" t="n">
        <v>0.004</v>
      </c>
      <c r="I6" s="1" t="n">
        <f aca="false">(H6/G6)*100</f>
        <v>0.128617363344051</v>
      </c>
      <c r="J6" s="0" t="n">
        <f aca="false">I6*I6</f>
        <v>0.0165424261535757</v>
      </c>
      <c r="K6" s="0" t="n">
        <f aca="false">J6*K4</f>
        <v>4.26794594762254</v>
      </c>
      <c r="L6" s="0" t="n">
        <f aca="false">SQRT(K6/38)</f>
        <v>0.335133357102361</v>
      </c>
      <c r="M6" s="0" t="n">
        <f aca="false">SQRT(K6)</f>
        <v>2.0659007593838</v>
      </c>
      <c r="O6" s="0" t="n">
        <f aca="false">F6*F6</f>
        <v>0.234509201554796</v>
      </c>
      <c r="P6" s="0" t="n">
        <f aca="false">$P$3*O6</f>
        <v>191.828526871823</v>
      </c>
      <c r="Q6" s="0" t="n">
        <f aca="false">SQRT(P6)</f>
        <v>13.8502175748911</v>
      </c>
      <c r="R6" s="0" t="n">
        <f aca="false">Q6*Q6</f>
        <v>191.828526871823</v>
      </c>
      <c r="S6" s="0" t="n">
        <f aca="false">SQRT(R6/38)</f>
        <v>2.2468019779691</v>
      </c>
    </row>
    <row r="7" customFormat="false" ht="12.8" hidden="false" customHeight="false" outlineLevel="0" collapsed="false">
      <c r="B7" s="0" t="s">
        <v>8</v>
      </c>
      <c r="D7" s="0" t="n">
        <v>2.5</v>
      </c>
      <c r="E7" s="0" t="n">
        <v>0.05</v>
      </c>
      <c r="F7" s="1" t="n">
        <f aca="false">E7/D7*100</f>
        <v>2</v>
      </c>
      <c r="G7" s="0" t="n">
        <v>20.85</v>
      </c>
      <c r="H7" s="0" t="n">
        <v>0.31</v>
      </c>
      <c r="I7" s="1" t="n">
        <f aca="false">(H7/G7)*100</f>
        <v>1.48681055155875</v>
      </c>
      <c r="J7" s="0" t="n">
        <f aca="false">I7*I7</f>
        <v>2.21060561622644</v>
      </c>
      <c r="K7" s="0" t="n">
        <f aca="false">J7*K4</f>
        <v>570.336248986422</v>
      </c>
      <c r="L7" s="0" t="n">
        <f aca="false">SQRT(K7/38)</f>
        <v>3.87412553456098</v>
      </c>
      <c r="M7" s="0" t="n">
        <f aca="false">SQRT(K7)</f>
        <v>23.8817136945074</v>
      </c>
      <c r="O7" s="0" t="n">
        <f aca="false">F7*F7</f>
        <v>4</v>
      </c>
      <c r="P7" s="0" t="n">
        <f aca="false">$P$3*O7</f>
        <v>3272</v>
      </c>
      <c r="Q7" s="0" t="n">
        <f aca="false">SQRT(P7)</f>
        <v>57.2013985843004</v>
      </c>
      <c r="R7" s="0" t="n">
        <f aca="false">Q7*Q7</f>
        <v>3272</v>
      </c>
      <c r="S7" s="0" t="n">
        <f aca="false">SQRT(R7/38)</f>
        <v>9.27929216901239</v>
      </c>
    </row>
    <row r="8" customFormat="false" ht="12.8" hidden="false" customHeight="false" outlineLevel="0" collapsed="false">
      <c r="B8" s="0" t="s">
        <v>9</v>
      </c>
      <c r="D8" s="0" t="n">
        <v>2.62</v>
      </c>
      <c r="E8" s="0" t="n">
        <v>0.27</v>
      </c>
      <c r="F8" s="1" t="n">
        <f aca="false">E8/D8*100</f>
        <v>10.3053435114504</v>
      </c>
      <c r="G8" s="0" t="n">
        <v>14.52</v>
      </c>
      <c r="H8" s="0" t="n">
        <v>1.48</v>
      </c>
      <c r="I8" s="1" t="n">
        <f aca="false">H8/G8*100</f>
        <v>10.1928374655647</v>
      </c>
      <c r="J8" s="0" t="n">
        <f aca="false">I8*I8</f>
        <v>103.89393559942</v>
      </c>
      <c r="K8" s="0" t="n">
        <f aca="false">J8*K4</f>
        <v>26804.6353846504</v>
      </c>
      <c r="L8" s="0" t="n">
        <f aca="false">SQRT(K8/38)</f>
        <v>26.5590877422649</v>
      </c>
      <c r="M8" s="0" t="n">
        <f aca="false">SQRT(K8)</f>
        <v>163.7212123845</v>
      </c>
      <c r="O8" s="0" t="n">
        <f aca="false">F8*F8</f>
        <v>106.200104888992</v>
      </c>
      <c r="P8" s="0" t="n">
        <f aca="false">$P$3*O8</f>
        <v>86871.6857991958</v>
      </c>
      <c r="Q8" s="0" t="n">
        <f aca="false">SQRT(P8)</f>
        <v>294.740030873303</v>
      </c>
      <c r="R8" s="0" t="n">
        <f aca="false">Q8*Q8</f>
        <v>86871.6857991958</v>
      </c>
      <c r="S8" s="0" t="n">
        <f aca="false">SQRT(R8/38)</f>
        <v>47.8131466723921</v>
      </c>
    </row>
    <row r="9" customFormat="false" ht="12.8" hidden="false" customHeight="false" outlineLevel="0" collapsed="false">
      <c r="B9" s="0" t="s">
        <v>10</v>
      </c>
      <c r="D9" s="0" t="n">
        <v>3.01</v>
      </c>
      <c r="E9" s="0" t="n">
        <v>0.6</v>
      </c>
      <c r="F9" s="1" t="n">
        <f aca="false">E9/D9*100</f>
        <v>19.9335548172758</v>
      </c>
      <c r="G9" s="0" t="n">
        <v>12.32</v>
      </c>
      <c r="H9" s="0" t="n">
        <v>2.01</v>
      </c>
      <c r="I9" s="1" t="n">
        <f aca="false">H9/G9*100</f>
        <v>16.3149350649351</v>
      </c>
    </row>
    <row r="10" customFormat="false" ht="12.8" hidden="false" customHeight="false" outlineLevel="0" collapsed="false">
      <c r="A10" s="0" t="s">
        <v>11</v>
      </c>
      <c r="B10" s="0" t="s">
        <v>12</v>
      </c>
      <c r="D10" s="0" t="n">
        <v>0.19</v>
      </c>
      <c r="E10" s="0" t="s">
        <v>13</v>
      </c>
      <c r="F10" s="1" t="e">
        <f aca="false">E10/D10*100</f>
        <v>#VALUE!</v>
      </c>
      <c r="G10" s="0" t="n">
        <v>0.21</v>
      </c>
      <c r="H10" s="0" t="s">
        <v>13</v>
      </c>
      <c r="I10" s="1" t="e">
        <f aca="false">H10/G10*100</f>
        <v>#VALUE!</v>
      </c>
    </row>
    <row r="11" customFormat="false" ht="12.8" hidden="false" customHeight="false" outlineLevel="0" collapsed="false">
      <c r="A11" s="0" t="s">
        <v>11</v>
      </c>
      <c r="B11" s="0" t="s">
        <v>14</v>
      </c>
      <c r="D11" s="0" t="n">
        <v>0.01</v>
      </c>
      <c r="E11" s="0" t="s">
        <v>13</v>
      </c>
      <c r="F11" s="1" t="e">
        <f aca="false">E11/D11*100</f>
        <v>#VALUE!</v>
      </c>
      <c r="G11" s="0" t="n">
        <v>0.04</v>
      </c>
      <c r="H11" s="0" t="n">
        <v>0.01</v>
      </c>
      <c r="I11" s="1" t="n">
        <f aca="false">H11/G11*100</f>
        <v>25</v>
      </c>
    </row>
    <row r="13" customFormat="false" ht="12.8" hidden="false" customHeight="false" outlineLevel="0" collapsed="false">
      <c r="B13" s="4" t="s">
        <v>15</v>
      </c>
    </row>
    <row r="14" customFormat="false" ht="12.8" hidden="false" customHeight="false" outlineLevel="0" collapsed="false">
      <c r="B14" s="4" t="s">
        <v>16</v>
      </c>
      <c r="D14" s="6" t="n">
        <v>9.3</v>
      </c>
      <c r="E14" s="0" t="n">
        <v>0.3</v>
      </c>
      <c r="F14" s="7" t="n">
        <f aca="false">E14/D14*100</f>
        <v>3.2258064516129</v>
      </c>
      <c r="G14" s="6" t="n">
        <v>38.5</v>
      </c>
      <c r="H14" s="0" t="n">
        <v>1.5</v>
      </c>
      <c r="I14" s="7" t="n">
        <f aca="false">H14/G14*100</f>
        <v>3.8961038961039</v>
      </c>
    </row>
    <row r="15" customFormat="false" ht="12.8" hidden="false" customHeight="false" outlineLevel="0" collapsed="false">
      <c r="B15" s="0" t="s">
        <v>17</v>
      </c>
      <c r="D15" s="0" t="n">
        <v>9.8</v>
      </c>
      <c r="E15" s="0" t="n">
        <v>0.9</v>
      </c>
      <c r="F15" s="1" t="n">
        <f aca="false">E15/D15*100</f>
        <v>9.18367346938775</v>
      </c>
      <c r="G15" s="0" t="n">
        <v>39.6</v>
      </c>
      <c r="H15" s="0" t="n">
        <v>2.5</v>
      </c>
      <c r="I15" s="1" t="n">
        <f aca="false">H15/G15*100</f>
        <v>6.31313131313131</v>
      </c>
    </row>
    <row r="16" customFormat="false" ht="12.8" hidden="false" customHeight="false" outlineLevel="0" collapsed="false">
      <c r="F16" s="1" t="e">
        <f aca="false">E16/D16*100</f>
        <v>#DIV/0!</v>
      </c>
      <c r="I16" s="1" t="e">
        <f aca="false">H16/G16*100</f>
        <v>#DIV/0!</v>
      </c>
    </row>
    <row r="17" customFormat="false" ht="12.8" hidden="false" customHeight="false" outlineLevel="0" collapsed="false">
      <c r="B17" s="4" t="s">
        <v>18</v>
      </c>
      <c r="D17" s="0" t="n">
        <v>11</v>
      </c>
      <c r="G17" s="0" t="n">
        <v>20.2</v>
      </c>
    </row>
    <row r="19" customFormat="false" ht="12.8" hidden="false" customHeight="false" outlineLevel="0" collapsed="false">
      <c r="D19" s="0" t="n">
        <f aca="false">SUM(D6:D11)</f>
        <v>12.46</v>
      </c>
      <c r="G19" s="0" t="n">
        <f aca="false">SUM(G6:G11)</f>
        <v>51.05</v>
      </c>
    </row>
    <row r="20" customFormat="false" ht="12.8" hidden="false" customHeight="false" outlineLevel="0" collapsed="false">
      <c r="D20" s="6" t="n">
        <f aca="false">SUM(D6:D8)</f>
        <v>9.25</v>
      </c>
      <c r="G20" s="6" t="n">
        <f aca="false">SUM(G6:G8)</f>
        <v>38.48</v>
      </c>
    </row>
    <row r="25" customFormat="false" ht="12.8" hidden="false" customHeight="false" outlineLevel="0" collapsed="false">
      <c r="G25" s="0" t="n">
        <f aca="false">350*350</f>
        <v>122500</v>
      </c>
    </row>
    <row r="26" customFormat="false" ht="12.8" hidden="false" customHeight="false" outlineLevel="0" collapsed="false">
      <c r="G26" s="0" t="n">
        <f aca="false">35*35</f>
        <v>1225</v>
      </c>
    </row>
    <row r="29" customFormat="false" ht="12.8" hidden="false" customHeight="false" outlineLevel="0" collapsed="false">
      <c r="G29" s="0" t="n">
        <f aca="false">38+38</f>
        <v>76</v>
      </c>
      <c r="H29" s="0" t="n">
        <f aca="false">G29-2</f>
        <v>74</v>
      </c>
    </row>
    <row r="30" customFormat="false" ht="12.8" hidden="false" customHeight="false" outlineLevel="0" collapsed="false">
      <c r="J30" s="0" t="n">
        <f aca="false">550*550</f>
        <v>302500</v>
      </c>
    </row>
  </sheetData>
  <mergeCells count="1">
    <mergeCell ref="B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4" customFormat="true" ht="12.8" hidden="false" customHeight="false" outlineLevel="0" collapsed="false">
      <c r="A1" s="4" t="s">
        <v>19</v>
      </c>
      <c r="B1" s="4" t="s">
        <v>20</v>
      </c>
      <c r="D1" s="4" t="s">
        <v>21</v>
      </c>
      <c r="E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</row>
    <row r="2" customFormat="false" ht="12.8" hidden="false" customHeight="false" outlineLevel="0" collapsed="false">
      <c r="A2" s="0" t="n">
        <v>5765.95946767397</v>
      </c>
      <c r="B2" s="2" t="n">
        <v>5619.0594704675</v>
      </c>
      <c r="D2" s="0" t="n">
        <v>3080.7481436484</v>
      </c>
      <c r="E2" s="0" t="n">
        <v>3195.85565762413</v>
      </c>
      <c r="G2" s="0" t="n">
        <v>1</v>
      </c>
      <c r="H2" s="4" t="n">
        <v>1</v>
      </c>
      <c r="I2" s="4" t="n">
        <v>1.25</v>
      </c>
      <c r="J2" s="8" t="n">
        <f aca="false">I2-H2</f>
        <v>0.25</v>
      </c>
    </row>
    <row r="3" customFormat="false" ht="12.8" hidden="false" customHeight="false" outlineLevel="0" collapsed="false">
      <c r="A3" s="0" t="n">
        <v>8133.24667818769</v>
      </c>
      <c r="B3" s="0" t="n">
        <v>8063.5811129909</v>
      </c>
      <c r="D3" s="0" t="n">
        <v>3894.57049657161</v>
      </c>
      <c r="E3" s="0" t="n">
        <v>4117.92942384964</v>
      </c>
      <c r="G3" s="0" t="n">
        <v>2</v>
      </c>
      <c r="H3" s="0" t="n">
        <v>1.25</v>
      </c>
      <c r="I3" s="4" t="n">
        <v>1.5</v>
      </c>
      <c r="J3" s="8" t="n">
        <f aca="false">I3-H3</f>
        <v>0.25</v>
      </c>
    </row>
    <row r="4" customFormat="false" ht="12.8" hidden="false" customHeight="false" outlineLevel="0" collapsed="false">
      <c r="A4" s="0" t="n">
        <v>9911.5352458112</v>
      </c>
      <c r="B4" s="0" t="n">
        <v>10083.6211585463</v>
      </c>
      <c r="D4" s="0" t="n">
        <v>4452.79730480627</v>
      </c>
      <c r="E4" s="0" t="n">
        <v>4774.18322607284</v>
      </c>
      <c r="G4" s="0" t="n">
        <v>3</v>
      </c>
      <c r="H4" s="0" t="n">
        <v>1.5</v>
      </c>
      <c r="I4" s="4" t="n">
        <v>1.75</v>
      </c>
      <c r="J4" s="8" t="n">
        <f aca="false">I4-H4</f>
        <v>0.25</v>
      </c>
    </row>
    <row r="5" customFormat="false" ht="12.8" hidden="false" customHeight="false" outlineLevel="0" collapsed="false">
      <c r="A5" s="0" t="n">
        <v>11372.7637150061</v>
      </c>
      <c r="B5" s="0" t="n">
        <v>11975.4761390485</v>
      </c>
      <c r="D5" s="0" t="n">
        <v>5176.9974647045</v>
      </c>
      <c r="E5" s="0" t="n">
        <v>5535.02091223494</v>
      </c>
      <c r="G5" s="0" t="n">
        <v>4</v>
      </c>
      <c r="H5" s="0" t="n">
        <v>1.75</v>
      </c>
      <c r="I5" s="4" t="n">
        <v>2</v>
      </c>
      <c r="J5" s="8" t="n">
        <f aca="false">I5-H5</f>
        <v>0.25</v>
      </c>
    </row>
    <row r="6" customFormat="false" ht="12.8" hidden="false" customHeight="false" outlineLevel="0" collapsed="false">
      <c r="A6" s="0" t="n">
        <v>13162.3770806084</v>
      </c>
      <c r="B6" s="0" t="n">
        <v>13391.2395832374</v>
      </c>
      <c r="D6" s="0" t="n">
        <v>5629.06547432824</v>
      </c>
      <c r="E6" s="0" t="n">
        <v>6151.6387746092</v>
      </c>
      <c r="G6" s="0" t="n">
        <v>5</v>
      </c>
      <c r="H6" s="0" t="n">
        <v>2</v>
      </c>
      <c r="I6" s="4" t="n">
        <v>2.25</v>
      </c>
      <c r="J6" s="8" t="n">
        <f aca="false">I6-H6</f>
        <v>0.25</v>
      </c>
    </row>
    <row r="7" customFormat="false" ht="12.8" hidden="false" customHeight="false" outlineLevel="0" collapsed="false">
      <c r="A7" s="0" t="n">
        <v>14098.3377486171</v>
      </c>
      <c r="B7" s="0" t="n">
        <v>14343.3548240403</v>
      </c>
      <c r="D7" s="0" t="n">
        <v>6120.60916202958</v>
      </c>
      <c r="E7" s="0" t="n">
        <v>6417.10949248152</v>
      </c>
      <c r="G7" s="0" t="n">
        <v>6</v>
      </c>
      <c r="H7" s="0" t="n">
        <v>2.25</v>
      </c>
      <c r="I7" s="4" t="n">
        <v>2.5</v>
      </c>
      <c r="J7" s="8" t="n">
        <f aca="false">I7-H7</f>
        <v>0.25</v>
      </c>
    </row>
    <row r="8" customFormat="false" ht="12.8" hidden="false" customHeight="false" outlineLevel="0" collapsed="false">
      <c r="A8" s="0" t="n">
        <v>14590.3191189305</v>
      </c>
      <c r="B8" s="0" t="n">
        <v>14716.2499739747</v>
      </c>
      <c r="D8" s="0" t="n">
        <v>6223.953189095</v>
      </c>
      <c r="E8" s="0" t="n">
        <v>6694.03645878287</v>
      </c>
      <c r="G8" s="0" t="n">
        <v>7</v>
      </c>
      <c r="H8" s="0" t="n">
        <v>2.5</v>
      </c>
      <c r="I8" s="4" t="n">
        <v>2.75</v>
      </c>
      <c r="J8" s="8" t="n">
        <f aca="false">I8-H8</f>
        <v>0.25</v>
      </c>
    </row>
    <row r="9" customFormat="false" ht="12.8" hidden="false" customHeight="false" outlineLevel="0" collapsed="false">
      <c r="A9" s="0" t="n">
        <v>14339.7684228287</v>
      </c>
      <c r="B9" s="0" t="n">
        <v>14588.3733243498</v>
      </c>
      <c r="D9" s="0" t="n">
        <v>6018.98108423394</v>
      </c>
      <c r="E9" s="0" t="n">
        <v>6554.11053482262</v>
      </c>
      <c r="G9" s="0" t="n">
        <v>8</v>
      </c>
      <c r="H9" s="0" t="n">
        <v>2.75</v>
      </c>
      <c r="I9" s="4" t="n">
        <v>3</v>
      </c>
      <c r="J9" s="8" t="n">
        <f aca="false">I9-H9</f>
        <v>0.25</v>
      </c>
    </row>
    <row r="10" customFormat="false" ht="12.8" hidden="false" customHeight="false" outlineLevel="0" collapsed="false">
      <c r="A10" s="0" t="n">
        <v>13972.9182899178</v>
      </c>
      <c r="B10" s="0" t="n">
        <v>14214.9262202044</v>
      </c>
      <c r="D10" s="0" t="n">
        <v>5820.75928139071</v>
      </c>
      <c r="E10" s="0" t="n">
        <v>6282.97219274939</v>
      </c>
      <c r="G10" s="0" t="n">
        <v>9</v>
      </c>
      <c r="H10" s="0" t="n">
        <v>3</v>
      </c>
      <c r="I10" s="4" t="n">
        <v>3.25</v>
      </c>
      <c r="J10" s="8" t="n">
        <f aca="false">I10-H10</f>
        <v>0.25</v>
      </c>
    </row>
    <row r="11" customFormat="false" ht="12.8" hidden="false" customHeight="false" outlineLevel="0" collapsed="false">
      <c r="A11" s="0" t="n">
        <v>13154.8087567623</v>
      </c>
      <c r="B11" s="0" t="n">
        <v>13382.7587603985</v>
      </c>
      <c r="D11" s="0" t="n">
        <v>5535.59910704397</v>
      </c>
      <c r="E11" s="0" t="n">
        <v>5897.15036927654</v>
      </c>
      <c r="G11" s="0" t="n">
        <v>10</v>
      </c>
      <c r="H11" s="0" t="n">
        <v>3.25</v>
      </c>
      <c r="I11" s="4" t="n">
        <v>3.5</v>
      </c>
      <c r="J11" s="8" t="n">
        <f aca="false">I11-H11</f>
        <v>0.25</v>
      </c>
    </row>
    <row r="12" customFormat="false" ht="12.8" hidden="false" customHeight="false" outlineLevel="0" collapsed="false">
      <c r="A12" s="0" t="n">
        <v>12278.6209525417</v>
      </c>
      <c r="B12" s="0" t="n">
        <v>12384.496020159</v>
      </c>
      <c r="D12" s="0" t="n">
        <v>5091.03734420625</v>
      </c>
      <c r="E12" s="0" t="n">
        <v>5306.04149763544</v>
      </c>
      <c r="G12" s="0" t="n">
        <v>11</v>
      </c>
      <c r="H12" s="0" t="n">
        <v>3.5</v>
      </c>
      <c r="I12" s="4" t="n">
        <v>3.75</v>
      </c>
      <c r="J12" s="8" t="n">
        <f aca="false">I12-H12</f>
        <v>0.25</v>
      </c>
    </row>
    <row r="13" customFormat="false" ht="12.8" hidden="false" customHeight="false" outlineLevel="0" collapsed="false">
      <c r="A13" s="0" t="n">
        <v>10978.1989979806</v>
      </c>
      <c r="B13" s="0" t="n">
        <v>11168.3390362068</v>
      </c>
      <c r="D13" s="0" t="n">
        <v>4604.43413890041</v>
      </c>
      <c r="E13" s="0" t="n">
        <v>4876.10887952566</v>
      </c>
      <c r="G13" s="0" t="n">
        <v>12</v>
      </c>
      <c r="H13" s="0" t="n">
        <v>3.75</v>
      </c>
      <c r="I13" s="4" t="n">
        <v>4</v>
      </c>
      <c r="J13" s="8" t="n">
        <f aca="false">I13-H13</f>
        <v>0.25</v>
      </c>
    </row>
    <row r="14" customFormat="false" ht="12.8" hidden="false" customHeight="false" outlineLevel="0" collapsed="false">
      <c r="A14" s="0" t="n">
        <v>10159.2153697868</v>
      </c>
      <c r="B14" s="0" t="n">
        <v>9985.58966173904</v>
      </c>
      <c r="D14" s="0" t="n">
        <v>4164.34064534976</v>
      </c>
      <c r="E14" s="0" t="n">
        <v>4387.34548749956</v>
      </c>
      <c r="G14" s="0" t="n">
        <v>13</v>
      </c>
      <c r="H14" s="0" t="n">
        <v>4</v>
      </c>
      <c r="I14" s="4" t="n">
        <v>4.25</v>
      </c>
      <c r="J14" s="8" t="n">
        <f aca="false">I14-H14</f>
        <v>0.25</v>
      </c>
    </row>
    <row r="15" customFormat="false" ht="12.8" hidden="false" customHeight="false" outlineLevel="0" collapsed="false">
      <c r="A15" s="0" t="n">
        <v>9482.47269945055</v>
      </c>
      <c r="B15" s="0" t="n">
        <v>9005.23037186027</v>
      </c>
      <c r="D15" s="0" t="n">
        <v>4027.19731513781</v>
      </c>
      <c r="E15" s="0" t="n">
        <v>3947.57395748621</v>
      </c>
      <c r="G15" s="0" t="n">
        <v>14</v>
      </c>
      <c r="H15" s="0" t="n">
        <v>4.25</v>
      </c>
      <c r="I15" s="4" t="n">
        <v>4.5</v>
      </c>
      <c r="J15" s="8" t="n">
        <f aca="false">I15-H15</f>
        <v>0.25</v>
      </c>
    </row>
    <row r="16" customFormat="false" ht="12.8" hidden="false" customHeight="false" outlineLevel="0" collapsed="false">
      <c r="A16" s="0" t="n">
        <v>8551.43684545753</v>
      </c>
      <c r="B16" s="0" t="n">
        <v>8051.69274994676</v>
      </c>
      <c r="D16" s="0" t="n">
        <v>3581.79908882127</v>
      </c>
      <c r="E16" s="0" t="n">
        <v>3477.63824778585</v>
      </c>
      <c r="G16" s="0" t="n">
        <v>15</v>
      </c>
      <c r="H16" s="0" t="n">
        <v>4.5</v>
      </c>
      <c r="I16" s="4" t="n">
        <v>4.75</v>
      </c>
      <c r="J16" s="8" t="n">
        <f aca="false">I16-H16</f>
        <v>0.25</v>
      </c>
    </row>
    <row r="17" customFormat="false" ht="12.8" hidden="false" customHeight="false" outlineLevel="0" collapsed="false">
      <c r="A17" s="0" t="n">
        <v>7580.33211120232</v>
      </c>
      <c r="B17" s="0" t="n">
        <v>7137.33916357898</v>
      </c>
      <c r="D17" s="0" t="n">
        <v>3239.44942616058</v>
      </c>
      <c r="E17" s="0" t="n">
        <v>2999.60604525063</v>
      </c>
      <c r="G17" s="0" t="n">
        <v>16</v>
      </c>
      <c r="H17" s="0" t="n">
        <v>4.75</v>
      </c>
      <c r="I17" s="4" t="n">
        <v>5</v>
      </c>
      <c r="J17" s="8" t="n">
        <f aca="false">I17-H17</f>
        <v>0.25</v>
      </c>
    </row>
    <row r="18" customFormat="false" ht="12.8" hidden="false" customHeight="false" outlineLevel="0" collapsed="false">
      <c r="A18" s="0" t="n">
        <v>6272.62738818442</v>
      </c>
      <c r="B18" s="0" t="n">
        <v>6008.49829396333</v>
      </c>
      <c r="D18" s="0" t="n">
        <v>2649.78824586068</v>
      </c>
      <c r="E18" s="0" t="n">
        <v>2587.28360617518</v>
      </c>
      <c r="G18" s="0" t="n">
        <v>17</v>
      </c>
      <c r="H18" s="0" t="n">
        <v>5</v>
      </c>
      <c r="I18" s="4" t="n">
        <v>5.25</v>
      </c>
      <c r="J18" s="8" t="n">
        <f aca="false">I18-H18</f>
        <v>0.25</v>
      </c>
    </row>
    <row r="19" customFormat="false" ht="12.8" hidden="false" customHeight="false" outlineLevel="0" collapsed="false">
      <c r="A19" s="0" t="n">
        <v>5190.43200616582</v>
      </c>
      <c r="B19" s="0" t="n">
        <v>5014.91047210178</v>
      </c>
      <c r="D19" s="0" t="n">
        <v>2279.1144944378</v>
      </c>
      <c r="E19" s="0" t="n">
        <v>2184.99044072802</v>
      </c>
      <c r="G19" s="0" t="n">
        <v>18</v>
      </c>
      <c r="H19" s="0" t="n">
        <v>5.25</v>
      </c>
      <c r="I19" s="4" t="n">
        <v>5.5</v>
      </c>
      <c r="J19" s="8" t="n">
        <f aca="false">I19-H19</f>
        <v>0.25</v>
      </c>
    </row>
    <row r="20" customFormat="false" ht="12.8" hidden="false" customHeight="false" outlineLevel="0" collapsed="false">
      <c r="A20" s="0" t="n">
        <v>4294.97996811969</v>
      </c>
      <c r="B20" s="0" t="n">
        <v>4221.71752735822</v>
      </c>
      <c r="D20" s="0" t="n">
        <v>1895.73565240637</v>
      </c>
      <c r="E20" s="0" t="n">
        <v>1806.67790755684</v>
      </c>
      <c r="G20" s="0" t="n">
        <v>19</v>
      </c>
      <c r="H20" s="0" t="n">
        <v>5.5</v>
      </c>
      <c r="I20" s="4" t="n">
        <v>5.75</v>
      </c>
      <c r="J20" s="8" t="n">
        <f aca="false">I20-H20</f>
        <v>0.25</v>
      </c>
    </row>
    <row r="21" customFormat="false" ht="12.8" hidden="false" customHeight="false" outlineLevel="0" collapsed="false">
      <c r="A21" s="0" t="n">
        <v>3584.74596576498</v>
      </c>
      <c r="B21" s="0" t="n">
        <v>3554.12959525209</v>
      </c>
      <c r="D21" s="0" t="n">
        <v>1524.91653395181</v>
      </c>
      <c r="E21" s="0" t="n">
        <v>1525.76004735791</v>
      </c>
      <c r="G21" s="0" t="n">
        <v>20</v>
      </c>
      <c r="H21" s="0" t="n">
        <v>5.75</v>
      </c>
      <c r="I21" s="4" t="n">
        <v>6</v>
      </c>
      <c r="J21" s="8" t="n">
        <f aca="false">I21-H21</f>
        <v>0.25</v>
      </c>
    </row>
    <row r="22" customFormat="false" ht="12.8" hidden="false" customHeight="false" outlineLevel="0" collapsed="false">
      <c r="A22" s="0" t="n">
        <v>2865.99678630634</v>
      </c>
      <c r="B22" s="0" t="n">
        <v>2940.89849782699</v>
      </c>
      <c r="D22" s="0" t="n">
        <v>1186.23580815111</v>
      </c>
      <c r="E22" s="0" t="n">
        <v>1261.5876565922</v>
      </c>
      <c r="G22" s="0" t="n">
        <v>21</v>
      </c>
      <c r="H22" s="0" t="n">
        <v>6</v>
      </c>
      <c r="I22" s="4" t="n">
        <v>6.25</v>
      </c>
      <c r="J22" s="8" t="n">
        <f aca="false">I22-H22</f>
        <v>0.25</v>
      </c>
    </row>
    <row r="23" customFormat="false" ht="12.8" hidden="false" customHeight="false" outlineLevel="0" collapsed="false">
      <c r="A23" s="0" t="n">
        <v>2194.87335173361</v>
      </c>
      <c r="B23" s="0" t="n">
        <v>2311.13534205061</v>
      </c>
      <c r="D23" s="0" t="n">
        <v>938.356043909809</v>
      </c>
      <c r="E23" s="0" t="n">
        <v>999.999999999998</v>
      </c>
      <c r="G23" s="0" t="n">
        <v>22</v>
      </c>
      <c r="H23" s="0" t="n">
        <v>6.25</v>
      </c>
      <c r="I23" s="4" t="n">
        <v>6.5</v>
      </c>
      <c r="J23" s="8" t="n">
        <f aca="false">I23-H23</f>
        <v>0.25</v>
      </c>
    </row>
    <row r="24" customFormat="false" ht="12.8" hidden="false" customHeight="false" outlineLevel="0" collapsed="false">
      <c r="A24" s="0" t="n">
        <v>1555.68972288093</v>
      </c>
      <c r="B24" s="0" t="n">
        <v>1739.69331196424</v>
      </c>
      <c r="D24" s="0" t="n">
        <v>694.188801193425</v>
      </c>
      <c r="E24" s="0" t="n">
        <v>759.860632772225</v>
      </c>
      <c r="G24" s="0" t="n">
        <v>23</v>
      </c>
      <c r="H24" s="0" t="n">
        <v>6.5</v>
      </c>
      <c r="I24" s="4" t="n">
        <v>6.75</v>
      </c>
      <c r="J24" s="8" t="n">
        <f aca="false">I24-H24</f>
        <v>0.25</v>
      </c>
    </row>
    <row r="25" customFormat="false" ht="12.8" hidden="false" customHeight="false" outlineLevel="0" collapsed="false">
      <c r="A25" s="0" t="n">
        <v>1201.69079607312</v>
      </c>
      <c r="B25" s="0" t="n">
        <v>1298.4242100378</v>
      </c>
      <c r="D25" s="0" t="n">
        <v>549.12880958267</v>
      </c>
      <c r="E25" s="0" t="n">
        <v>565.318994694511</v>
      </c>
      <c r="G25" s="0" t="n">
        <v>24</v>
      </c>
      <c r="H25" s="0" t="n">
        <v>6.75</v>
      </c>
      <c r="I25" s="4" t="n">
        <v>7</v>
      </c>
      <c r="J25" s="8" t="n">
        <f aca="false">I25-H25</f>
        <v>0.25</v>
      </c>
    </row>
    <row r="26" customFormat="false" ht="12.8" hidden="false" customHeight="false" outlineLevel="0" collapsed="false">
      <c r="A26" s="0" t="n">
        <v>859.089907959741</v>
      </c>
      <c r="B26" s="0" t="n">
        <v>944.3610757303</v>
      </c>
      <c r="D26" s="0" t="n">
        <v>379.92467317559</v>
      </c>
      <c r="E26" s="0" t="n">
        <v>420.584449277834</v>
      </c>
      <c r="G26" s="0" t="n">
        <v>25</v>
      </c>
      <c r="H26" s="0" t="n">
        <v>7</v>
      </c>
      <c r="I26" s="4" t="n">
        <v>7.25</v>
      </c>
      <c r="J26" s="8" t="n">
        <f aca="false">I26-H26</f>
        <v>0.25</v>
      </c>
    </row>
    <row r="27" customFormat="false" ht="12.8" hidden="false" customHeight="false" outlineLevel="0" collapsed="false">
      <c r="A27" s="0" t="n">
        <v>630.22565219727</v>
      </c>
      <c r="B27" s="0" t="n">
        <v>675.119015344247</v>
      </c>
      <c r="D27" s="0" t="n">
        <v>305.608756709453</v>
      </c>
      <c r="E27" s="0" t="n">
        <v>306.364564988781</v>
      </c>
      <c r="G27" s="0" t="n">
        <v>26</v>
      </c>
      <c r="H27" s="0" t="n">
        <v>7.25</v>
      </c>
      <c r="I27" s="4" t="n">
        <v>7.5</v>
      </c>
      <c r="J27" s="8" t="n">
        <f aca="false">I27-H27</f>
        <v>0.25</v>
      </c>
    </row>
    <row r="28" customFormat="false" ht="12.8" hidden="false" customHeight="false" outlineLevel="0" collapsed="false">
      <c r="A28" s="0" t="n">
        <v>399.427683253138</v>
      </c>
      <c r="B28" s="0" t="n">
        <v>482.65128094571</v>
      </c>
      <c r="D28" s="0" t="n">
        <v>184.933550131351</v>
      </c>
      <c r="E28" s="0" t="n">
        <v>218.499044072802</v>
      </c>
      <c r="G28" s="0" t="n">
        <v>27</v>
      </c>
      <c r="H28" s="0" t="n">
        <v>7.5</v>
      </c>
      <c r="I28" s="4" t="n">
        <v>7.75</v>
      </c>
      <c r="J28" s="8" t="n">
        <f aca="false">I28-H28</f>
        <v>0.25</v>
      </c>
    </row>
    <row r="29" customFormat="false" ht="12.8" hidden="false" customHeight="false" outlineLevel="0" collapsed="false">
      <c r="A29" s="0" t="n">
        <v>313.894354409655</v>
      </c>
      <c r="B29" s="0" t="n">
        <v>324.875219845943</v>
      </c>
      <c r="D29" s="0" t="n">
        <v>146.289222846782</v>
      </c>
      <c r="E29" s="0" t="n">
        <v>146.264056723255</v>
      </c>
      <c r="G29" s="0" t="n">
        <v>28</v>
      </c>
      <c r="H29" s="0" t="n">
        <v>7.75</v>
      </c>
      <c r="I29" s="4" t="n">
        <v>8</v>
      </c>
      <c r="J29" s="8" t="n">
        <f aca="false">I29-H29</f>
        <v>0.25</v>
      </c>
    </row>
    <row r="30" customFormat="false" ht="12.8" hidden="false" customHeight="false" outlineLevel="0" collapsed="false">
      <c r="A30" s="0" t="n">
        <v>220.562702814901</v>
      </c>
      <c r="B30" s="0" t="n">
        <v>232.2497357375</v>
      </c>
      <c r="D30" s="0" t="n">
        <v>93.0844751205361</v>
      </c>
      <c r="E30" s="0" t="n">
        <v>104.315447112533</v>
      </c>
      <c r="G30" s="9" t="n">
        <v>29</v>
      </c>
      <c r="H30" s="0" t="n">
        <v>8</v>
      </c>
      <c r="I30" s="4" t="n">
        <v>8.5</v>
      </c>
      <c r="J30" s="8" t="n">
        <f aca="false">I30-H30</f>
        <v>0.5</v>
      </c>
    </row>
    <row r="31" customFormat="false" ht="12.8" hidden="false" customHeight="false" outlineLevel="0" collapsed="false">
      <c r="A31" s="0" t="n">
        <v>154.972737412723</v>
      </c>
      <c r="B31" s="0" t="n">
        <v>161.782525963889</v>
      </c>
      <c r="D31" s="0" t="n">
        <v>72.4106107530869</v>
      </c>
      <c r="E31" s="0" t="n">
        <v>71.3199465743707</v>
      </c>
      <c r="G31" s="9" t="n">
        <v>30</v>
      </c>
      <c r="H31" s="0" t="n">
        <v>8.5</v>
      </c>
      <c r="I31" s="4" t="n">
        <v>9</v>
      </c>
      <c r="J31" s="8" t="n">
        <f aca="false">I31-H31</f>
        <v>0.5</v>
      </c>
    </row>
    <row r="32" customFormat="false" ht="12.8" hidden="false" customHeight="false" outlineLevel="0" collapsed="false">
      <c r="A32" s="0" t="n">
        <v>139.742772171554</v>
      </c>
      <c r="B32" s="0" t="n">
        <v>139.745101893801</v>
      </c>
      <c r="D32" s="0" t="n">
        <v>64.4021733530389</v>
      </c>
      <c r="E32" s="0" t="n">
        <v>64.1710949248151</v>
      </c>
      <c r="G32" s="9" t="n">
        <v>31</v>
      </c>
      <c r="H32" s="0" t="n">
        <v>9</v>
      </c>
      <c r="I32" s="4" t="n">
        <v>9.5</v>
      </c>
      <c r="J32" s="8" t="n">
        <f aca="false">I32-H32</f>
        <v>0.5</v>
      </c>
    </row>
    <row r="33" customFormat="false" ht="12.8" hidden="false" customHeight="false" outlineLevel="0" collapsed="false">
      <c r="A33" s="0" t="n">
        <v>122.799174630441</v>
      </c>
      <c r="B33" s="0" t="n">
        <v>120.703498115314</v>
      </c>
      <c r="D33" s="0" t="n">
        <v>56.3283677846972</v>
      </c>
      <c r="E33" s="0" t="n">
        <v>57.7388181237007</v>
      </c>
      <c r="G33" s="9" t="n">
        <v>32</v>
      </c>
      <c r="H33" s="0" t="n">
        <v>9.5</v>
      </c>
      <c r="I33" s="4" t="n">
        <v>10</v>
      </c>
      <c r="J33" s="8" t="n">
        <f aca="false">I33-H33</f>
        <v>0.5</v>
      </c>
    </row>
    <row r="34" customFormat="false" ht="12.8" hidden="false" customHeight="false" outlineLevel="0" collapsed="false">
      <c r="A34" s="0" t="n">
        <v>102.467869325314</v>
      </c>
      <c r="B34" s="0" t="n">
        <v>99.8572839054835</v>
      </c>
      <c r="D34" s="0" t="n">
        <v>37.0625611770652</v>
      </c>
      <c r="E34" s="0" t="n">
        <v>36.2771388713426</v>
      </c>
      <c r="G34" s="6" t="n">
        <v>33</v>
      </c>
      <c r="H34" s="0" t="n">
        <v>10</v>
      </c>
      <c r="I34" s="4" t="n">
        <v>11</v>
      </c>
      <c r="J34" s="8" t="n">
        <f aca="false">I34-H34</f>
        <v>1</v>
      </c>
    </row>
    <row r="35" customFormat="false" ht="12.8" hidden="false" customHeight="false" outlineLevel="0" collapsed="false">
      <c r="A35" s="0" t="n">
        <v>79.1254644795389</v>
      </c>
      <c r="B35" s="0" t="n">
        <v>80.4972424416874</v>
      </c>
      <c r="D35" s="0" t="n">
        <v>26.5156352408958</v>
      </c>
      <c r="E35" s="0" t="n">
        <v>26.4252039951545</v>
      </c>
      <c r="G35" s="6" t="n">
        <v>34</v>
      </c>
      <c r="H35" s="0" t="n">
        <v>11</v>
      </c>
      <c r="I35" s="4" t="n">
        <v>12</v>
      </c>
      <c r="J35" s="8" t="n">
        <f aca="false">I35-H35</f>
        <v>1</v>
      </c>
    </row>
    <row r="36" customFormat="false" ht="12.8" hidden="false" customHeight="false" outlineLevel="0" collapsed="false">
      <c r="A36" s="0" t="n">
        <v>69.4985938627515</v>
      </c>
      <c r="B36" s="0" t="n">
        <v>72.5530953232579</v>
      </c>
      <c r="D36" s="0" t="n">
        <v>25.2166289080998</v>
      </c>
      <c r="E36" s="0" t="n">
        <v>25.3320143148576</v>
      </c>
      <c r="G36" s="10" t="n">
        <v>35</v>
      </c>
      <c r="H36" s="0" t="n">
        <v>12</v>
      </c>
      <c r="I36" s="4" t="n">
        <v>14</v>
      </c>
      <c r="J36" s="8" t="n">
        <f aca="false">I36-H36</f>
        <v>2</v>
      </c>
    </row>
    <row r="37" customFormat="false" ht="12.8" hidden="false" customHeight="false" outlineLevel="0" collapsed="false">
      <c r="A37" s="0" t="n">
        <v>76.9862647290578</v>
      </c>
      <c r="B37" s="0" t="n">
        <v>69.436055648345</v>
      </c>
      <c r="D37" s="0" t="n">
        <v>25.2166289080998</v>
      </c>
      <c r="E37" s="0" t="n">
        <v>25.3320143148576</v>
      </c>
      <c r="G37" s="10" t="n">
        <v>36</v>
      </c>
      <c r="H37" s="0" t="n">
        <v>14</v>
      </c>
      <c r="I37" s="4" t="n">
        <v>16</v>
      </c>
      <c r="J37" s="8" t="n">
        <f aca="false">I37-H37</f>
        <v>2</v>
      </c>
    </row>
    <row r="38" customFormat="false" ht="12.8" hidden="false" customHeight="false" outlineLevel="0" collapsed="false">
      <c r="A38" s="0" t="n">
        <v>63.1100067307741</v>
      </c>
      <c r="B38" s="0" t="n">
        <v>62.0324615681642</v>
      </c>
      <c r="D38" s="0" t="n">
        <v>24.7979258907082</v>
      </c>
      <c r="E38" s="0" t="n">
        <v>24.2840490225097</v>
      </c>
      <c r="G38" s="10" t="n">
        <v>37</v>
      </c>
      <c r="H38" s="0" t="n">
        <v>16</v>
      </c>
      <c r="I38" s="4" t="n">
        <v>18</v>
      </c>
      <c r="J38" s="8" t="n">
        <f aca="false">I38-H38</f>
        <v>2</v>
      </c>
    </row>
    <row r="39" customFormat="false" ht="12.8" hidden="false" customHeight="false" outlineLevel="0" collapsed="false">
      <c r="A39" s="0" t="n">
        <v>61.9781916149144</v>
      </c>
      <c r="B39" s="0" t="n">
        <v>61.9756085160343</v>
      </c>
      <c r="D39" s="0" t="n">
        <v>22.0553356117235</v>
      </c>
      <c r="E39" s="0" t="n">
        <v>21.8499044072802</v>
      </c>
      <c r="G39" s="10" t="n">
        <v>38</v>
      </c>
      <c r="H39" s="0" t="n">
        <v>18</v>
      </c>
      <c r="I39" s="4" t="n">
        <v>20</v>
      </c>
      <c r="J39" s="8" t="n">
        <f aca="false">I39-H39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3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31" activeCellId="0" sqref="H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118.156172422002</v>
      </c>
    </row>
    <row r="2" customFormat="false" ht="12.8" hidden="false" customHeight="false" outlineLevel="0" collapsed="false">
      <c r="B2" s="0" t="n">
        <v>138.324776649534</v>
      </c>
    </row>
    <row r="3" customFormat="false" ht="12.8" hidden="false" customHeight="false" outlineLevel="0" collapsed="false">
      <c r="B3" s="0" t="n">
        <v>128.249917792693</v>
      </c>
    </row>
    <row r="4" customFormat="false" ht="12.8" hidden="false" customHeight="false" outlineLevel="0" collapsed="false">
      <c r="B4" s="0" t="n">
        <v>169.869830013512</v>
      </c>
    </row>
    <row r="5" customFormat="false" ht="12.8" hidden="false" customHeight="false" outlineLevel="0" collapsed="false">
      <c r="B5" s="0" t="n">
        <v>179.42446536233</v>
      </c>
    </row>
    <row r="6" customFormat="false" ht="12.8" hidden="false" customHeight="false" outlineLevel="0" collapsed="false">
      <c r="B6" s="0" t="n">
        <v>170.980399678964</v>
      </c>
    </row>
    <row r="7" customFormat="false" ht="12.8" hidden="false" customHeight="false" outlineLevel="0" collapsed="false">
      <c r="B7" s="0" t="n">
        <v>165.184497684215</v>
      </c>
    </row>
    <row r="8" customFormat="false" ht="12.8" hidden="false" customHeight="false" outlineLevel="0" collapsed="false">
      <c r="B8" s="0" t="n">
        <v>201.503785513518</v>
      </c>
    </row>
    <row r="9" customFormat="false" ht="12.8" hidden="false" customHeight="false" outlineLevel="0" collapsed="false">
      <c r="B9" s="0" t="n">
        <v>201.46606238245</v>
      </c>
    </row>
    <row r="10" customFormat="false" ht="12.8" hidden="false" customHeight="false" outlineLevel="0" collapsed="false">
      <c r="B10" s="0" t="n">
        <v>214.262640604568</v>
      </c>
    </row>
    <row r="11" customFormat="false" ht="12.8" hidden="false" customHeight="false" outlineLevel="0" collapsed="false">
      <c r="B11" s="0" t="n">
        <v>198.652729253279</v>
      </c>
    </row>
    <row r="12" customFormat="false" ht="12.8" hidden="false" customHeight="false" outlineLevel="0" collapsed="false">
      <c r="B12" s="0" t="n">
        <v>198.613473989804</v>
      </c>
    </row>
    <row r="13" customFormat="false" ht="12.8" hidden="false" customHeight="false" outlineLevel="0" collapsed="false">
      <c r="B13" s="0" t="n">
        <v>186.691316190785</v>
      </c>
    </row>
    <row r="14" customFormat="false" ht="12.8" hidden="false" customHeight="false" outlineLevel="0" collapsed="false">
      <c r="B14" s="0" t="n">
        <v>182.856282332204</v>
      </c>
    </row>
    <row r="15" customFormat="false" ht="12.8" hidden="false" customHeight="false" outlineLevel="0" collapsed="false">
      <c r="B15" s="0" t="n">
        <v>197.153139773266</v>
      </c>
    </row>
    <row r="16" customFormat="false" ht="12.8" hidden="false" customHeight="false" outlineLevel="0" collapsed="false">
      <c r="B16" s="0" t="n">
        <v>221.494706334669</v>
      </c>
    </row>
    <row r="17" customFormat="false" ht="12.8" hidden="false" customHeight="false" outlineLevel="0" collapsed="false">
      <c r="B17" s="0" t="n">
        <v>240.46138471743</v>
      </c>
    </row>
    <row r="18" customFormat="false" ht="12.8" hidden="false" customHeight="false" outlineLevel="0" collapsed="false">
      <c r="B18" s="0" t="n">
        <v>215.425791373683</v>
      </c>
    </row>
    <row r="19" customFormat="false" ht="12.8" hidden="false" customHeight="false" outlineLevel="0" collapsed="false">
      <c r="B19" s="0" t="n">
        <v>199.729062245767</v>
      </c>
    </row>
    <row r="20" customFormat="false" ht="12.8" hidden="false" customHeight="false" outlineLevel="0" collapsed="false">
      <c r="B20" s="0" t="n">
        <v>209.518804954925</v>
      </c>
    </row>
    <row r="21" customFormat="false" ht="12.8" hidden="false" customHeight="false" outlineLevel="0" collapsed="false">
      <c r="B21" s="0" t="n">
        <v>198.291460786642</v>
      </c>
    </row>
    <row r="22" customFormat="false" ht="12.8" hidden="false" customHeight="false" outlineLevel="0" collapsed="false">
      <c r="B22" s="0" t="n">
        <v>203.773788411404</v>
      </c>
    </row>
    <row r="23" customFormat="false" ht="12.8" hidden="false" customHeight="false" outlineLevel="0" collapsed="false">
      <c r="B23" s="0" t="n">
        <v>191.539880464379</v>
      </c>
    </row>
    <row r="24" customFormat="false" ht="12.8" hidden="false" customHeight="false" outlineLevel="0" collapsed="false">
      <c r="B24" s="0" t="n">
        <v>203.699618119717</v>
      </c>
    </row>
    <row r="25" customFormat="false" ht="12.8" hidden="false" customHeight="false" outlineLevel="0" collapsed="false">
      <c r="B25" s="0" t="n">
        <v>202.271304376995</v>
      </c>
    </row>
    <row r="26" customFormat="false" ht="12.8" hidden="false" customHeight="false" outlineLevel="0" collapsed="false">
      <c r="B26" s="0" t="n">
        <v>198.114163982279</v>
      </c>
    </row>
    <row r="27" customFormat="false" ht="12.8" hidden="false" customHeight="false" outlineLevel="0" collapsed="false">
      <c r="B27" s="0" t="n">
        <v>191.398480311115</v>
      </c>
    </row>
    <row r="28" customFormat="false" ht="12.8" hidden="false" customHeight="false" outlineLevel="0" collapsed="false">
      <c r="B28" s="0" t="n">
        <v>161.208359781573</v>
      </c>
    </row>
    <row r="29" customFormat="false" ht="12.8" hidden="false" customHeight="false" outlineLevel="0" collapsed="false">
      <c r="B29" s="0" t="n">
        <v>157.88201919046</v>
      </c>
    </row>
    <row r="30" customFormat="false" ht="12.8" hidden="false" customHeight="false" outlineLevel="0" collapsed="false">
      <c r="B30" s="0" t="n">
        <v>134.786121075517</v>
      </c>
    </row>
    <row r="31" customFormat="false" ht="12.8" hidden="false" customHeight="false" outlineLevel="0" collapsed="false">
      <c r="B31" s="0" t="n">
        <v>119.906185921032</v>
      </c>
    </row>
    <row r="32" customFormat="false" ht="12.8" hidden="false" customHeight="false" outlineLevel="0" collapsed="false">
      <c r="B32" s="0" t="n">
        <v>105.215496863269</v>
      </c>
    </row>
    <row r="33" customFormat="false" ht="12.8" hidden="false" customHeight="false" outlineLevel="0" collapsed="false">
      <c r="B33" s="0" t="n">
        <v>91.0562687352636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false" hidden="false" outlineLevel="0" max="3" min="1" style="11" width="11.52"/>
    <col collapsed="false" customWidth="true" hidden="false" outlineLevel="0" max="4" min="4" style="11" width="16.87"/>
    <col collapsed="false" customWidth="true" hidden="false" outlineLevel="0" max="5" min="5" style="11" width="14.9"/>
    <col collapsed="false" customWidth="false" hidden="false" outlineLevel="0" max="1025" min="6" style="11" width="11.52"/>
  </cols>
  <sheetData>
    <row r="1" customFormat="false" ht="12.8" hidden="false" customHeight="false" outlineLevel="0" collapsed="false">
      <c r="C1" s="12"/>
      <c r="D1" s="12"/>
      <c r="E1" s="11" t="n">
        <f aca="false">258*3.06</f>
        <v>789.48</v>
      </c>
      <c r="F1" s="12"/>
      <c r="Q1" s="12" t="s">
        <v>27</v>
      </c>
      <c r="R1" s="12"/>
    </row>
    <row r="2" customFormat="false" ht="12.8" hidden="false" customHeight="false" outlineLevel="0" collapsed="false">
      <c r="C2" s="11" t="s">
        <v>28</v>
      </c>
      <c r="D2" s="11" t="s">
        <v>29</v>
      </c>
      <c r="E2" s="11" t="s">
        <v>30</v>
      </c>
      <c r="F2" s="11" t="s">
        <v>31</v>
      </c>
      <c r="G2" s="11" t="s">
        <v>32</v>
      </c>
      <c r="H2" s="11" t="s">
        <v>30</v>
      </c>
      <c r="J2" s="4" t="s">
        <v>19</v>
      </c>
      <c r="K2" s="4" t="s">
        <v>20</v>
      </c>
      <c r="L2" s="4"/>
      <c r="M2" s="4" t="s">
        <v>21</v>
      </c>
      <c r="N2" s="4" t="s">
        <v>22</v>
      </c>
      <c r="Q2" s="4" t="s">
        <v>20</v>
      </c>
      <c r="R2" s="4" t="s">
        <v>22</v>
      </c>
    </row>
    <row r="3" customFormat="false" ht="12.8" hidden="false" customHeight="false" outlineLevel="0" collapsed="false">
      <c r="B3" s="0"/>
      <c r="C3" s="11" t="n">
        <v>1</v>
      </c>
      <c r="D3" s="13" t="n">
        <v>718.853783228929</v>
      </c>
      <c r="E3" s="13" t="n">
        <v>3866.00381747505</v>
      </c>
      <c r="F3" s="11" t="n">
        <f aca="false">D3/258</f>
        <v>2.78625497375554</v>
      </c>
      <c r="G3" s="0" t="n">
        <f aca="false">F3*818</f>
        <v>2279.15656853203</v>
      </c>
      <c r="H3" s="11" t="n">
        <f aca="false">E3</f>
        <v>3866.00381747505</v>
      </c>
      <c r="J3" s="0" t="n">
        <v>5765.95946767397</v>
      </c>
      <c r="K3" s="2" t="n">
        <v>5619.0594704675</v>
      </c>
      <c r="L3" s="0"/>
      <c r="M3" s="0" t="n">
        <v>3080.7481436484</v>
      </c>
      <c r="N3" s="0" t="n">
        <v>3195.85565762413</v>
      </c>
      <c r="Q3" s="11" t="n">
        <v>2199.98011819381</v>
      </c>
      <c r="R3" s="11" t="n">
        <v>989.310376891864</v>
      </c>
    </row>
    <row r="4" customFormat="false" ht="12.8" hidden="false" customHeight="false" outlineLevel="0" collapsed="false">
      <c r="C4" s="11" t="n">
        <v>2</v>
      </c>
      <c r="D4" s="13" t="n">
        <v>1767.70000283121</v>
      </c>
      <c r="E4" s="13" t="n">
        <v>9506.71070881705</v>
      </c>
      <c r="F4" s="11" t="n">
        <f aca="false">D4/258</f>
        <v>6.85155039857058</v>
      </c>
      <c r="G4" s="0" t="n">
        <f aca="false">F4*818</f>
        <v>5604.56822603074</v>
      </c>
      <c r="H4" s="11" t="n">
        <f aca="false">E4</f>
        <v>9506.71070881705</v>
      </c>
      <c r="J4" s="0" t="n">
        <v>8133.24667818769</v>
      </c>
      <c r="K4" s="0" t="n">
        <v>8063.5811129909</v>
      </c>
      <c r="L4" s="0"/>
      <c r="M4" s="0" t="n">
        <v>3894.57049657161</v>
      </c>
      <c r="N4" s="0" t="n">
        <v>4117.92942384964</v>
      </c>
      <c r="Q4" s="11" t="n">
        <v>5409.86908866464</v>
      </c>
      <c r="R4" s="11" t="n">
        <v>2432.76727038628</v>
      </c>
    </row>
    <row r="5" customFormat="false" ht="12.8" hidden="false" customHeight="false" outlineLevel="0" collapsed="false">
      <c r="C5" s="11" t="n">
        <v>3</v>
      </c>
      <c r="D5" s="13" t="n">
        <v>2722.39894877486</v>
      </c>
      <c r="E5" s="13" t="n">
        <v>14641.0924922432</v>
      </c>
      <c r="F5" s="11" t="n">
        <f aca="false">D5/258</f>
        <v>10.5519339099801</v>
      </c>
      <c r="G5" s="0" t="n">
        <f aca="false">F5*818</f>
        <v>8631.4819383637</v>
      </c>
      <c r="H5" s="11" t="n">
        <f aca="false">E5</f>
        <v>14641.0924922432</v>
      </c>
      <c r="J5" s="0" t="n">
        <v>9911.5352458112</v>
      </c>
      <c r="K5" s="0" t="n">
        <v>10083.6211585463</v>
      </c>
      <c r="L5" s="0"/>
      <c r="M5" s="0" t="n">
        <v>4452.79730480627</v>
      </c>
      <c r="N5" s="0" t="n">
        <v>4774.18322607284</v>
      </c>
      <c r="Q5" s="11" t="n">
        <v>8331.6297428306</v>
      </c>
      <c r="R5" s="11" t="n">
        <v>3746.65556876503</v>
      </c>
    </row>
    <row r="6" customFormat="false" ht="12.8" hidden="false" customHeight="false" outlineLevel="0" collapsed="false">
      <c r="C6" s="11" t="n">
        <v>4</v>
      </c>
      <c r="D6" s="13" t="n">
        <v>3587.20518604488</v>
      </c>
      <c r="E6" s="13" t="n">
        <v>19292.0302666047</v>
      </c>
      <c r="F6" s="11" t="n">
        <f aca="false">D6/258</f>
        <v>13.9038960699414</v>
      </c>
      <c r="G6" s="0" t="n">
        <f aca="false">F6*818</f>
        <v>11373.3869852121</v>
      </c>
      <c r="H6" s="11" t="n">
        <f aca="false">E6</f>
        <v>19292.0302666047</v>
      </c>
      <c r="J6" s="0" t="n">
        <v>11372.7637150061</v>
      </c>
      <c r="K6" s="0" t="n">
        <v>11975.4761390485</v>
      </c>
      <c r="L6" s="0"/>
      <c r="M6" s="0" t="n">
        <v>5176.9974647045</v>
      </c>
      <c r="N6" s="0" t="n">
        <v>5535.02091223494</v>
      </c>
      <c r="Q6" s="11" t="n">
        <v>10978.2827513718</v>
      </c>
      <c r="R6" s="11" t="n">
        <v>4936.83054522414</v>
      </c>
    </row>
    <row r="7" customFormat="false" ht="12.8" hidden="false" customHeight="false" outlineLevel="0" collapsed="false">
      <c r="C7" s="11" t="n">
        <v>5</v>
      </c>
      <c r="D7" s="13" t="n">
        <v>4307.99192697823</v>
      </c>
      <c r="E7" s="13" t="n">
        <v>23168.4295525862</v>
      </c>
      <c r="F7" s="11" t="n">
        <f aca="false">D7/258</f>
        <v>16.6976431278226</v>
      </c>
      <c r="G7" s="0" t="n">
        <f aca="false">F7*818</f>
        <v>13658.6720785589</v>
      </c>
      <c r="H7" s="11" t="n">
        <f aca="false">E7</f>
        <v>23168.4295525862</v>
      </c>
      <c r="J7" s="0" t="n">
        <v>13162.3770806084</v>
      </c>
      <c r="K7" s="0" t="n">
        <v>13391.2395832374</v>
      </c>
      <c r="L7" s="0"/>
      <c r="M7" s="0" t="n">
        <v>5629.06547432824</v>
      </c>
      <c r="N7" s="0" t="n">
        <v>6151.6387746092</v>
      </c>
      <c r="Q7" s="11" t="n">
        <v>13184.1784933242</v>
      </c>
      <c r="R7" s="11" t="n">
        <v>5928.80112250681</v>
      </c>
    </row>
    <row r="8" customFormat="false" ht="12.8" hidden="false" customHeight="false" outlineLevel="0" collapsed="false">
      <c r="C8" s="11" t="n">
        <v>6</v>
      </c>
      <c r="D8" s="13" t="n">
        <v>4838.82173290681</v>
      </c>
      <c r="E8" s="13" t="n">
        <v>26023.238282856</v>
      </c>
      <c r="F8" s="11" t="n">
        <f aca="false">D8/258</f>
        <v>18.7551229957628</v>
      </c>
      <c r="G8" s="0" t="n">
        <f aca="false">F8*818</f>
        <v>15341.690610534</v>
      </c>
      <c r="H8" s="11" t="n">
        <f aca="false">E8</f>
        <v>26023.238282856</v>
      </c>
      <c r="J8" s="0" t="n">
        <v>14098.3377486171</v>
      </c>
      <c r="K8" s="0" t="n">
        <v>14343.3548240403</v>
      </c>
      <c r="L8" s="0"/>
      <c r="M8" s="0" t="n">
        <v>6120.60916202958</v>
      </c>
      <c r="N8" s="0" t="n">
        <v>6417.10949248152</v>
      </c>
      <c r="Q8" s="11" t="n">
        <v>14808.730031388</v>
      </c>
      <c r="R8" s="11" t="n">
        <v>6659.34667658286</v>
      </c>
    </row>
    <row r="9" customFormat="false" ht="12.8" hidden="false" customHeight="false" outlineLevel="0" collapsed="false">
      <c r="C9" s="11" t="n">
        <v>7</v>
      </c>
      <c r="D9" s="13" t="n">
        <v>5154.65144876773</v>
      </c>
      <c r="E9" s="13" t="n">
        <v>27721.7740848183</v>
      </c>
      <c r="F9" s="11" t="n">
        <f aca="false">D9/258</f>
        <v>19.9792691812703</v>
      </c>
      <c r="G9" s="0" t="n">
        <f aca="false">F9*818</f>
        <v>16343.0421902791</v>
      </c>
      <c r="H9" s="11" t="n">
        <f aca="false">E9</f>
        <v>27721.7740848183</v>
      </c>
      <c r="J9" s="0" t="n">
        <v>14590.3191189305</v>
      </c>
      <c r="K9" s="0" t="n">
        <v>14716.2499739747</v>
      </c>
      <c r="L9" s="0"/>
      <c r="M9" s="0" t="n">
        <v>6223.953189095</v>
      </c>
      <c r="N9" s="0" t="n">
        <v>6694.03645878287</v>
      </c>
      <c r="Q9" s="11" t="n">
        <v>15775.2952938088</v>
      </c>
      <c r="R9" s="11" t="n">
        <v>7094.00198830501</v>
      </c>
    </row>
    <row r="10" customFormat="false" ht="12.8" hidden="false" customHeight="false" outlineLevel="0" collapsed="false">
      <c r="C10" s="11" t="n">
        <v>8</v>
      </c>
      <c r="D10" s="13" t="n">
        <v>5255.44044305992</v>
      </c>
      <c r="E10" s="13" t="n">
        <v>28263.8184417985</v>
      </c>
      <c r="F10" s="11" t="n">
        <f aca="false">D10/258</f>
        <v>20.3699241979067</v>
      </c>
      <c r="G10" s="0" t="n">
        <f aca="false">F10*818</f>
        <v>16662.5979938877</v>
      </c>
      <c r="H10" s="11" t="n">
        <f aca="false">E10</f>
        <v>28263.8184417985</v>
      </c>
      <c r="J10" s="0" t="n">
        <v>14339.7684228287</v>
      </c>
      <c r="K10" s="0" t="n">
        <v>14588.3733243498</v>
      </c>
      <c r="L10" s="0"/>
      <c r="M10" s="0" t="n">
        <v>6018.98108423394</v>
      </c>
      <c r="N10" s="0" t="n">
        <v>6554.11053482262</v>
      </c>
      <c r="Q10" s="11" t="n">
        <v>16083.7499319406</v>
      </c>
      <c r="R10" s="11" t="n">
        <v>7232.71113925623</v>
      </c>
    </row>
    <row r="11" customFormat="false" ht="12.8" hidden="false" customHeight="false" outlineLevel="0" collapsed="false">
      <c r="C11" s="11" t="n">
        <v>9</v>
      </c>
      <c r="D11" s="13" t="n">
        <v>5163.78918130078</v>
      </c>
      <c r="E11" s="13" t="n">
        <v>27770.9169142504</v>
      </c>
      <c r="F11" s="11" t="n">
        <f aca="false">D11/258</f>
        <v>20.0146867492278</v>
      </c>
      <c r="G11" s="0" t="n">
        <f aca="false">F11*818</f>
        <v>16372.0137608684</v>
      </c>
      <c r="H11" s="11" t="n">
        <f aca="false">E11</f>
        <v>27770.9169142504</v>
      </c>
      <c r="J11" s="0" t="n">
        <v>13972.9182899178</v>
      </c>
      <c r="K11" s="0" t="n">
        <v>14214.9262202044</v>
      </c>
      <c r="L11" s="0"/>
      <c r="M11" s="0" t="n">
        <v>5820.75928139071</v>
      </c>
      <c r="N11" s="0" t="n">
        <v>6282.97219274939</v>
      </c>
      <c r="Q11" s="11" t="n">
        <v>15803.2604104529</v>
      </c>
      <c r="R11" s="11" t="n">
        <v>7106.57763835669</v>
      </c>
    </row>
    <row r="12" customFormat="false" ht="12.8" hidden="false" customHeight="false" outlineLevel="0" collapsed="false">
      <c r="C12" s="11" t="n">
        <v>10</v>
      </c>
      <c r="D12" s="13" t="n">
        <v>4917.90622472873</v>
      </c>
      <c r="E12" s="13" t="n">
        <v>26448.5555788342</v>
      </c>
      <c r="F12" s="11" t="n">
        <f aca="false">D12/258</f>
        <v>19.0616520338323</v>
      </c>
      <c r="G12" s="0" t="n">
        <f aca="false">F12*818</f>
        <v>15592.4313636748</v>
      </c>
      <c r="H12" s="11" t="n">
        <f aca="false">E12</f>
        <v>26448.5555788342</v>
      </c>
      <c r="J12" s="0" t="n">
        <v>13154.8087567623</v>
      </c>
      <c r="K12" s="0" t="n">
        <v>13382.7587603985</v>
      </c>
      <c r="L12" s="0"/>
      <c r="M12" s="0" t="n">
        <v>5535.59910704397</v>
      </c>
      <c r="N12" s="0" t="n">
        <v>5897.15036927654</v>
      </c>
      <c r="Q12" s="11" t="n">
        <v>15050.7602101598</v>
      </c>
      <c r="R12" s="11" t="n">
        <v>6768.18537262367</v>
      </c>
    </row>
    <row r="13" customFormat="false" ht="12.8" hidden="false" customHeight="false" outlineLevel="0" collapsed="false">
      <c r="C13" s="11" t="n">
        <v>11</v>
      </c>
      <c r="D13" s="13" t="n">
        <v>4562.72703413507</v>
      </c>
      <c r="E13" s="13" t="n">
        <v>24538.3978544705</v>
      </c>
      <c r="F13" s="11" t="n">
        <f aca="false">D13/258</f>
        <v>17.6849885043995</v>
      </c>
      <c r="G13" s="0" t="n">
        <f aca="false">F13*818</f>
        <v>14466.3205965988</v>
      </c>
      <c r="H13" s="11" t="n">
        <f aca="false">E13</f>
        <v>24538.3978544705</v>
      </c>
      <c r="J13" s="0" t="n">
        <v>12278.6209525417</v>
      </c>
      <c r="K13" s="0" t="n">
        <v>12384.496020159</v>
      </c>
      <c r="L13" s="0"/>
      <c r="M13" s="0" t="n">
        <v>5091.03734420625</v>
      </c>
      <c r="N13" s="0" t="n">
        <v>5306.04149763544</v>
      </c>
      <c r="Q13" s="11" t="n">
        <v>13963.769815267</v>
      </c>
      <c r="R13" s="11" t="n">
        <v>6279.37601095901</v>
      </c>
    </row>
    <row r="14" customFormat="false" ht="12.8" hidden="false" customHeight="false" outlineLevel="0" collapsed="false">
      <c r="C14" s="11" t="n">
        <v>12</v>
      </c>
      <c r="D14" s="13" t="n">
        <v>4141.92308192401</v>
      </c>
      <c r="E14" s="13" t="n">
        <v>22275.3094161665</v>
      </c>
      <c r="F14" s="11" t="n">
        <f aca="false">D14/258</f>
        <v>16.053965433814</v>
      </c>
      <c r="G14" s="0" t="n">
        <f aca="false">F14*818</f>
        <v>13132.1437248598</v>
      </c>
      <c r="H14" s="11" t="n">
        <f aca="false">E14</f>
        <v>22275.3094161665</v>
      </c>
      <c r="J14" s="0" t="n">
        <v>10978.1989979806</v>
      </c>
      <c r="K14" s="0" t="n">
        <v>11168.3390362068</v>
      </c>
      <c r="L14" s="0"/>
      <c r="M14" s="0" t="n">
        <v>4604.43413890041</v>
      </c>
      <c r="N14" s="0" t="n">
        <v>4876.10887952566</v>
      </c>
      <c r="Q14" s="11" t="n">
        <v>12675.9413999203</v>
      </c>
      <c r="R14" s="11" t="n">
        <v>5700.251679597</v>
      </c>
    </row>
    <row r="15" customFormat="false" ht="12.8" hidden="false" customHeight="false" outlineLevel="0" collapsed="false">
      <c r="C15" s="11" t="n">
        <v>13</v>
      </c>
      <c r="D15" s="13" t="n">
        <v>3692.47541079927</v>
      </c>
      <c r="E15" s="13" t="n">
        <v>19858.1747319491</v>
      </c>
      <c r="F15" s="11" t="n">
        <f aca="false">D15/258</f>
        <v>14.3119201968964</v>
      </c>
      <c r="G15" s="0" t="n">
        <f aca="false">F15*818</f>
        <v>11707.1507210613</v>
      </c>
      <c r="H15" s="11" t="n">
        <f aca="false">E15</f>
        <v>19858.1747319491</v>
      </c>
      <c r="J15" s="0" t="n">
        <v>10159.2153697868</v>
      </c>
      <c r="K15" s="0" t="n">
        <v>9985.58966173904</v>
      </c>
      <c r="L15" s="0"/>
      <c r="M15" s="0" t="n">
        <v>4164.34064534976</v>
      </c>
      <c r="N15" s="0" t="n">
        <v>4387.34548749956</v>
      </c>
      <c r="Q15" s="11" t="n">
        <v>11300.4517472101</v>
      </c>
      <c r="R15" s="11" t="n">
        <v>5081.70691390577</v>
      </c>
    </row>
    <row r="16" customFormat="false" ht="12.8" hidden="false" customHeight="false" outlineLevel="0" collapsed="false">
      <c r="C16" s="11" t="n">
        <v>14</v>
      </c>
      <c r="D16" s="13" t="n">
        <v>3242.1830964153</v>
      </c>
      <c r="E16" s="13" t="n">
        <v>17436.4975466824</v>
      </c>
      <c r="F16" s="11" t="n">
        <f aca="false">D16/258</f>
        <v>12.5666011488965</v>
      </c>
      <c r="G16" s="0" t="n">
        <f aca="false">F16*818</f>
        <v>10279.4797397973</v>
      </c>
      <c r="H16" s="11" t="n">
        <f aca="false">E16</f>
        <v>17436.4975466824</v>
      </c>
      <c r="J16" s="0" t="n">
        <v>9482.47269945055</v>
      </c>
      <c r="K16" s="0" t="n">
        <v>9005.23037186027</v>
      </c>
      <c r="L16" s="0"/>
      <c r="M16" s="0" t="n">
        <v>4027.19731513781</v>
      </c>
      <c r="N16" s="0" t="n">
        <v>3947.57395748621</v>
      </c>
      <c r="Q16" s="11" t="n">
        <v>9922.37714826938</v>
      </c>
      <c r="R16" s="11" t="n">
        <v>4461.99972219604</v>
      </c>
    </row>
    <row r="17" customFormat="false" ht="12.8" hidden="false" customHeight="false" outlineLevel="0" collapsed="false">
      <c r="C17" s="11" t="n">
        <v>15</v>
      </c>
      <c r="D17" s="13" t="n">
        <v>2809.5479898347</v>
      </c>
      <c r="E17" s="13" t="n">
        <v>15109.7810256933</v>
      </c>
      <c r="F17" s="11" t="n">
        <f aca="false">D17/258</f>
        <v>10.8897208908322</v>
      </c>
      <c r="G17" s="0" t="n">
        <f aca="false">F17*818</f>
        <v>8907.79168870071</v>
      </c>
      <c r="H17" s="11" t="n">
        <f aca="false">E17</f>
        <v>15109.7810256933</v>
      </c>
      <c r="J17" s="0" t="n">
        <v>8551.43684545753</v>
      </c>
      <c r="K17" s="0" t="n">
        <v>8051.69274994676</v>
      </c>
      <c r="L17" s="0"/>
      <c r="M17" s="0" t="n">
        <v>3581.79908882127</v>
      </c>
      <c r="N17" s="0" t="n">
        <v>3477.63824778585</v>
      </c>
      <c r="Q17" s="11" t="n">
        <v>8598.34066809011</v>
      </c>
      <c r="R17" s="11" t="n">
        <v>3866.59296447491</v>
      </c>
    </row>
    <row r="18" customFormat="false" ht="12.8" hidden="false" customHeight="false" outlineLevel="0" collapsed="false">
      <c r="C18" s="11" t="n">
        <v>16</v>
      </c>
      <c r="D18" s="13" t="n">
        <v>2405.12071000419</v>
      </c>
      <c r="E18" s="13" t="n">
        <v>12934.7665176068</v>
      </c>
      <c r="F18" s="11" t="n">
        <f aca="false">D18/258</f>
        <v>9.32217329458988</v>
      </c>
      <c r="G18" s="0" t="n">
        <f aca="false">F18*818</f>
        <v>7625.53775497453</v>
      </c>
      <c r="H18" s="11" t="n">
        <f aca="false">E18</f>
        <v>12934.7665176068</v>
      </c>
      <c r="J18" s="0" t="n">
        <v>7580.33211120232</v>
      </c>
      <c r="K18" s="0" t="n">
        <v>7137.33916357898</v>
      </c>
      <c r="L18" s="0"/>
      <c r="M18" s="0" t="n">
        <v>3239.44942616058</v>
      </c>
      <c r="N18" s="0" t="n">
        <v>2999.60604525063</v>
      </c>
      <c r="Q18" s="11" t="n">
        <v>7360.63142089683</v>
      </c>
      <c r="R18" s="11" t="n">
        <v>3310.00675185557</v>
      </c>
    </row>
    <row r="19" customFormat="false" ht="12.8" hidden="false" customHeight="false" outlineLevel="0" collapsed="false">
      <c r="C19" s="11" t="n">
        <v>17</v>
      </c>
      <c r="D19" s="13" t="n">
        <v>2033.47582564499</v>
      </c>
      <c r="E19" s="13" t="n">
        <v>10936.0561050051</v>
      </c>
      <c r="F19" s="11" t="n">
        <f aca="false">D19/258</f>
        <v>7.88168924668601</v>
      </c>
      <c r="G19" s="0" t="n">
        <f aca="false">F19*818</f>
        <v>6447.22180378915</v>
      </c>
      <c r="H19" s="11" t="n">
        <f aca="false">E19</f>
        <v>10936.0561050051</v>
      </c>
      <c r="J19" s="0" t="n">
        <v>6272.62738818442</v>
      </c>
      <c r="K19" s="0" t="n">
        <v>6008.49829396333</v>
      </c>
      <c r="L19" s="0"/>
      <c r="M19" s="0" t="n">
        <v>2649.78824586068</v>
      </c>
      <c r="N19" s="0" t="n">
        <v>2587.28360617518</v>
      </c>
      <c r="Q19" s="11" t="n">
        <v>6223.24941680392</v>
      </c>
      <c r="R19" s="11" t="n">
        <v>2798.53675727081</v>
      </c>
    </row>
    <row r="20" customFormat="false" ht="12.8" hidden="false" customHeight="false" outlineLevel="0" collapsed="false">
      <c r="C20" s="11" t="n">
        <v>18</v>
      </c>
      <c r="D20" s="13" t="n">
        <v>1695.26315122049</v>
      </c>
      <c r="E20" s="13" t="n">
        <v>9117.14449745898</v>
      </c>
      <c r="F20" s="11" t="n">
        <f aca="false">D20/258</f>
        <v>6.57078740783136</v>
      </c>
      <c r="G20" s="0" t="n">
        <f aca="false">F20*818</f>
        <v>5374.90409960605</v>
      </c>
      <c r="H20" s="11" t="n">
        <f aca="false">E20</f>
        <v>9117.14449745898</v>
      </c>
      <c r="J20" s="0" t="n">
        <v>5190.43200616582</v>
      </c>
      <c r="K20" s="0" t="n">
        <v>5014.91047210178</v>
      </c>
      <c r="L20" s="0"/>
      <c r="M20" s="0" t="n">
        <v>2279.1144944378</v>
      </c>
      <c r="N20" s="0" t="n">
        <v>2184.99044072802</v>
      </c>
      <c r="Q20" s="11" t="n">
        <v>5188.1833479952</v>
      </c>
      <c r="R20" s="11" t="n">
        <v>2333.07727689975</v>
      </c>
    </row>
    <row r="21" customFormat="false" ht="12.8" hidden="false" customHeight="false" outlineLevel="0" collapsed="false">
      <c r="C21" s="11" t="n">
        <v>19</v>
      </c>
      <c r="D21" s="13" t="n">
        <v>1389.06242288582</v>
      </c>
      <c r="E21" s="13" t="n">
        <v>7470.39349986636</v>
      </c>
      <c r="F21" s="11" t="n">
        <f aca="false">D21/258</f>
        <v>5.3839628794024</v>
      </c>
      <c r="G21" s="0" t="n">
        <f aca="false">F21*818</f>
        <v>4404.08163535117</v>
      </c>
      <c r="H21" s="11" t="n">
        <f aca="false">E21</f>
        <v>7470.39349986636</v>
      </c>
      <c r="J21" s="0" t="n">
        <v>4294.97996811969</v>
      </c>
      <c r="K21" s="0" t="n">
        <v>4221.71752735822</v>
      </c>
      <c r="L21" s="0"/>
      <c r="M21" s="0" t="n">
        <v>1895.73565240637</v>
      </c>
      <c r="N21" s="0" t="n">
        <v>1806.67790755684</v>
      </c>
      <c r="Q21" s="11" t="n">
        <v>4251.08663899978</v>
      </c>
      <c r="R21" s="11" t="n">
        <v>1911.6736966158</v>
      </c>
    </row>
    <row r="22" customFormat="false" ht="12.8" hidden="false" customHeight="false" outlineLevel="0" collapsed="false">
      <c r="C22" s="11" t="n">
        <v>20</v>
      </c>
      <c r="D22" s="13" t="n">
        <v>1112.94908410649</v>
      </c>
      <c r="E22" s="13" t="n">
        <v>5985.45282530818</v>
      </c>
      <c r="F22" s="11" t="n">
        <f aca="false">D22/258</f>
        <v>4.31375613994764</v>
      </c>
      <c r="G22" s="0" t="n">
        <f aca="false">F22*818</f>
        <v>3528.65252247717</v>
      </c>
      <c r="H22" s="11" t="n">
        <f aca="false">E22</f>
        <v>5985.45282530818</v>
      </c>
      <c r="J22" s="0" t="n">
        <v>3584.74596576498</v>
      </c>
      <c r="K22" s="0" t="n">
        <v>3554.12959525209</v>
      </c>
      <c r="L22" s="0"/>
      <c r="M22" s="0" t="n">
        <v>1524.91653395181</v>
      </c>
      <c r="N22" s="0" t="n">
        <v>1525.76004735791</v>
      </c>
      <c r="Q22" s="11" t="n">
        <v>3406.06937699952</v>
      </c>
      <c r="R22" s="11" t="n">
        <v>1531.67737799636</v>
      </c>
    </row>
    <row r="23" customFormat="false" ht="12.8" hidden="false" customHeight="false" outlineLevel="0" collapsed="false">
      <c r="C23" s="11" t="n">
        <v>21</v>
      </c>
      <c r="D23" s="13" t="n">
        <v>865.728898235832</v>
      </c>
      <c r="E23" s="13" t="n">
        <v>4655.89985552364</v>
      </c>
      <c r="F23" s="11" t="n">
        <f aca="false">D23/258</f>
        <v>3.35553836525516</v>
      </c>
      <c r="G23" s="0" t="n">
        <f aca="false">F23*818</f>
        <v>2744.83038277872</v>
      </c>
      <c r="H23" s="11" t="n">
        <f aca="false">E23</f>
        <v>4655.89985552364</v>
      </c>
      <c r="J23" s="0" t="n">
        <v>2865.99678630634</v>
      </c>
      <c r="K23" s="0" t="n">
        <v>2940.89849782699</v>
      </c>
      <c r="L23" s="0"/>
      <c r="M23" s="0" t="n">
        <v>1186.23580815111</v>
      </c>
      <c r="N23" s="0" t="n">
        <v>1261.5876565922</v>
      </c>
      <c r="Q23" s="11" t="n">
        <v>2649.47672016094</v>
      </c>
      <c r="R23" s="11" t="n">
        <v>1191.4447730285</v>
      </c>
    </row>
    <row r="24" customFormat="false" ht="12.8" hidden="false" customHeight="false" outlineLevel="0" collapsed="false">
      <c r="C24" s="11" t="n">
        <v>22</v>
      </c>
      <c r="D24" s="13" t="n">
        <v>647.731517397019</v>
      </c>
      <c r="E24" s="13" t="n">
        <v>3483.50746337841</v>
      </c>
      <c r="F24" s="11" t="n">
        <f aca="false">D24/258</f>
        <v>2.51058727673263</v>
      </c>
      <c r="G24" s="0" t="n">
        <f aca="false">F24*818</f>
        <v>2053.66039236729</v>
      </c>
      <c r="H24" s="11" t="n">
        <f aca="false">E24</f>
        <v>3483.50746337841</v>
      </c>
      <c r="J24" s="0" t="n">
        <v>2194.87335173361</v>
      </c>
      <c r="K24" s="0" t="n">
        <v>2311.13534205061</v>
      </c>
      <c r="L24" s="0"/>
      <c r="M24" s="0" t="n">
        <v>938.356043909809</v>
      </c>
      <c r="N24" s="0" t="n">
        <v>999.999999999998</v>
      </c>
      <c r="Q24" s="11" t="n">
        <v>1982.31753584184</v>
      </c>
      <c r="R24" s="11" t="n">
        <v>891.429559878536</v>
      </c>
    </row>
    <row r="25" customFormat="false" ht="12.8" hidden="false" customHeight="false" outlineLevel="0" collapsed="false">
      <c r="C25" s="11" t="n">
        <v>23</v>
      </c>
      <c r="D25" s="13" t="n">
        <v>460.931359682677</v>
      </c>
      <c r="E25" s="13" t="n">
        <v>2478.89409181798</v>
      </c>
      <c r="F25" s="11" t="n">
        <f aca="false">D25/258</f>
        <v>1.78655565768479</v>
      </c>
      <c r="G25" s="0" t="n">
        <f aca="false">F25*818</f>
        <v>1461.40252798616</v>
      </c>
      <c r="H25" s="11" t="n">
        <f aca="false">E25</f>
        <v>2478.89409181798</v>
      </c>
      <c r="J25" s="0" t="n">
        <v>1555.68972288093</v>
      </c>
      <c r="K25" s="0" t="n">
        <v>1739.69331196424</v>
      </c>
      <c r="L25" s="0"/>
      <c r="M25" s="0" t="n">
        <v>694.188801193425</v>
      </c>
      <c r="N25" s="0" t="n">
        <v>759.860632772225</v>
      </c>
      <c r="Q25" s="11" t="n">
        <v>1410.63433317286</v>
      </c>
      <c r="R25" s="11" t="n">
        <v>634.348998096221</v>
      </c>
    </row>
    <row r="26" customFormat="false" ht="12.8" hidden="false" customHeight="false" outlineLevel="0" collapsed="false">
      <c r="C26" s="11" t="n">
        <v>24</v>
      </c>
      <c r="D26" s="13" t="n">
        <v>308.136463781642</v>
      </c>
      <c r="E26" s="13" t="n">
        <v>1657.16140483011</v>
      </c>
      <c r="F26" s="11" t="n">
        <f aca="false">D26/258</f>
        <v>1.19432737899861</v>
      </c>
      <c r="G26" s="0" t="n">
        <f aca="false">F26*818</f>
        <v>976.959796020865</v>
      </c>
      <c r="H26" s="11" t="n">
        <f aca="false">E26</f>
        <v>1657.16140483011</v>
      </c>
      <c r="J26" s="0" t="n">
        <v>1201.69079607312</v>
      </c>
      <c r="K26" s="0" t="n">
        <v>1298.4242100378</v>
      </c>
      <c r="L26" s="0"/>
      <c r="M26" s="0" t="n">
        <v>549.12880958267</v>
      </c>
      <c r="N26" s="0" t="n">
        <v>565.318994694511</v>
      </c>
      <c r="Q26" s="11" t="n">
        <v>943.020833757338</v>
      </c>
      <c r="R26" s="11" t="n">
        <v>424.067603496025</v>
      </c>
    </row>
    <row r="27" customFormat="false" ht="12.8" hidden="false" customHeight="false" outlineLevel="0" collapsed="false">
      <c r="C27" s="11" t="n">
        <v>25</v>
      </c>
      <c r="D27" s="13" t="n">
        <v>191.264453718347</v>
      </c>
      <c r="E27" s="13" t="n">
        <v>1028.62240621599</v>
      </c>
      <c r="F27" s="11" t="n">
        <f aca="false">D27/258</f>
        <v>0.741335091931578</v>
      </c>
      <c r="G27" s="0" t="n">
        <f aca="false">F27*818</f>
        <v>606.41210520003</v>
      </c>
      <c r="H27" s="11" t="n">
        <f aca="false">E27</f>
        <v>1028.62240621599</v>
      </c>
      <c r="J27" s="0" t="n">
        <v>859.089907959741</v>
      </c>
      <c r="K27" s="0" t="n">
        <v>944.3610757303</v>
      </c>
      <c r="L27" s="0"/>
      <c r="M27" s="0" t="n">
        <v>379.92467317559</v>
      </c>
      <c r="N27" s="0" t="n">
        <v>420.584449277834</v>
      </c>
      <c r="Q27" s="11" t="n">
        <v>585.345734159629</v>
      </c>
      <c r="R27" s="11" t="n">
        <v>263.224473750672</v>
      </c>
    </row>
    <row r="28" customFormat="false" ht="12.8" hidden="false" customHeight="false" outlineLevel="0" collapsed="false">
      <c r="C28" s="11" t="n">
        <v>26</v>
      </c>
      <c r="D28" s="13" t="n">
        <v>109.371353829231</v>
      </c>
      <c r="E28" s="13" t="n">
        <v>588.200384126749</v>
      </c>
      <c r="F28" s="11" t="n">
        <f aca="false">D28/258</f>
        <v>0.423919976082291</v>
      </c>
      <c r="G28" s="0" t="n">
        <f aca="false">F28*818</f>
        <v>346.766540435314</v>
      </c>
      <c r="H28" s="11" t="n">
        <f aca="false">E28</f>
        <v>588.200384126749</v>
      </c>
      <c r="J28" s="0" t="n">
        <v>630.22565219727</v>
      </c>
      <c r="K28" s="0" t="n">
        <v>675.119015344247</v>
      </c>
      <c r="L28" s="0"/>
      <c r="M28" s="0" t="n">
        <v>305.608756709453</v>
      </c>
      <c r="N28" s="0" t="n">
        <v>306.364564988781</v>
      </c>
      <c r="Q28" s="11" t="n">
        <v>334.72009125898</v>
      </c>
      <c r="R28" s="11" t="n">
        <v>150.520478298035</v>
      </c>
    </row>
    <row r="29" customFormat="false" ht="12.8" hidden="false" customHeight="false" outlineLevel="0" collapsed="false">
      <c r="C29" s="11" t="n">
        <v>27</v>
      </c>
      <c r="D29" s="13" t="n">
        <v>57.6770268979158</v>
      </c>
      <c r="E29" s="13" t="n">
        <v>310.187706276483</v>
      </c>
      <c r="F29" s="11" t="n">
        <f aca="false">D29/258</f>
        <v>0.223554367821379</v>
      </c>
      <c r="G29" s="0" t="n">
        <f aca="false">F29*818</f>
        <v>182.867472877888</v>
      </c>
      <c r="H29" s="11" t="n">
        <f aca="false">E29</f>
        <v>310.187706276483</v>
      </c>
      <c r="J29" s="0" t="n">
        <v>399.427683253138</v>
      </c>
      <c r="K29" s="0" t="n">
        <v>482.65128094571</v>
      </c>
      <c r="L29" s="0"/>
      <c r="M29" s="0" t="n">
        <v>184.933550131351</v>
      </c>
      <c r="N29" s="0" t="n">
        <v>218.499044072802</v>
      </c>
      <c r="Q29" s="11" t="n">
        <v>176.514773118381</v>
      </c>
      <c r="R29" s="11" t="n">
        <v>79.3770340361519</v>
      </c>
    </row>
    <row r="30" customFormat="false" ht="12.8" hidden="false" customHeight="false" outlineLevel="0" collapsed="false">
      <c r="C30" s="11" t="n">
        <v>28</v>
      </c>
      <c r="D30" s="13" t="n">
        <v>28.5057069264769</v>
      </c>
      <c r="E30" s="13" t="n">
        <v>153.304015877299</v>
      </c>
      <c r="F30" s="11" t="n">
        <f aca="false">D30/258</f>
        <v>0.110487236149135</v>
      </c>
      <c r="G30" s="0" t="n">
        <f aca="false">F30*818</f>
        <v>90.3785591699927</v>
      </c>
      <c r="H30" s="11" t="n">
        <f aca="false">E30</f>
        <v>153.304015877299</v>
      </c>
      <c r="J30" s="0" t="n">
        <v>313.894354409655</v>
      </c>
      <c r="K30" s="0" t="n">
        <v>324.875219845943</v>
      </c>
      <c r="L30" s="0"/>
      <c r="M30" s="0" t="n">
        <v>146.289222846782</v>
      </c>
      <c r="N30" s="0" t="n">
        <v>146.264056723255</v>
      </c>
      <c r="Q30" s="11" t="n">
        <v>87.2388654777898</v>
      </c>
      <c r="R30" s="11" t="n">
        <v>39.2304976630009</v>
      </c>
    </row>
    <row r="31" customFormat="false" ht="12.8" hidden="false" customHeight="false" outlineLevel="0" collapsed="false">
      <c r="C31" s="11" t="n">
        <v>29</v>
      </c>
      <c r="D31" s="13" t="n">
        <v>10.2007979485943</v>
      </c>
      <c r="E31" s="13" t="n">
        <v>54.8600073208466</v>
      </c>
      <c r="F31" s="11" t="n">
        <f aca="false">D31/258</f>
        <v>0.0395379765449391</v>
      </c>
      <c r="G31" s="0" t="n">
        <f aca="false">F31*818</f>
        <v>32.3420648137602</v>
      </c>
      <c r="H31" s="11" t="n">
        <f aca="false">E31</f>
        <v>54.8600073208466</v>
      </c>
      <c r="J31" s="0" t="n">
        <v>220.562702814901</v>
      </c>
      <c r="K31" s="0" t="n">
        <v>232.2497357375</v>
      </c>
      <c r="L31" s="0"/>
      <c r="M31" s="0" t="n">
        <v>93.0844751205361</v>
      </c>
      <c r="N31" s="0" t="n">
        <v>104.315447112533</v>
      </c>
      <c r="Q31" s="11" t="n">
        <v>31.2185220418781</v>
      </c>
      <c r="R31" s="11" t="n">
        <v>14.0386758734047</v>
      </c>
    </row>
    <row r="32" customFormat="false" ht="12.8" hidden="false" customHeight="false" outlineLevel="0" collapsed="false">
      <c r="C32" s="11" t="n">
        <v>30</v>
      </c>
      <c r="D32" s="13" t="n">
        <v>2.52269687677758</v>
      </c>
      <c r="E32" s="13" t="n">
        <v>13.567092479012</v>
      </c>
      <c r="F32" s="11" t="n">
        <f aca="false">D32/258</f>
        <v>0.00977789487123093</v>
      </c>
      <c r="G32" s="0" t="n">
        <f aca="false">F32*818</f>
        <v>7.9983180046669</v>
      </c>
      <c r="H32" s="11" t="n">
        <f aca="false">E32</f>
        <v>13.567092479012</v>
      </c>
      <c r="J32" s="0" t="n">
        <v>154.972737412723</v>
      </c>
      <c r="K32" s="0" t="n">
        <v>161.782525963889</v>
      </c>
      <c r="L32" s="0"/>
      <c r="M32" s="0" t="n">
        <v>72.4106107530869</v>
      </c>
      <c r="N32" s="0" t="n">
        <v>71.3199465743707</v>
      </c>
      <c r="Q32" s="11" t="n">
        <v>7.7204615216901</v>
      </c>
      <c r="R32" s="11" t="n">
        <v>3.47181896537916</v>
      </c>
    </row>
    <row r="33" customFormat="false" ht="12.8" hidden="false" customHeight="false" outlineLevel="0" collapsed="false">
      <c r="C33" s="11" t="n">
        <v>31</v>
      </c>
      <c r="D33" s="13" t="n">
        <v>0.6321361587806</v>
      </c>
      <c r="E33" s="13" t="n">
        <v>3.39963544746559</v>
      </c>
      <c r="F33" s="11" t="n">
        <f aca="false">D33/258</f>
        <v>0.0024501401503124</v>
      </c>
      <c r="G33" s="0" t="n">
        <f aca="false">F33*818</f>
        <v>2.00421464295555</v>
      </c>
      <c r="H33" s="11" t="n">
        <f aca="false">E33</f>
        <v>3.39963544746559</v>
      </c>
      <c r="J33" s="0" t="n">
        <v>139.742772171554</v>
      </c>
      <c r="K33" s="0" t="n">
        <v>139.745101893801</v>
      </c>
      <c r="L33" s="0"/>
      <c r="M33" s="0" t="n">
        <v>64.4021733530389</v>
      </c>
      <c r="N33" s="0" t="n">
        <v>64.1710949248151</v>
      </c>
      <c r="Q33" s="11" t="n">
        <v>1.93458950033215</v>
      </c>
      <c r="R33" s="11" t="n">
        <v>0.869966711006444</v>
      </c>
    </row>
    <row r="34" customFormat="false" ht="12.8" hidden="false" customHeight="false" outlineLevel="0" collapsed="false">
      <c r="C34" s="11" t="n">
        <v>32</v>
      </c>
      <c r="D34" s="13" t="n">
        <v>0.129235099202204</v>
      </c>
      <c r="E34" s="13" t="n">
        <v>0.695027832535417</v>
      </c>
      <c r="F34" s="11" t="n">
        <f aca="false">D34/258</f>
        <v>0.000500911237217845</v>
      </c>
      <c r="G34" s="0" t="n">
        <f aca="false">F34*818</f>
        <v>0.409745392044197</v>
      </c>
      <c r="H34" s="11" t="n">
        <f aca="false">E34</f>
        <v>0.695027832535417</v>
      </c>
      <c r="J34" s="0" t="n">
        <v>122.799174630441</v>
      </c>
      <c r="K34" s="0" t="n">
        <v>120.703498115314</v>
      </c>
      <c r="L34" s="0"/>
      <c r="M34" s="0" t="n">
        <v>56.3283677846972</v>
      </c>
      <c r="N34" s="0" t="n">
        <v>57.7388181237007</v>
      </c>
      <c r="Q34" s="11" t="n">
        <v>0.395511097598425</v>
      </c>
      <c r="R34" s="11" t="n">
        <v>0.177857622345813</v>
      </c>
    </row>
    <row r="35" customFormat="false" ht="12.8" hidden="false" customHeight="false" outlineLevel="0" collapsed="false">
      <c r="C35" s="11" t="n">
        <v>33</v>
      </c>
      <c r="D35" s="13" t="n">
        <v>0.0111187977925885</v>
      </c>
      <c r="E35" s="13" t="n">
        <v>0.0597970209168265</v>
      </c>
      <c r="F35" s="11" t="n">
        <f aca="false">D35/258</f>
        <v>4.30961154751492E-005</v>
      </c>
      <c r="G35" s="0" t="n">
        <f aca="false">F35*818</f>
        <v>0.0352526224586721</v>
      </c>
      <c r="H35" s="11" t="n">
        <f aca="false">E35</f>
        <v>0.0597970209168265</v>
      </c>
      <c r="J35" s="0" t="n">
        <v>102.467869325314</v>
      </c>
      <c r="K35" s="0" t="n">
        <v>99.8572839054835</v>
      </c>
      <c r="L35" s="0"/>
      <c r="M35" s="0" t="n">
        <v>37.0625611770652</v>
      </c>
      <c r="N35" s="0" t="n">
        <v>36.2771388713426</v>
      </c>
      <c r="Q35" s="11" t="n">
        <v>0.0340279687644377</v>
      </c>
      <c r="R35" s="11" t="n">
        <v>0.0153020576526159</v>
      </c>
    </row>
    <row r="36" customFormat="false" ht="12.8" hidden="false" customHeight="false" outlineLevel="0" collapsed="false">
      <c r="C36" s="11" t="n">
        <v>34</v>
      </c>
      <c r="D36" s="13" t="n">
        <v>7.43336654898963E-005</v>
      </c>
      <c r="E36" s="13" t="n">
        <v>0.00039976729796153</v>
      </c>
      <c r="F36" s="11" t="n">
        <f aca="false">D36/258</f>
        <v>2.88114982518978E-007</v>
      </c>
      <c r="G36" s="0" t="n">
        <f aca="false">F36*818</f>
        <v>0.000235678055700524</v>
      </c>
      <c r="H36" s="11" t="n">
        <f aca="false">E36</f>
        <v>0.00039976729796153</v>
      </c>
      <c r="J36" s="0" t="n">
        <v>79.1254644795389</v>
      </c>
      <c r="K36" s="0" t="n">
        <v>80.4972424416874</v>
      </c>
      <c r="L36" s="0"/>
      <c r="M36" s="0" t="n">
        <v>26.5156352408958</v>
      </c>
      <c r="N36" s="0" t="n">
        <v>26.4252039951545</v>
      </c>
      <c r="Q36" s="11" t="n">
        <v>0.000227490749865279</v>
      </c>
      <c r="R36" s="11" t="n">
        <v>0.000102300451548356</v>
      </c>
    </row>
    <row r="37" customFormat="false" ht="12.8" hidden="false" customHeight="false" outlineLevel="0" collapsed="false">
      <c r="C37" s="11" t="n">
        <v>35</v>
      </c>
      <c r="D37" s="13" t="n">
        <v>4.79129123868244E-008</v>
      </c>
      <c r="E37" s="13" t="n">
        <v>2.57676187446343E-007</v>
      </c>
      <c r="F37" s="11" t="n">
        <f aca="false">D37/258</f>
        <v>1.85708962739629E-010</v>
      </c>
      <c r="G37" s="0" t="n">
        <f aca="false">F37*818</f>
        <v>1.51909931521017E-007</v>
      </c>
      <c r="H37" s="11" t="n">
        <f aca="false">E37</f>
        <v>2.57676187446343E-007</v>
      </c>
      <c r="J37" s="0" t="n">
        <v>69.4985938627515</v>
      </c>
      <c r="K37" s="0" t="n">
        <v>72.5530953232579</v>
      </c>
      <c r="L37" s="0"/>
      <c r="M37" s="0" t="n">
        <v>25.2166289080998</v>
      </c>
      <c r="N37" s="0" t="n">
        <v>25.3320143148576</v>
      </c>
      <c r="Q37" s="11" t="n">
        <v>1.46632677068637E-007</v>
      </c>
      <c r="R37" s="11" t="n">
        <v>6.59393363675192E-008</v>
      </c>
    </row>
    <row r="38" customFormat="false" ht="12.8" hidden="false" customHeight="false" outlineLevel="0" collapsed="false">
      <c r="C38" s="11" t="n">
        <v>36</v>
      </c>
      <c r="D38" s="13" t="n">
        <v>4.35958209884074E-018</v>
      </c>
      <c r="E38" s="13" t="n">
        <v>2.34458820832925E-017</v>
      </c>
      <c r="F38" s="11" t="n">
        <f aca="false">D38/258</f>
        <v>1.68976050342664E-020</v>
      </c>
      <c r="G38" s="0" t="n">
        <f aca="false">F38*818</f>
        <v>1.38222409180299E-017</v>
      </c>
      <c r="H38" s="11" t="n">
        <f aca="false">E38</f>
        <v>2.34458820832925E-017</v>
      </c>
      <c r="J38" s="0" t="n">
        <v>76.9862647290578</v>
      </c>
      <c r="K38" s="0" t="n">
        <v>69.436055648345</v>
      </c>
      <c r="L38" s="0"/>
      <c r="M38" s="0" t="n">
        <v>25.2166289080998</v>
      </c>
      <c r="N38" s="0" t="n">
        <v>25.3320143148576</v>
      </c>
      <c r="Q38" s="11" t="n">
        <v>1.33420650552922E-017</v>
      </c>
      <c r="R38" s="11" t="n">
        <v>5.99980122511455E-018</v>
      </c>
    </row>
    <row r="39" customFormat="false" ht="12.8" hidden="false" customHeight="false" outlineLevel="0" collapsed="false">
      <c r="C39" s="11" t="n">
        <v>37</v>
      </c>
      <c r="D39" s="13" t="n">
        <v>8.47492161172696E-037</v>
      </c>
      <c r="E39" s="13" t="n">
        <v>4.55782247629961E-036</v>
      </c>
      <c r="F39" s="11" t="n">
        <f aca="false">D39/258</f>
        <v>3.28485333787867E-039</v>
      </c>
      <c r="G39" s="0" t="n">
        <f aca="false">F39*818</f>
        <v>2.68701003038475E-036</v>
      </c>
      <c r="H39" s="11" t="n">
        <f aca="false">E39</f>
        <v>4.55782247629961E-036</v>
      </c>
      <c r="J39" s="0" t="n">
        <v>63.1100067307741</v>
      </c>
      <c r="K39" s="0" t="n">
        <v>62.0324615681642</v>
      </c>
      <c r="L39" s="0"/>
      <c r="M39" s="0" t="n">
        <v>24.7979258907082</v>
      </c>
      <c r="N39" s="0" t="n">
        <v>24.2840490225097</v>
      </c>
      <c r="Q39" s="11" t="n">
        <v>2.59366501005292E-036</v>
      </c>
      <c r="R39" s="11" t="n">
        <v>1.16634677168507E-036</v>
      </c>
    </row>
    <row r="40" customFormat="false" ht="12.8" hidden="false" customHeight="false" outlineLevel="0" collapsed="false">
      <c r="C40" s="11" t="n">
        <v>38</v>
      </c>
      <c r="D40" s="13" t="n">
        <v>2.08760858421411E-069</v>
      </c>
      <c r="E40" s="13" t="n">
        <v>1.12271826959213E-068</v>
      </c>
      <c r="F40" s="11" t="n">
        <f aca="false">D40/258</f>
        <v>8.09150614036477E-072</v>
      </c>
      <c r="G40" s="0" t="n">
        <f aca="false">F40*818</f>
        <v>6.61885202281838E-069</v>
      </c>
      <c r="H40" s="11" t="n">
        <f aca="false">E40</f>
        <v>1.12271826959213E-068</v>
      </c>
      <c r="J40" s="0" t="n">
        <v>61.9781916149144</v>
      </c>
      <c r="K40" s="0" t="n">
        <v>61.9756085160343</v>
      </c>
      <c r="L40" s="0"/>
      <c r="M40" s="0" t="n">
        <v>22.0553356117235</v>
      </c>
      <c r="N40" s="0" t="n">
        <v>21.8499044072802</v>
      </c>
      <c r="Q40" s="11" t="n">
        <v>6.38891731112886E-069</v>
      </c>
      <c r="R40" s="11" t="n">
        <v>2.87303605188627E-069</v>
      </c>
    </row>
    <row r="42" customFormat="false" ht="12.8" hidden="false" customHeight="false" outlineLevel="0" collapsed="false">
      <c r="D42" s="11" t="n">
        <f aca="false">SUM(D3:D40)</f>
        <v>68202.3295253243</v>
      </c>
      <c r="E42" s="11" t="n">
        <f aca="false">SUM(E3:E40)</f>
        <v>366792.903448663</v>
      </c>
      <c r="K42" s="11" t="n">
        <f aca="false">SUM(K3:K40)</f>
        <v>208728.574022284</v>
      </c>
      <c r="N42" s="11" t="n">
        <f aca="false">SUM(N3:N40)</f>
        <v>93854.558190288</v>
      </c>
      <c r="Q42" s="11" t="n">
        <f aca="false">SUM(Q3:Q40)</f>
        <v>208726.409279303</v>
      </c>
      <c r="R42" s="11" t="n">
        <f aca="false">SUM(R3:R40)</f>
        <v>93862.3039925129</v>
      </c>
    </row>
    <row r="44" customFormat="false" ht="12.8" hidden="false" customHeight="false" outlineLevel="0" collapsed="false">
      <c r="K44" s="11" t="n">
        <f aca="false">K42/D42</f>
        <v>3.06043174001528</v>
      </c>
      <c r="N44" s="11" t="n">
        <f aca="false">N42/E42</f>
        <v>0.255878882355269</v>
      </c>
    </row>
  </sheetData>
  <mergeCells count="2">
    <mergeCell ref="C1:D1"/>
    <mergeCell ref="Q1:R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8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selection pane="topLeft" activeCell="J4" activeCellId="0" sqref="J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489.489639221253</v>
      </c>
      <c r="E1" s="0" t="n">
        <v>488.162078444279</v>
      </c>
      <c r="H1" s="0" t="n">
        <v>662.515529858178</v>
      </c>
      <c r="J1" s="0" t="s">
        <v>33</v>
      </c>
      <c r="K1" s="0" t="n">
        <v>9.22331050803942</v>
      </c>
    </row>
    <row r="2" customFormat="false" ht="12.8" hidden="false" customHeight="false" outlineLevel="0" collapsed="false">
      <c r="B2" s="0" t="n">
        <v>239.734681798513</v>
      </c>
      <c r="E2" s="0" t="n">
        <v>237.22401064198</v>
      </c>
      <c r="H2" s="0" t="n">
        <v>357.935122384363</v>
      </c>
      <c r="J2" s="0" t="s">
        <v>34</v>
      </c>
      <c r="K2" s="14" t="n">
        <v>0.094976991795297</v>
      </c>
    </row>
    <row r="3" customFormat="false" ht="12.8" hidden="false" customHeight="false" outlineLevel="0" collapsed="false">
      <c r="B3" s="0" t="n">
        <v>-14.2625622086571</v>
      </c>
      <c r="E3" s="0" t="n">
        <v>-4.56134498699395</v>
      </c>
      <c r="H3" s="0" t="n">
        <v>265.540392454186</v>
      </c>
      <c r="J3" s="0" t="s">
        <v>35</v>
      </c>
      <c r="K3" s="14" t="n">
        <v>0.00411428571428572</v>
      </c>
    </row>
    <row r="4" customFormat="false" ht="12.8" hidden="false" customHeight="false" outlineLevel="0" collapsed="false">
      <c r="B4" s="0" t="n">
        <v>62.0773019207554</v>
      </c>
      <c r="E4" s="0" t="n">
        <v>62.2596066827528</v>
      </c>
      <c r="H4" s="0" t="n">
        <v>207.747221316084</v>
      </c>
    </row>
    <row r="5" customFormat="false" ht="12.8" hidden="false" customHeight="false" outlineLevel="0" collapsed="false">
      <c r="B5" s="0" t="n">
        <v>-281.200154251688</v>
      </c>
      <c r="E5" s="0" t="n">
        <v>-290.870266209715</v>
      </c>
      <c r="H5" s="0" t="n">
        <v>-306.897012402524</v>
      </c>
    </row>
    <row r="6" customFormat="false" ht="12.8" hidden="false" customHeight="false" outlineLevel="0" collapsed="false">
      <c r="B6" s="0" t="n">
        <v>-225.527283724436</v>
      </c>
      <c r="E6" s="0" t="n">
        <v>-218.19968907447</v>
      </c>
      <c r="H6" s="0" t="n">
        <v>-125.446870441326</v>
      </c>
    </row>
    <row r="7" customFormat="false" ht="12.8" hidden="false" customHeight="false" outlineLevel="0" collapsed="false">
      <c r="B7" s="0" t="n">
        <v>-329.308030865397</v>
      </c>
      <c r="E7" s="0" t="n">
        <v>-336.196132138747</v>
      </c>
      <c r="H7" s="0" t="n">
        <v>-316.938906899931</v>
      </c>
    </row>
    <row r="8" customFormat="false" ht="12.8" hidden="false" customHeight="false" outlineLevel="0" collapsed="false">
      <c r="B8" s="0" t="n">
        <v>-432.448329739444</v>
      </c>
      <c r="E8" s="0" t="n">
        <v>-429.588631081181</v>
      </c>
      <c r="H8" s="0" t="n">
        <v>-415.451180204996</v>
      </c>
    </row>
    <row r="9" customFormat="false" ht="12.8" hidden="false" customHeight="false" outlineLevel="0" collapsed="false">
      <c r="B9" s="0" t="n">
        <v>-454.705063268263</v>
      </c>
      <c r="E9" s="0" t="n">
        <v>-462.143902716444</v>
      </c>
      <c r="H9" s="0" t="n">
        <v>-444.678867087405</v>
      </c>
    </row>
    <row r="10" customFormat="false" ht="12.8" hidden="false" customHeight="false" outlineLevel="0" collapsed="false">
      <c r="B10" s="0" t="n">
        <v>-374.779234691184</v>
      </c>
      <c r="E10" s="0" t="n">
        <v>-380.778881801033</v>
      </c>
      <c r="H10" s="0" t="n">
        <v>-356.962795192638</v>
      </c>
    </row>
    <row r="11" customFormat="false" ht="12.8" hidden="false" customHeight="false" outlineLevel="0" collapsed="false">
      <c r="B11" s="0" t="n">
        <v>-439.138761634446</v>
      </c>
      <c r="E11" s="0" t="n">
        <v>-431.47330281829</v>
      </c>
      <c r="H11" s="0" t="n">
        <v>-422.051233820176</v>
      </c>
    </row>
    <row r="12" customFormat="false" ht="12.8" hidden="false" customHeight="false" outlineLevel="0" collapsed="false">
      <c r="B12" s="0" t="n">
        <v>-336.544204715727</v>
      </c>
      <c r="E12" s="0" t="n">
        <v>-332.00836075152</v>
      </c>
      <c r="H12" s="0" t="n">
        <v>-326.954270056889</v>
      </c>
    </row>
    <row r="13" customFormat="false" ht="12.8" hidden="false" customHeight="false" outlineLevel="0" collapsed="false">
      <c r="B13" s="0" t="n">
        <v>-401.027467262173</v>
      </c>
      <c r="E13" s="0" t="n">
        <v>-404.994691006363</v>
      </c>
      <c r="H13" s="0" t="n">
        <v>-394.327144238251</v>
      </c>
    </row>
    <row r="14" customFormat="false" ht="12.8" hidden="false" customHeight="false" outlineLevel="0" collapsed="false">
      <c r="B14" s="0" t="n">
        <v>-238.526666432483</v>
      </c>
      <c r="E14" s="0" t="n">
        <v>-237.329222188569</v>
      </c>
      <c r="H14" s="0" t="n">
        <v>-226.766063809764</v>
      </c>
    </row>
    <row r="15" customFormat="false" ht="12.8" hidden="false" customHeight="false" outlineLevel="0" collapsed="false">
      <c r="B15" s="0" t="n">
        <v>-263.521296273401</v>
      </c>
      <c r="E15" s="0" t="n">
        <v>-263.823959930913</v>
      </c>
      <c r="H15" s="0" t="n">
        <v>-252.611930621331</v>
      </c>
    </row>
    <row r="16" customFormat="false" ht="12.8" hidden="false" customHeight="false" outlineLevel="0" collapsed="false">
      <c r="B16" s="0" t="n">
        <v>-171.517524914663</v>
      </c>
      <c r="E16" s="0" t="n">
        <v>-168.741587161992</v>
      </c>
      <c r="H16" s="0" t="n">
        <v>-153.491058228401</v>
      </c>
    </row>
    <row r="17" customFormat="false" ht="12.8" hidden="false" customHeight="false" outlineLevel="0" collapsed="false">
      <c r="B17" s="0" t="n">
        <v>-167.856238305144</v>
      </c>
      <c r="E17" s="0" t="n">
        <v>-171.178549551374</v>
      </c>
      <c r="H17" s="0" t="n">
        <v>-159.278615544325</v>
      </c>
    </row>
    <row r="18" customFormat="false" ht="12.8" hidden="false" customHeight="false" outlineLevel="0" collapsed="false">
      <c r="B18" s="0" t="n">
        <v>-53.3404425318367</v>
      </c>
      <c r="E18" s="0" t="n">
        <v>-55.4219251326567</v>
      </c>
      <c r="H18" s="0" t="n">
        <v>-40.3627364088646</v>
      </c>
    </row>
    <row r="19" customFormat="false" ht="12.8" hidden="false" customHeight="false" outlineLevel="0" collapsed="false">
      <c r="B19" s="0" t="n">
        <v>-33.4143904933208</v>
      </c>
      <c r="E19" s="0" t="n">
        <v>-36.1374457768448</v>
      </c>
      <c r="H19" s="0" t="n">
        <v>-24.4773108038175</v>
      </c>
    </row>
    <row r="20" customFormat="false" ht="12.8" hidden="false" customHeight="false" outlineLevel="0" collapsed="false">
      <c r="B20" s="0" t="n">
        <v>-84.1253366937369</v>
      </c>
      <c r="E20" s="0" t="n">
        <v>-87.2063475416063</v>
      </c>
      <c r="H20" s="0" t="n">
        <v>-74.2333037034414</v>
      </c>
    </row>
    <row r="21" customFormat="false" ht="12.8" hidden="false" customHeight="false" outlineLevel="0" collapsed="false">
      <c r="B21" s="0" t="n">
        <v>-102.650576637901</v>
      </c>
      <c r="E21" s="0" t="n">
        <v>-102.701832296244</v>
      </c>
      <c r="H21" s="0" t="n">
        <v>-89.6928044098821</v>
      </c>
    </row>
    <row r="22" customFormat="false" ht="12.8" hidden="false" customHeight="false" outlineLevel="0" collapsed="false">
      <c r="B22" s="0" t="n">
        <v>-47.9144764793663</v>
      </c>
      <c r="E22" s="0" t="n">
        <v>-48.7028792302074</v>
      </c>
      <c r="H22" s="0" t="n">
        <v>-29.7020625083787</v>
      </c>
    </row>
    <row r="23" customFormat="false" ht="12.8" hidden="false" customHeight="false" outlineLevel="0" collapsed="false">
      <c r="B23" s="0" t="n">
        <v>-6.20135471462629</v>
      </c>
      <c r="E23" s="0" t="n">
        <v>-5.41651302115335</v>
      </c>
      <c r="H23" s="0" t="n">
        <v>7.99308092513578</v>
      </c>
    </row>
    <row r="24" customFormat="false" ht="12.8" hidden="false" customHeight="false" outlineLevel="0" collapsed="false">
      <c r="B24" s="0" t="n">
        <v>8.15224701450234</v>
      </c>
      <c r="E24" s="0" t="n">
        <v>8.66062364805883</v>
      </c>
      <c r="H24" s="0" t="n">
        <v>17.8609218632011</v>
      </c>
    </row>
    <row r="25" customFormat="false" ht="12.8" hidden="false" customHeight="false" outlineLevel="0" collapsed="false">
      <c r="B25" s="0" t="n">
        <v>-5.50524435216067</v>
      </c>
      <c r="E25" s="0" t="n">
        <v>-6.41131990084299</v>
      </c>
      <c r="H25" s="0" t="n">
        <v>7.99880015353225</v>
      </c>
    </row>
    <row r="26" customFormat="false" ht="12.8" hidden="false" customHeight="false" outlineLevel="0" collapsed="false">
      <c r="B26" s="0" t="n">
        <v>21.3685085851636</v>
      </c>
      <c r="E26" s="0" t="n">
        <v>22.1486440989471</v>
      </c>
      <c r="H26" s="0" t="n">
        <v>29.5460045577326</v>
      </c>
    </row>
    <row r="27" customFormat="false" ht="12.8" hidden="false" customHeight="false" outlineLevel="0" collapsed="false">
      <c r="B27" s="0" t="n">
        <v>5.74059914602358</v>
      </c>
      <c r="E27" s="0" t="n">
        <v>5.29223083881009</v>
      </c>
      <c r="H27" s="0" t="n">
        <v>17.5823246207688</v>
      </c>
    </row>
    <row r="28" customFormat="false" ht="12.8" hidden="false" customHeight="false" outlineLevel="0" collapsed="false">
      <c r="B28" s="0" t="n">
        <v>5.07765691188695</v>
      </c>
      <c r="E28" s="0" t="n">
        <v>5.15138612724849</v>
      </c>
      <c r="H28" s="0" t="n">
        <v>14.2977509375094</v>
      </c>
    </row>
    <row r="29" customFormat="false" ht="12.8" hidden="false" customHeight="false" outlineLevel="0" collapsed="false">
      <c r="B29" s="0" t="n">
        <v>-5.95680174179775</v>
      </c>
      <c r="E29" s="0" t="n">
        <v>-6.13076613818835</v>
      </c>
      <c r="H29" s="0" t="n">
        <v>6.75103676049936</v>
      </c>
    </row>
    <row r="30" customFormat="false" ht="12.8" hidden="false" customHeight="false" outlineLevel="0" collapsed="false">
      <c r="B30" s="0" t="n">
        <v>2.65107364120855</v>
      </c>
      <c r="E30" s="0" t="n">
        <v>2.71022040543575</v>
      </c>
      <c r="H30" s="0" t="n">
        <v>7.01302927141973</v>
      </c>
    </row>
    <row r="31" customFormat="false" ht="12.8" hidden="false" customHeight="false" outlineLevel="0" collapsed="false">
      <c r="B31" s="0" t="n">
        <v>1.46374862523962</v>
      </c>
      <c r="E31" s="0" t="n">
        <v>1.57853400575369</v>
      </c>
      <c r="H31" s="0" t="n">
        <v>10.5389740390568</v>
      </c>
    </row>
    <row r="32" customFormat="false" ht="12.8" hidden="false" customHeight="false" outlineLevel="0" collapsed="false">
      <c r="B32" s="0" t="n">
        <v>1.07515351389839</v>
      </c>
      <c r="E32" s="0" t="n">
        <v>1.10151504911986</v>
      </c>
      <c r="H32" s="0" t="n">
        <v>6.55579786344142</v>
      </c>
    </row>
    <row r="33" customFormat="false" ht="12.8" hidden="false" customHeight="false" outlineLevel="0" collapsed="false">
      <c r="B33" s="0" t="n">
        <v>-9.02258368755269</v>
      </c>
      <c r="E33" s="0" t="n">
        <v>-9.01965128281523</v>
      </c>
      <c r="H33" s="0" t="n">
        <v>-5.02167397200194</v>
      </c>
    </row>
    <row r="34" customFormat="false" ht="12.8" hidden="false" customHeight="false" outlineLevel="0" collapsed="false">
      <c r="B34" s="0" t="n">
        <v>-9.05785643829607</v>
      </c>
      <c r="E34" s="0" t="n">
        <v>-9.0669476704462</v>
      </c>
      <c r="H34" s="0" t="n">
        <v>-8.30784463514222</v>
      </c>
    </row>
    <row r="35" customFormat="false" ht="12.8" hidden="false" customHeight="false" outlineLevel="0" collapsed="false">
      <c r="B35" s="0" t="n">
        <v>-6.05860041511554</v>
      </c>
      <c r="E35" s="0" t="n">
        <v>-6.03689293101115</v>
      </c>
      <c r="H35" s="0" t="n">
        <v>-5.89875475573398</v>
      </c>
    </row>
    <row r="36" customFormat="false" ht="12.8" hidden="false" customHeight="false" outlineLevel="0" collapsed="false">
      <c r="B36" s="0" t="n">
        <v>-9.37135229151111</v>
      </c>
      <c r="E36" s="0" t="n">
        <v>-9.39901480169357</v>
      </c>
      <c r="H36" s="0" t="n">
        <v>-9.5234842267567</v>
      </c>
    </row>
    <row r="37" customFormat="false" ht="12.8" hidden="false" customHeight="false" outlineLevel="0" collapsed="false">
      <c r="B37" s="0" t="n">
        <v>-3.58570139220145</v>
      </c>
      <c r="E37" s="0" t="n">
        <v>-3.58608058432038</v>
      </c>
      <c r="H37" s="0" t="n">
        <v>-3.68578068373797</v>
      </c>
    </row>
    <row r="38" customFormat="false" ht="12.8" hidden="false" customHeight="false" outlineLevel="0" collapsed="false">
      <c r="B38" s="0" t="n">
        <v>-5.85136450536658</v>
      </c>
      <c r="E38" s="0" t="n">
        <v>-5.8225934095067</v>
      </c>
      <c r="H38" s="0" t="n">
        <v>-5.98489379145816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2020-07-11T18:21:28Z</dcterms:created>
  <dc:creator/>
  <dc:description/>
  <dc:language>es-MX</dc:language>
  <cp:lastModifiedBy/>
  <dcterms:modified xsi:type="dcterms:W3CDTF">2020-07-24T21:49:16Z</dcterms:modified>
  <cp:revision>29</cp:revision>
  <dc:subject/>
  <dc:title/>
</cp:coreProperties>
</file>