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EC3B7C4-AC67-49FB-A7D8-A48AB2E131EE}" xr6:coauthVersionLast="45" xr6:coauthVersionMax="47" xr10:uidLastSave="{00000000-0000-0000-0000-000000000000}"/>
  <bookViews>
    <workbookView xWindow="-120" yWindow="-120" windowWidth="20730" windowHeight="11760" activeTab="2" xr2:uid="{09EF412D-E805-44DA-A6F5-6EC70AD752C9}"/>
  </bookViews>
  <sheets>
    <sheet name="EMPLEO Y DESEMPLEO" sheetId="1" r:id="rId1"/>
    <sheet name="FORMALIDAD E INFORMALIDAD" sheetId="4" r:id="rId2"/>
    <sheet name="EMPLEO Y INFORMALIDAD REGIONAL" sheetId="9" r:id="rId3"/>
  </sheets>
  <definedNames>
    <definedName name="_xlnm._FilterDatabase" localSheetId="0" hidden="1">'EMPLEO Y DESEMPLEO'!$G$1:$G$126641</definedName>
    <definedName name="_xlnm.Print_Area" localSheetId="0">'EMPLEO Y DESEMPLEO'!$A$1:$L$18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W26" i="9" l="1"/>
  <c r="O26" i="9" s="1"/>
  <c r="W25" i="9"/>
  <c r="O25" i="9" s="1"/>
  <c r="W24" i="9"/>
  <c r="O24" i="9" s="1"/>
  <c r="W23" i="9"/>
  <c r="O23" i="9" s="1"/>
  <c r="W22" i="9"/>
  <c r="O22" i="9" s="1"/>
  <c r="W21" i="9"/>
  <c r="O21" i="9" s="1"/>
  <c r="W20" i="9"/>
  <c r="O20" i="9" s="1"/>
  <c r="W19" i="9"/>
  <c r="O19" i="9" s="1"/>
  <c r="W18" i="9"/>
  <c r="O18" i="9" s="1"/>
  <c r="W17" i="9"/>
  <c r="O17" i="9" s="1"/>
  <c r="W16" i="9"/>
  <c r="O16" i="9" s="1"/>
  <c r="W15" i="9"/>
  <c r="O15" i="9" s="1"/>
  <c r="W14" i="9"/>
  <c r="O14" i="9" s="1"/>
  <c r="W13" i="9"/>
  <c r="O13" i="9" s="1"/>
  <c r="W12" i="9"/>
  <c r="O12" i="9" s="1"/>
  <c r="W11" i="9"/>
  <c r="O11" i="9" s="1"/>
  <c r="W10" i="9"/>
  <c r="O10" i="9" s="1"/>
  <c r="W9" i="9"/>
  <c r="O9" i="9" s="1"/>
  <c r="W8" i="9"/>
  <c r="O8" i="9" s="1"/>
  <c r="W7" i="9"/>
  <c r="O7" i="9" s="1"/>
  <c r="W6" i="9"/>
  <c r="O6" i="9" s="1"/>
  <c r="W5" i="9"/>
  <c r="O5" i="9" s="1"/>
  <c r="W4" i="9"/>
  <c r="O4" i="9" s="1"/>
  <c r="W3" i="9"/>
  <c r="O3" i="9" s="1"/>
  <c r="W2" i="9"/>
  <c r="O2" i="9" s="1"/>
  <c r="K26" i="9"/>
  <c r="C26" i="9" s="1"/>
  <c r="K25" i="9"/>
  <c r="C25" i="9" s="1"/>
  <c r="K24" i="9"/>
  <c r="C24" i="9" s="1"/>
  <c r="K23" i="9"/>
  <c r="C23" i="9" s="1"/>
  <c r="K22" i="9"/>
  <c r="C22" i="9" s="1"/>
  <c r="K21" i="9"/>
  <c r="C21" i="9" s="1"/>
  <c r="K20" i="9"/>
  <c r="C20" i="9" s="1"/>
  <c r="K19" i="9"/>
  <c r="C19" i="9" s="1"/>
  <c r="K18" i="9"/>
  <c r="C18" i="9" s="1"/>
  <c r="K17" i="9"/>
  <c r="C17" i="9" s="1"/>
  <c r="K16" i="9"/>
  <c r="C16" i="9" s="1"/>
  <c r="K15" i="9"/>
  <c r="C15" i="9" s="1"/>
  <c r="K14" i="9"/>
  <c r="C14" i="9" s="1"/>
  <c r="K13" i="9"/>
  <c r="C13" i="9" s="1"/>
  <c r="K12" i="9"/>
  <c r="C12" i="9" s="1"/>
  <c r="K11" i="9"/>
  <c r="C11" i="9" s="1"/>
  <c r="K10" i="9"/>
  <c r="C10" i="9" s="1"/>
  <c r="K9" i="9"/>
  <c r="C9" i="9" s="1"/>
  <c r="K8" i="9"/>
  <c r="C8" i="9" s="1"/>
  <c r="K7" i="9"/>
  <c r="C7" i="9" s="1"/>
  <c r="K6" i="9"/>
  <c r="C6" i="9" s="1"/>
  <c r="K5" i="9"/>
  <c r="C5" i="9" s="1"/>
  <c r="K4" i="9"/>
  <c r="C4" i="9" s="1"/>
  <c r="K3" i="9"/>
  <c r="C3" i="9" s="1"/>
  <c r="K2" i="9"/>
  <c r="C2" i="9" s="1"/>
  <c r="T26" i="9"/>
  <c r="N26" i="9" s="1"/>
  <c r="T25" i="9"/>
  <c r="N25" i="9" s="1"/>
  <c r="T24" i="9"/>
  <c r="N24" i="9" s="1"/>
  <c r="T23" i="9"/>
  <c r="N23" i="9" s="1"/>
  <c r="T22" i="9"/>
  <c r="N22" i="9" s="1"/>
  <c r="T21" i="9"/>
  <c r="N21" i="9" s="1"/>
  <c r="T20" i="9"/>
  <c r="N20" i="9" s="1"/>
  <c r="T19" i="9"/>
  <c r="N19" i="9" s="1"/>
  <c r="T18" i="9"/>
  <c r="N18" i="9" s="1"/>
  <c r="T17" i="9"/>
  <c r="N17" i="9" s="1"/>
  <c r="T16" i="9"/>
  <c r="N16" i="9" s="1"/>
  <c r="T15" i="9"/>
  <c r="N15" i="9" s="1"/>
  <c r="T14" i="9"/>
  <c r="N14" i="9" s="1"/>
  <c r="T13" i="9"/>
  <c r="N13" i="9" s="1"/>
  <c r="T12" i="9"/>
  <c r="N12" i="9" s="1"/>
  <c r="T11" i="9"/>
  <c r="N11" i="9" s="1"/>
  <c r="T10" i="9"/>
  <c r="N10" i="9" s="1"/>
  <c r="T9" i="9"/>
  <c r="N9" i="9" s="1"/>
  <c r="T8" i="9"/>
  <c r="N8" i="9" s="1"/>
  <c r="T7" i="9"/>
  <c r="N7" i="9" s="1"/>
  <c r="T6" i="9"/>
  <c r="N6" i="9" s="1"/>
  <c r="T5" i="9"/>
  <c r="N5" i="9" s="1"/>
  <c r="T4" i="9"/>
  <c r="N4" i="9" s="1"/>
  <c r="T3" i="9"/>
  <c r="N3" i="9" s="1"/>
  <c r="T2" i="9"/>
  <c r="N2" i="9" s="1"/>
  <c r="H26" i="9"/>
  <c r="B26" i="9" s="1"/>
  <c r="H25" i="9"/>
  <c r="B25" i="9" s="1"/>
  <c r="H24" i="9"/>
  <c r="B24" i="9" s="1"/>
  <c r="H23" i="9"/>
  <c r="B23" i="9" s="1"/>
  <c r="H22" i="9"/>
  <c r="B22" i="9" s="1"/>
  <c r="H21" i="9"/>
  <c r="B21" i="9" s="1"/>
  <c r="H20" i="9"/>
  <c r="B20" i="9" s="1"/>
  <c r="H19" i="9"/>
  <c r="B19" i="9" s="1"/>
  <c r="H18" i="9"/>
  <c r="B18" i="9" s="1"/>
  <c r="H17" i="9"/>
  <c r="B17" i="9" s="1"/>
  <c r="H16" i="9"/>
  <c r="B16" i="9" s="1"/>
  <c r="H15" i="9"/>
  <c r="B15" i="9" s="1"/>
  <c r="H14" i="9"/>
  <c r="B14" i="9" s="1"/>
  <c r="H13" i="9"/>
  <c r="B13" i="9" s="1"/>
  <c r="H12" i="9"/>
  <c r="B12" i="9" s="1"/>
  <c r="H11" i="9"/>
  <c r="B11" i="9" s="1"/>
  <c r="H10" i="9"/>
  <c r="B10" i="9" s="1"/>
  <c r="H9" i="9"/>
  <c r="B9" i="9" s="1"/>
  <c r="H8" i="9"/>
  <c r="B8" i="9" s="1"/>
  <c r="H7" i="9"/>
  <c r="B7" i="9" s="1"/>
  <c r="H6" i="9"/>
  <c r="B6" i="9" s="1"/>
  <c r="H5" i="9"/>
  <c r="B5" i="9" s="1"/>
  <c r="H4" i="9"/>
  <c r="B4" i="9" s="1"/>
  <c r="H3" i="9"/>
  <c r="B3" i="9" s="1"/>
  <c r="H2" i="9"/>
  <c r="B2" i="9" s="1"/>
  <c r="I15" i="4"/>
  <c r="G15" i="4" s="1"/>
  <c r="I14" i="4"/>
  <c r="D14" i="4" s="1"/>
  <c r="I13" i="4"/>
  <c r="G13" i="4" s="1"/>
  <c r="I12" i="4"/>
  <c r="G12" i="4" s="1"/>
  <c r="I11" i="4"/>
  <c r="E11" i="4" s="1"/>
  <c r="I10" i="4"/>
  <c r="E10" i="4" s="1"/>
  <c r="I9" i="4"/>
  <c r="G9" i="4" s="1"/>
  <c r="I8" i="4"/>
  <c r="G8" i="4" s="1"/>
  <c r="I7" i="4"/>
  <c r="D7" i="4" s="1"/>
  <c r="I6" i="4"/>
  <c r="D6" i="4" s="1"/>
  <c r="I5" i="4"/>
  <c r="G5" i="4" s="1"/>
  <c r="I4" i="4"/>
  <c r="G4" i="4" s="1"/>
  <c r="I3" i="4"/>
  <c r="E3" i="4" s="1"/>
  <c r="I2" i="4"/>
  <c r="E2" i="4" s="1"/>
  <c r="U122" i="4"/>
  <c r="S122" i="4" s="1"/>
  <c r="U121" i="4"/>
  <c r="S121" i="4" s="1"/>
  <c r="U120" i="4"/>
  <c r="S120" i="4" s="1"/>
  <c r="U119" i="4"/>
  <c r="S119" i="4" s="1"/>
  <c r="U118" i="4"/>
  <c r="S118" i="4" s="1"/>
  <c r="U117" i="4"/>
  <c r="S117" i="4" s="1"/>
  <c r="U116" i="4"/>
  <c r="S116" i="4" s="1"/>
  <c r="U115" i="4"/>
  <c r="S115" i="4" s="1"/>
  <c r="U114" i="4"/>
  <c r="S114" i="4" s="1"/>
  <c r="U113" i="4"/>
  <c r="S113" i="4" s="1"/>
  <c r="U112" i="4"/>
  <c r="S112" i="4" s="1"/>
  <c r="U111" i="4"/>
  <c r="S111" i="4" s="1"/>
  <c r="U110" i="4"/>
  <c r="S110" i="4" s="1"/>
  <c r="U109" i="4"/>
  <c r="S109" i="4" s="1"/>
  <c r="Q122" i="4"/>
  <c r="O122" i="4" s="1"/>
  <c r="Q121" i="4"/>
  <c r="O121" i="4" s="1"/>
  <c r="Q120" i="4"/>
  <c r="O120" i="4" s="1"/>
  <c r="Q119" i="4"/>
  <c r="O119" i="4" s="1"/>
  <c r="Q118" i="4"/>
  <c r="O118" i="4" s="1"/>
  <c r="Q117" i="4"/>
  <c r="O117" i="4" s="1"/>
  <c r="Q116" i="4"/>
  <c r="O116" i="4" s="1"/>
  <c r="Q115" i="4"/>
  <c r="O115" i="4" s="1"/>
  <c r="Q114" i="4"/>
  <c r="O114" i="4" s="1"/>
  <c r="Q113" i="4"/>
  <c r="O113" i="4" s="1"/>
  <c r="Q112" i="4"/>
  <c r="O112" i="4" s="1"/>
  <c r="Q111" i="4"/>
  <c r="O111" i="4" s="1"/>
  <c r="Q110" i="4"/>
  <c r="O110" i="4" s="1"/>
  <c r="Q109" i="4"/>
  <c r="O109" i="4" s="1"/>
  <c r="M122" i="4"/>
  <c r="K122" i="4" s="1"/>
  <c r="M121" i="4"/>
  <c r="K121" i="4" s="1"/>
  <c r="M120" i="4"/>
  <c r="K120" i="4" s="1"/>
  <c r="M119" i="4"/>
  <c r="K119" i="4" s="1"/>
  <c r="M118" i="4"/>
  <c r="K118" i="4" s="1"/>
  <c r="M117" i="4"/>
  <c r="K117" i="4" s="1"/>
  <c r="M116" i="4"/>
  <c r="K116" i="4" s="1"/>
  <c r="M115" i="4"/>
  <c r="K115" i="4" s="1"/>
  <c r="M114" i="4"/>
  <c r="K114" i="4" s="1"/>
  <c r="M113" i="4"/>
  <c r="K113" i="4" s="1"/>
  <c r="M112" i="4"/>
  <c r="K112" i="4" s="1"/>
  <c r="M111" i="4"/>
  <c r="K111" i="4" s="1"/>
  <c r="M110" i="4"/>
  <c r="K110" i="4" s="1"/>
  <c r="M109" i="4"/>
  <c r="K109" i="4" s="1"/>
  <c r="I122" i="4"/>
  <c r="G122" i="4" s="1"/>
  <c r="I121" i="4"/>
  <c r="G121" i="4" s="1"/>
  <c r="I120" i="4"/>
  <c r="G120" i="4" s="1"/>
  <c r="I119" i="4"/>
  <c r="G119" i="4" s="1"/>
  <c r="I118" i="4"/>
  <c r="G118" i="4" s="1"/>
  <c r="I117" i="4"/>
  <c r="G117" i="4" s="1"/>
  <c r="I116" i="4"/>
  <c r="G116" i="4" s="1"/>
  <c r="I115" i="4"/>
  <c r="G115" i="4" s="1"/>
  <c r="I114" i="4"/>
  <c r="G114" i="4" s="1"/>
  <c r="I113" i="4"/>
  <c r="G113" i="4" s="1"/>
  <c r="I112" i="4"/>
  <c r="G112" i="4" s="1"/>
  <c r="I111" i="4"/>
  <c r="G111" i="4" s="1"/>
  <c r="I110" i="4"/>
  <c r="G110" i="4" s="1"/>
  <c r="I109" i="4"/>
  <c r="G109" i="4" s="1"/>
  <c r="E122" i="4"/>
  <c r="C122" i="4" s="1"/>
  <c r="E121" i="4"/>
  <c r="C121" i="4" s="1"/>
  <c r="E120" i="4"/>
  <c r="C120" i="4" s="1"/>
  <c r="E119" i="4"/>
  <c r="C119" i="4" s="1"/>
  <c r="E118" i="4"/>
  <c r="C118" i="4" s="1"/>
  <c r="E117" i="4"/>
  <c r="C117" i="4" s="1"/>
  <c r="E116" i="4"/>
  <c r="C116" i="4" s="1"/>
  <c r="E115" i="4"/>
  <c r="C115" i="4" s="1"/>
  <c r="E114" i="4"/>
  <c r="C114" i="4" s="1"/>
  <c r="E113" i="4"/>
  <c r="C113" i="4" s="1"/>
  <c r="E112" i="4"/>
  <c r="C112" i="4" s="1"/>
  <c r="E111" i="4"/>
  <c r="C111" i="4" s="1"/>
  <c r="E110" i="4"/>
  <c r="C110" i="4" s="1"/>
  <c r="E109" i="4"/>
  <c r="C109" i="4" s="1"/>
  <c r="U92" i="4"/>
  <c r="S92" i="4" s="1"/>
  <c r="U91" i="4"/>
  <c r="S91" i="4" s="1"/>
  <c r="U90" i="4"/>
  <c r="S90" i="4" s="1"/>
  <c r="U89" i="4"/>
  <c r="S89" i="4" s="1"/>
  <c r="U88" i="4"/>
  <c r="S88" i="4" s="1"/>
  <c r="U87" i="4"/>
  <c r="S87" i="4" s="1"/>
  <c r="U86" i="4"/>
  <c r="S86" i="4" s="1"/>
  <c r="U85" i="4"/>
  <c r="S85" i="4" s="1"/>
  <c r="U84" i="4"/>
  <c r="S84" i="4" s="1"/>
  <c r="U83" i="4"/>
  <c r="S83" i="4" s="1"/>
  <c r="U82" i="4"/>
  <c r="S82" i="4" s="1"/>
  <c r="U81" i="4"/>
  <c r="S81" i="4" s="1"/>
  <c r="U80" i="4"/>
  <c r="S80" i="4" s="1"/>
  <c r="U79" i="4"/>
  <c r="S79" i="4" s="1"/>
  <c r="Q92" i="4"/>
  <c r="O92" i="4" s="1"/>
  <c r="Q91" i="4"/>
  <c r="O91" i="4" s="1"/>
  <c r="Q90" i="4"/>
  <c r="O90" i="4" s="1"/>
  <c r="Q89" i="4"/>
  <c r="O89" i="4" s="1"/>
  <c r="Q88" i="4"/>
  <c r="O88" i="4" s="1"/>
  <c r="Q87" i="4"/>
  <c r="O87" i="4" s="1"/>
  <c r="Q86" i="4"/>
  <c r="O86" i="4" s="1"/>
  <c r="Q85" i="4"/>
  <c r="O85" i="4" s="1"/>
  <c r="Q84" i="4"/>
  <c r="O84" i="4" s="1"/>
  <c r="Q83" i="4"/>
  <c r="O83" i="4" s="1"/>
  <c r="Q82" i="4"/>
  <c r="O82" i="4" s="1"/>
  <c r="Q81" i="4"/>
  <c r="O81" i="4" s="1"/>
  <c r="Q80" i="4"/>
  <c r="O80" i="4" s="1"/>
  <c r="Q79" i="4"/>
  <c r="O79" i="4" s="1"/>
  <c r="M92" i="4"/>
  <c r="K92" i="4" s="1"/>
  <c r="M91" i="4"/>
  <c r="K91" i="4" s="1"/>
  <c r="M90" i="4"/>
  <c r="K90" i="4" s="1"/>
  <c r="M89" i="4"/>
  <c r="K89" i="4" s="1"/>
  <c r="M88" i="4"/>
  <c r="K88" i="4" s="1"/>
  <c r="M87" i="4"/>
  <c r="K87" i="4" s="1"/>
  <c r="M86" i="4"/>
  <c r="K86" i="4" s="1"/>
  <c r="M85" i="4"/>
  <c r="K85" i="4" s="1"/>
  <c r="M84" i="4"/>
  <c r="K84" i="4" s="1"/>
  <c r="M83" i="4"/>
  <c r="K83" i="4" s="1"/>
  <c r="M82" i="4"/>
  <c r="K82" i="4" s="1"/>
  <c r="M81" i="4"/>
  <c r="K81" i="4" s="1"/>
  <c r="M80" i="4"/>
  <c r="K80" i="4" s="1"/>
  <c r="M79" i="4"/>
  <c r="K79" i="4" s="1"/>
  <c r="I92" i="4"/>
  <c r="G92" i="4" s="1"/>
  <c r="I91" i="4"/>
  <c r="G91" i="4" s="1"/>
  <c r="I90" i="4"/>
  <c r="G90" i="4" s="1"/>
  <c r="I89" i="4"/>
  <c r="G89" i="4" s="1"/>
  <c r="I88" i="4"/>
  <c r="G88" i="4" s="1"/>
  <c r="I87" i="4"/>
  <c r="G87" i="4" s="1"/>
  <c r="I86" i="4"/>
  <c r="G86" i="4" s="1"/>
  <c r="I85" i="4"/>
  <c r="G85" i="4" s="1"/>
  <c r="I84" i="4"/>
  <c r="G84" i="4" s="1"/>
  <c r="I83" i="4"/>
  <c r="G83" i="4" s="1"/>
  <c r="I82" i="4"/>
  <c r="G82" i="4" s="1"/>
  <c r="I81" i="4"/>
  <c r="G81" i="4" s="1"/>
  <c r="I80" i="4"/>
  <c r="G80" i="4" s="1"/>
  <c r="I79" i="4"/>
  <c r="G79" i="4" s="1"/>
  <c r="E92" i="4"/>
  <c r="C92" i="4" s="1"/>
  <c r="E91" i="4"/>
  <c r="C91" i="4" s="1"/>
  <c r="E90" i="4"/>
  <c r="C90" i="4" s="1"/>
  <c r="E89" i="4"/>
  <c r="C89" i="4" s="1"/>
  <c r="E88" i="4"/>
  <c r="C88" i="4" s="1"/>
  <c r="E87" i="4"/>
  <c r="C87" i="4" s="1"/>
  <c r="E86" i="4"/>
  <c r="C86" i="4" s="1"/>
  <c r="E85" i="4"/>
  <c r="C85" i="4" s="1"/>
  <c r="E84" i="4"/>
  <c r="C84" i="4" s="1"/>
  <c r="E83" i="4"/>
  <c r="C83" i="4" s="1"/>
  <c r="E82" i="4"/>
  <c r="C82" i="4" s="1"/>
  <c r="E81" i="4"/>
  <c r="C81" i="4" s="1"/>
  <c r="E80" i="4"/>
  <c r="C80" i="4" s="1"/>
  <c r="E79" i="4"/>
  <c r="C79" i="4" s="1"/>
  <c r="I51" i="4"/>
  <c r="G51" i="4" s="1"/>
  <c r="I64" i="4"/>
  <c r="G64" i="4" s="1"/>
  <c r="I63" i="4"/>
  <c r="G63" i="4" s="1"/>
  <c r="I62" i="4"/>
  <c r="G62" i="4" s="1"/>
  <c r="I61" i="4"/>
  <c r="G61" i="4" s="1"/>
  <c r="I60" i="4"/>
  <c r="G60" i="4" s="1"/>
  <c r="I59" i="4"/>
  <c r="G59" i="4" s="1"/>
  <c r="I58" i="4"/>
  <c r="G58" i="4" s="1"/>
  <c r="I57" i="4"/>
  <c r="G57" i="4" s="1"/>
  <c r="I56" i="4"/>
  <c r="G56" i="4" s="1"/>
  <c r="I55" i="4"/>
  <c r="G55" i="4" s="1"/>
  <c r="I54" i="4"/>
  <c r="G54" i="4" s="1"/>
  <c r="I53" i="4"/>
  <c r="G53" i="4" s="1"/>
  <c r="I52" i="4"/>
  <c r="G52" i="4" s="1"/>
  <c r="E64" i="4"/>
  <c r="C64" i="4" s="1"/>
  <c r="E63" i="4"/>
  <c r="C63" i="4" s="1"/>
  <c r="E62" i="4"/>
  <c r="C62" i="4" s="1"/>
  <c r="E61" i="4"/>
  <c r="C61" i="4" s="1"/>
  <c r="E60" i="4"/>
  <c r="C60" i="4" s="1"/>
  <c r="E59" i="4"/>
  <c r="C59" i="4" s="1"/>
  <c r="E58" i="4"/>
  <c r="C58" i="4" s="1"/>
  <c r="E57" i="4"/>
  <c r="C57" i="4" s="1"/>
  <c r="E56" i="4"/>
  <c r="C56" i="4" s="1"/>
  <c r="E55" i="4"/>
  <c r="C55" i="4" s="1"/>
  <c r="E54" i="4"/>
  <c r="C54" i="4" s="1"/>
  <c r="E53" i="4"/>
  <c r="C53" i="4" s="1"/>
  <c r="E52" i="4"/>
  <c r="C52" i="4" s="1"/>
  <c r="E51" i="4"/>
  <c r="C51" i="4" s="1"/>
  <c r="I39" i="4"/>
  <c r="G39" i="4" s="1"/>
  <c r="I38" i="4"/>
  <c r="G38" i="4" s="1"/>
  <c r="I37" i="4"/>
  <c r="G37" i="4" s="1"/>
  <c r="I36" i="4"/>
  <c r="G36" i="4" s="1"/>
  <c r="I35" i="4"/>
  <c r="G35" i="4" s="1"/>
  <c r="I34" i="4"/>
  <c r="G34" i="4" s="1"/>
  <c r="I33" i="4"/>
  <c r="G33" i="4" s="1"/>
  <c r="I32" i="4"/>
  <c r="G32" i="4" s="1"/>
  <c r="I31" i="4"/>
  <c r="G31" i="4" s="1"/>
  <c r="I30" i="4"/>
  <c r="G30" i="4" s="1"/>
  <c r="I29" i="4"/>
  <c r="G29" i="4" s="1"/>
  <c r="I28" i="4"/>
  <c r="G28" i="4" s="1"/>
  <c r="I27" i="4"/>
  <c r="G27" i="4" s="1"/>
  <c r="I26" i="4"/>
  <c r="G26" i="4" s="1"/>
  <c r="E39" i="4"/>
  <c r="C39" i="4" s="1"/>
  <c r="E38" i="4"/>
  <c r="C38" i="4" s="1"/>
  <c r="E37" i="4"/>
  <c r="C37" i="4" s="1"/>
  <c r="E36" i="4"/>
  <c r="C36" i="4" s="1"/>
  <c r="E35" i="4"/>
  <c r="C35" i="4" s="1"/>
  <c r="E34" i="4"/>
  <c r="C34" i="4" s="1"/>
  <c r="E33" i="4"/>
  <c r="C33" i="4" s="1"/>
  <c r="E32" i="4"/>
  <c r="C32" i="4" s="1"/>
  <c r="E31" i="4"/>
  <c r="C31" i="4" s="1"/>
  <c r="E30" i="4"/>
  <c r="C30" i="4" s="1"/>
  <c r="E29" i="4"/>
  <c r="C29" i="4" s="1"/>
  <c r="E28" i="4"/>
  <c r="C28" i="4" s="1"/>
  <c r="E27" i="4"/>
  <c r="C27" i="4" s="1"/>
  <c r="E26" i="4"/>
  <c r="C26" i="4" s="1"/>
  <c r="AF100" i="1"/>
  <c r="AF99" i="1"/>
  <c r="S102" i="1"/>
  <c r="L102" i="1" s="1"/>
  <c r="S101" i="1"/>
  <c r="L101" i="1" s="1"/>
  <c r="S94" i="1"/>
  <c r="L94" i="1" s="1"/>
  <c r="S93" i="1"/>
  <c r="L93" i="1" s="1"/>
  <c r="AS103" i="1"/>
  <c r="AT103" i="1" s="1"/>
  <c r="AM103" i="1" s="1"/>
  <c r="AS102" i="1"/>
  <c r="AS101" i="1"/>
  <c r="AS100" i="1"/>
  <c r="AS99" i="1"/>
  <c r="AS98" i="1"/>
  <c r="AS97" i="1"/>
  <c r="AS96" i="1"/>
  <c r="AS95" i="1"/>
  <c r="AT95" i="1" s="1"/>
  <c r="AM95" i="1" s="1"/>
  <c r="AS94" i="1"/>
  <c r="AS93" i="1"/>
  <c r="AS92" i="1"/>
  <c r="AS91" i="1"/>
  <c r="AS90" i="1"/>
  <c r="AS89" i="1"/>
  <c r="AT89" i="1" s="1"/>
  <c r="AM89" i="1" s="1"/>
  <c r="AS88" i="1"/>
  <c r="AS87" i="1"/>
  <c r="AT87" i="1" s="1"/>
  <c r="AM87" i="1" s="1"/>
  <c r="AJ103" i="1"/>
  <c r="AJ102" i="1"/>
  <c r="AJ101" i="1"/>
  <c r="AJ100" i="1"/>
  <c r="AK100" i="1" s="1"/>
  <c r="AD100" i="1" s="1"/>
  <c r="AJ99" i="1"/>
  <c r="AJ98" i="1"/>
  <c r="AJ97" i="1"/>
  <c r="AK97" i="1" s="1"/>
  <c r="AD97" i="1" s="1"/>
  <c r="AJ96" i="1"/>
  <c r="AK96" i="1" s="1"/>
  <c r="AD96" i="1" s="1"/>
  <c r="AJ95" i="1"/>
  <c r="AJ94" i="1"/>
  <c r="AJ93" i="1"/>
  <c r="AJ92" i="1"/>
  <c r="AJ91" i="1"/>
  <c r="AJ90" i="1"/>
  <c r="AJ89" i="1"/>
  <c r="AJ88" i="1"/>
  <c r="AK88" i="1" s="1"/>
  <c r="AD88" i="1" s="1"/>
  <c r="AJ87" i="1"/>
  <c r="AA103" i="1"/>
  <c r="AA102" i="1"/>
  <c r="AA101" i="1"/>
  <c r="AB101" i="1" s="1"/>
  <c r="U101" i="1" s="1"/>
  <c r="AA100" i="1"/>
  <c r="AB100" i="1" s="1"/>
  <c r="U100" i="1" s="1"/>
  <c r="AA99" i="1"/>
  <c r="AA98" i="1"/>
  <c r="AA97" i="1"/>
  <c r="AB97" i="1" s="1"/>
  <c r="U97" i="1" s="1"/>
  <c r="AA96" i="1"/>
  <c r="AA95" i="1"/>
  <c r="AA94" i="1"/>
  <c r="AA93" i="1"/>
  <c r="AB93" i="1" s="1"/>
  <c r="U93" i="1" s="1"/>
  <c r="AA92" i="1"/>
  <c r="AA91" i="1"/>
  <c r="AA90" i="1"/>
  <c r="AA89" i="1"/>
  <c r="AB89" i="1" s="1"/>
  <c r="U89" i="1" s="1"/>
  <c r="AA88" i="1"/>
  <c r="AA87" i="1"/>
  <c r="R103" i="1"/>
  <c r="S103" i="1" s="1"/>
  <c r="L103" i="1" s="1"/>
  <c r="R102" i="1"/>
  <c r="R101" i="1"/>
  <c r="R100" i="1"/>
  <c r="R99" i="1"/>
  <c r="R98" i="1"/>
  <c r="S98" i="1" s="1"/>
  <c r="L98" i="1" s="1"/>
  <c r="R97" i="1"/>
  <c r="R96" i="1"/>
  <c r="S96" i="1" s="1"/>
  <c r="L96" i="1" s="1"/>
  <c r="R95" i="1"/>
  <c r="S95" i="1" s="1"/>
  <c r="L95" i="1" s="1"/>
  <c r="R94" i="1"/>
  <c r="R93" i="1"/>
  <c r="R92" i="1"/>
  <c r="R91" i="1"/>
  <c r="R90" i="1"/>
  <c r="S90" i="1" s="1"/>
  <c r="L90" i="1" s="1"/>
  <c r="R89" i="1"/>
  <c r="R88" i="1"/>
  <c r="S88" i="1" s="1"/>
  <c r="L88" i="1" s="1"/>
  <c r="R87" i="1"/>
  <c r="S87" i="1" s="1"/>
  <c r="L87" i="1" s="1"/>
  <c r="I103" i="1"/>
  <c r="I102" i="1"/>
  <c r="I101" i="1"/>
  <c r="I100" i="1"/>
  <c r="I99" i="1"/>
  <c r="J99" i="1" s="1"/>
  <c r="C99" i="1" s="1"/>
  <c r="I98" i="1"/>
  <c r="I97" i="1"/>
  <c r="I96" i="1"/>
  <c r="I95" i="1"/>
  <c r="I94" i="1"/>
  <c r="I93" i="1"/>
  <c r="I92" i="1"/>
  <c r="I91" i="1"/>
  <c r="J91" i="1" s="1"/>
  <c r="C91" i="1" s="1"/>
  <c r="I90" i="1"/>
  <c r="I89" i="1"/>
  <c r="I88" i="1"/>
  <c r="I87" i="1"/>
  <c r="J87" i="1" s="1"/>
  <c r="C87" i="1" s="1"/>
  <c r="AP103" i="1"/>
  <c r="AO103" i="1" s="1"/>
  <c r="AP102" i="1"/>
  <c r="AO102" i="1" s="1"/>
  <c r="AP101" i="1"/>
  <c r="AO101" i="1" s="1"/>
  <c r="AP100" i="1"/>
  <c r="AO100" i="1" s="1"/>
  <c r="AP99" i="1"/>
  <c r="AP98" i="1"/>
  <c r="AO98" i="1" s="1"/>
  <c r="AP97" i="1"/>
  <c r="AO97" i="1" s="1"/>
  <c r="AP96" i="1"/>
  <c r="AO96" i="1" s="1"/>
  <c r="AP95" i="1"/>
  <c r="AO95" i="1" s="1"/>
  <c r="AP94" i="1"/>
  <c r="AO94" i="1" s="1"/>
  <c r="AP93" i="1"/>
  <c r="AO93" i="1" s="1"/>
  <c r="AP92" i="1"/>
  <c r="AO92" i="1" s="1"/>
  <c r="AP91" i="1"/>
  <c r="AP90" i="1"/>
  <c r="AO90" i="1" s="1"/>
  <c r="AP89" i="1"/>
  <c r="AO89" i="1" s="1"/>
  <c r="AP88" i="1"/>
  <c r="AO88" i="1" s="1"/>
  <c r="AP87" i="1"/>
  <c r="AO87" i="1" s="1"/>
  <c r="AG103" i="1"/>
  <c r="AF103" i="1" s="1"/>
  <c r="AG102" i="1"/>
  <c r="AF102" i="1" s="1"/>
  <c r="AG101" i="1"/>
  <c r="AF101" i="1" s="1"/>
  <c r="AG100" i="1"/>
  <c r="AG99" i="1"/>
  <c r="AG98" i="1"/>
  <c r="AF98" i="1" s="1"/>
  <c r="AG97" i="1"/>
  <c r="AF97" i="1" s="1"/>
  <c r="AG96" i="1"/>
  <c r="AF96" i="1" s="1"/>
  <c r="AG95" i="1"/>
  <c r="AF95" i="1" s="1"/>
  <c r="AG94" i="1"/>
  <c r="AK94" i="1" s="1"/>
  <c r="AD94" i="1" s="1"/>
  <c r="AG93" i="1"/>
  <c r="AF93" i="1" s="1"/>
  <c r="AG92" i="1"/>
  <c r="AF92" i="1" s="1"/>
  <c r="AG91" i="1"/>
  <c r="AF91" i="1" s="1"/>
  <c r="AG90" i="1"/>
  <c r="AF90" i="1" s="1"/>
  <c r="AG89" i="1"/>
  <c r="AF89" i="1" s="1"/>
  <c r="AG88" i="1"/>
  <c r="AF88" i="1" s="1"/>
  <c r="AG87" i="1"/>
  <c r="AF87" i="1" s="1"/>
  <c r="X103" i="1"/>
  <c r="W103" i="1" s="1"/>
  <c r="X102" i="1"/>
  <c r="W102" i="1" s="1"/>
  <c r="X101" i="1"/>
  <c r="W101" i="1" s="1"/>
  <c r="X100" i="1"/>
  <c r="W100" i="1" s="1"/>
  <c r="X99" i="1"/>
  <c r="W99" i="1" s="1"/>
  <c r="X98" i="1"/>
  <c r="W98" i="1" s="1"/>
  <c r="X97" i="1"/>
  <c r="W97" i="1" s="1"/>
  <c r="X96" i="1"/>
  <c r="W96" i="1" s="1"/>
  <c r="X95" i="1"/>
  <c r="W95" i="1" s="1"/>
  <c r="X94" i="1"/>
  <c r="W94" i="1" s="1"/>
  <c r="X93" i="1"/>
  <c r="W93" i="1" s="1"/>
  <c r="X92" i="1"/>
  <c r="W92" i="1" s="1"/>
  <c r="X91" i="1"/>
  <c r="W91" i="1" s="1"/>
  <c r="X90" i="1"/>
  <c r="W90" i="1" s="1"/>
  <c r="X89" i="1"/>
  <c r="W89" i="1" s="1"/>
  <c r="X88" i="1"/>
  <c r="W88" i="1" s="1"/>
  <c r="X87" i="1"/>
  <c r="W87" i="1" s="1"/>
  <c r="O103" i="1"/>
  <c r="N103" i="1" s="1"/>
  <c r="O102" i="1"/>
  <c r="N102" i="1" s="1"/>
  <c r="O101" i="1"/>
  <c r="N101" i="1" s="1"/>
  <c r="O100" i="1"/>
  <c r="N100" i="1" s="1"/>
  <c r="O99" i="1"/>
  <c r="N99" i="1" s="1"/>
  <c r="O98" i="1"/>
  <c r="N98" i="1" s="1"/>
  <c r="O97" i="1"/>
  <c r="N97" i="1" s="1"/>
  <c r="O96" i="1"/>
  <c r="N96" i="1" s="1"/>
  <c r="O95" i="1"/>
  <c r="N95" i="1" s="1"/>
  <c r="O94" i="1"/>
  <c r="N94" i="1" s="1"/>
  <c r="O93" i="1"/>
  <c r="N93" i="1" s="1"/>
  <c r="O92" i="1"/>
  <c r="N92" i="1" s="1"/>
  <c r="O91" i="1"/>
  <c r="N91" i="1" s="1"/>
  <c r="O90" i="1"/>
  <c r="N90" i="1" s="1"/>
  <c r="O89" i="1"/>
  <c r="N89" i="1" s="1"/>
  <c r="O88" i="1"/>
  <c r="N88" i="1" s="1"/>
  <c r="O87" i="1"/>
  <c r="N87" i="1" s="1"/>
  <c r="F103" i="1"/>
  <c r="E103" i="1" s="1"/>
  <c r="F102" i="1"/>
  <c r="E102" i="1" s="1"/>
  <c r="F101" i="1"/>
  <c r="E101" i="1" s="1"/>
  <c r="F100" i="1"/>
  <c r="E100" i="1" s="1"/>
  <c r="F99" i="1"/>
  <c r="E99" i="1" s="1"/>
  <c r="F98" i="1"/>
  <c r="E98" i="1" s="1"/>
  <c r="F97" i="1"/>
  <c r="E97" i="1" s="1"/>
  <c r="F96" i="1"/>
  <c r="E96" i="1" s="1"/>
  <c r="F95" i="1"/>
  <c r="E95" i="1" s="1"/>
  <c r="F94" i="1"/>
  <c r="E94" i="1" s="1"/>
  <c r="F93" i="1"/>
  <c r="E93" i="1" s="1"/>
  <c r="F92" i="1"/>
  <c r="E92" i="1" s="1"/>
  <c r="F91" i="1"/>
  <c r="E91" i="1" s="1"/>
  <c r="F90" i="1"/>
  <c r="E90" i="1" s="1"/>
  <c r="F89" i="1"/>
  <c r="E89" i="1" s="1"/>
  <c r="F88" i="1"/>
  <c r="E88" i="1" s="1"/>
  <c r="F87" i="1"/>
  <c r="E87" i="1" s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AP82" i="1"/>
  <c r="AO82" i="1" s="1"/>
  <c r="AP81" i="1"/>
  <c r="AO81" i="1" s="1"/>
  <c r="AP80" i="1"/>
  <c r="AO80" i="1" s="1"/>
  <c r="AP79" i="1"/>
  <c r="AO79" i="1" s="1"/>
  <c r="AP78" i="1"/>
  <c r="AO78" i="1" s="1"/>
  <c r="AP77" i="1"/>
  <c r="AO77" i="1" s="1"/>
  <c r="AP76" i="1"/>
  <c r="AO76" i="1" s="1"/>
  <c r="AP75" i="1"/>
  <c r="AO75" i="1" s="1"/>
  <c r="AP74" i="1"/>
  <c r="AO74" i="1" s="1"/>
  <c r="AP73" i="1"/>
  <c r="AO73" i="1" s="1"/>
  <c r="AP72" i="1"/>
  <c r="AO72" i="1" s="1"/>
  <c r="AP71" i="1"/>
  <c r="AO71" i="1" s="1"/>
  <c r="AP70" i="1"/>
  <c r="AO70" i="1" s="1"/>
  <c r="AP69" i="1"/>
  <c r="AO69" i="1" s="1"/>
  <c r="AP68" i="1"/>
  <c r="AO68" i="1" s="1"/>
  <c r="AP67" i="1"/>
  <c r="AO67" i="1" s="1"/>
  <c r="AP66" i="1"/>
  <c r="AO66" i="1" s="1"/>
  <c r="AG82" i="1"/>
  <c r="AF82" i="1" s="1"/>
  <c r="AG81" i="1"/>
  <c r="AF81" i="1" s="1"/>
  <c r="AG80" i="1"/>
  <c r="AF80" i="1" s="1"/>
  <c r="AG79" i="1"/>
  <c r="AF79" i="1" s="1"/>
  <c r="AG78" i="1"/>
  <c r="AF78" i="1" s="1"/>
  <c r="AG77" i="1"/>
  <c r="AF77" i="1" s="1"/>
  <c r="AG76" i="1"/>
  <c r="AF76" i="1" s="1"/>
  <c r="AG75" i="1"/>
  <c r="AF75" i="1" s="1"/>
  <c r="AG74" i="1"/>
  <c r="AF74" i="1" s="1"/>
  <c r="AG73" i="1"/>
  <c r="AF73" i="1" s="1"/>
  <c r="AG72" i="1"/>
  <c r="AF72" i="1" s="1"/>
  <c r="AG71" i="1"/>
  <c r="AF71" i="1" s="1"/>
  <c r="AG70" i="1"/>
  <c r="AF70" i="1" s="1"/>
  <c r="AG69" i="1"/>
  <c r="AF69" i="1" s="1"/>
  <c r="AG68" i="1"/>
  <c r="AF68" i="1" s="1"/>
  <c r="AG67" i="1"/>
  <c r="AF67" i="1" s="1"/>
  <c r="AG66" i="1"/>
  <c r="AF66" i="1" s="1"/>
  <c r="X82" i="1"/>
  <c r="W82" i="1" s="1"/>
  <c r="X81" i="1"/>
  <c r="W81" i="1" s="1"/>
  <c r="X80" i="1"/>
  <c r="W80" i="1" s="1"/>
  <c r="X79" i="1"/>
  <c r="W79" i="1" s="1"/>
  <c r="X78" i="1"/>
  <c r="W78" i="1" s="1"/>
  <c r="X77" i="1"/>
  <c r="W77" i="1" s="1"/>
  <c r="X76" i="1"/>
  <c r="W76" i="1" s="1"/>
  <c r="X75" i="1"/>
  <c r="W75" i="1" s="1"/>
  <c r="X74" i="1"/>
  <c r="W74" i="1" s="1"/>
  <c r="X73" i="1"/>
  <c r="W73" i="1" s="1"/>
  <c r="X72" i="1"/>
  <c r="W72" i="1" s="1"/>
  <c r="X71" i="1"/>
  <c r="W71" i="1" s="1"/>
  <c r="X70" i="1"/>
  <c r="W70" i="1" s="1"/>
  <c r="X69" i="1"/>
  <c r="X68" i="1"/>
  <c r="W68" i="1" s="1"/>
  <c r="X67" i="1"/>
  <c r="W67" i="1" s="1"/>
  <c r="X66" i="1"/>
  <c r="W66" i="1" s="1"/>
  <c r="O82" i="1"/>
  <c r="N82" i="1" s="1"/>
  <c r="O81" i="1"/>
  <c r="N81" i="1" s="1"/>
  <c r="O80" i="1"/>
  <c r="N80" i="1" s="1"/>
  <c r="O79" i="1"/>
  <c r="N79" i="1" s="1"/>
  <c r="O78" i="1"/>
  <c r="N78" i="1" s="1"/>
  <c r="O77" i="1"/>
  <c r="N77" i="1" s="1"/>
  <c r="O76" i="1"/>
  <c r="S76" i="1" s="1"/>
  <c r="L76" i="1" s="1"/>
  <c r="O75" i="1"/>
  <c r="N75" i="1" s="1"/>
  <c r="O74" i="1"/>
  <c r="N74" i="1" s="1"/>
  <c r="O73" i="1"/>
  <c r="N73" i="1" s="1"/>
  <c r="O72" i="1"/>
  <c r="N72" i="1" s="1"/>
  <c r="O71" i="1"/>
  <c r="N71" i="1" s="1"/>
  <c r="O70" i="1"/>
  <c r="N70" i="1" s="1"/>
  <c r="O69" i="1"/>
  <c r="N69" i="1" s="1"/>
  <c r="O68" i="1"/>
  <c r="S68" i="1" s="1"/>
  <c r="L68" i="1" s="1"/>
  <c r="O67" i="1"/>
  <c r="N67" i="1" s="1"/>
  <c r="O66" i="1"/>
  <c r="N66" i="1" s="1"/>
  <c r="F82" i="1"/>
  <c r="E82" i="1" s="1"/>
  <c r="F81" i="1"/>
  <c r="F80" i="1"/>
  <c r="E80" i="1" s="1"/>
  <c r="F79" i="1"/>
  <c r="E79" i="1" s="1"/>
  <c r="F78" i="1"/>
  <c r="E78" i="1" s="1"/>
  <c r="F77" i="1"/>
  <c r="E77" i="1" s="1"/>
  <c r="F76" i="1"/>
  <c r="E76" i="1" s="1"/>
  <c r="F75" i="1"/>
  <c r="E75" i="1" s="1"/>
  <c r="F74" i="1"/>
  <c r="E74" i="1" s="1"/>
  <c r="F73" i="1"/>
  <c r="E73" i="1" s="1"/>
  <c r="F72" i="1"/>
  <c r="E72" i="1" s="1"/>
  <c r="F71" i="1"/>
  <c r="E71" i="1" s="1"/>
  <c r="F70" i="1"/>
  <c r="E70" i="1" s="1"/>
  <c r="F69" i="1"/>
  <c r="E69" i="1" s="1"/>
  <c r="F68" i="1"/>
  <c r="E68" i="1" s="1"/>
  <c r="F67" i="1"/>
  <c r="E67" i="1" s="1"/>
  <c r="F66" i="1"/>
  <c r="E66" i="1" s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O61" i="1"/>
  <c r="N61" i="1" s="1"/>
  <c r="O60" i="1"/>
  <c r="N60" i="1" s="1"/>
  <c r="O59" i="1"/>
  <c r="N59" i="1" s="1"/>
  <c r="O58" i="1"/>
  <c r="N58" i="1" s="1"/>
  <c r="O57" i="1"/>
  <c r="O56" i="1"/>
  <c r="O55" i="1"/>
  <c r="S55" i="1" s="1"/>
  <c r="L55" i="1" s="1"/>
  <c r="O54" i="1"/>
  <c r="N54" i="1" s="1"/>
  <c r="O53" i="1"/>
  <c r="N53" i="1" s="1"/>
  <c r="O52" i="1"/>
  <c r="N52" i="1" s="1"/>
  <c r="O51" i="1"/>
  <c r="N51" i="1" s="1"/>
  <c r="O50" i="1"/>
  <c r="N50" i="1" s="1"/>
  <c r="O49" i="1"/>
  <c r="O48" i="1"/>
  <c r="O47" i="1"/>
  <c r="S47" i="1" s="1"/>
  <c r="L47" i="1" s="1"/>
  <c r="O46" i="1"/>
  <c r="N46" i="1" s="1"/>
  <c r="O45" i="1"/>
  <c r="N45" i="1" s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F61" i="1"/>
  <c r="E61" i="1" s="1"/>
  <c r="F60" i="1"/>
  <c r="E60" i="1" s="1"/>
  <c r="F59" i="1"/>
  <c r="E59" i="1" s="1"/>
  <c r="F58" i="1"/>
  <c r="E58" i="1" s="1"/>
  <c r="F57" i="1"/>
  <c r="E57" i="1" s="1"/>
  <c r="F56" i="1"/>
  <c r="E56" i="1" s="1"/>
  <c r="F55" i="1"/>
  <c r="E55" i="1" s="1"/>
  <c r="F54" i="1"/>
  <c r="E54" i="1" s="1"/>
  <c r="F53" i="1"/>
  <c r="E53" i="1" s="1"/>
  <c r="F52" i="1"/>
  <c r="E52" i="1" s="1"/>
  <c r="F51" i="1"/>
  <c r="E51" i="1" s="1"/>
  <c r="F50" i="1"/>
  <c r="E50" i="1" s="1"/>
  <c r="F49" i="1"/>
  <c r="E49" i="1" s="1"/>
  <c r="F48" i="1"/>
  <c r="E48" i="1" s="1"/>
  <c r="F47" i="1"/>
  <c r="E47" i="1" s="1"/>
  <c r="F46" i="1"/>
  <c r="E46" i="1" s="1"/>
  <c r="F45" i="1"/>
  <c r="E45" i="1" s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O39" i="1"/>
  <c r="N39" i="1" s="1"/>
  <c r="O38" i="1"/>
  <c r="N38" i="1" s="1"/>
  <c r="O37" i="1"/>
  <c r="N37" i="1" s="1"/>
  <c r="O36" i="1"/>
  <c r="N36" i="1" s="1"/>
  <c r="O35" i="1"/>
  <c r="N35" i="1" s="1"/>
  <c r="O34" i="1"/>
  <c r="N34" i="1" s="1"/>
  <c r="O33" i="1"/>
  <c r="N33" i="1" s="1"/>
  <c r="O32" i="1"/>
  <c r="N32" i="1" s="1"/>
  <c r="O31" i="1"/>
  <c r="N31" i="1" s="1"/>
  <c r="O30" i="1"/>
  <c r="N30" i="1" s="1"/>
  <c r="O29" i="1"/>
  <c r="N29" i="1" s="1"/>
  <c r="O28" i="1"/>
  <c r="N28" i="1" s="1"/>
  <c r="O27" i="1"/>
  <c r="N27" i="1" s="1"/>
  <c r="O26" i="1"/>
  <c r="N26" i="1" s="1"/>
  <c r="O25" i="1"/>
  <c r="N25" i="1" s="1"/>
  <c r="O24" i="1"/>
  <c r="N24" i="1" s="1"/>
  <c r="O23" i="1"/>
  <c r="N23" i="1" s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F39" i="1"/>
  <c r="F38" i="1"/>
  <c r="E38" i="1" s="1"/>
  <c r="F37" i="1"/>
  <c r="E37" i="1" s="1"/>
  <c r="F36" i="1"/>
  <c r="F35" i="1"/>
  <c r="F34" i="1"/>
  <c r="E34" i="1" s="1"/>
  <c r="F33" i="1"/>
  <c r="E33" i="1" s="1"/>
  <c r="F32" i="1"/>
  <c r="E32" i="1" s="1"/>
  <c r="F31" i="1"/>
  <c r="F30" i="1"/>
  <c r="E30" i="1" s="1"/>
  <c r="F29" i="1"/>
  <c r="E29" i="1" s="1"/>
  <c r="F28" i="1"/>
  <c r="F27" i="1"/>
  <c r="F26" i="1"/>
  <c r="E26" i="1" s="1"/>
  <c r="F25" i="1"/>
  <c r="E25" i="1" s="1"/>
  <c r="F24" i="1"/>
  <c r="E24" i="1" s="1"/>
  <c r="F23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S99" i="1" l="1"/>
  <c r="L99" i="1" s="1"/>
  <c r="AK101" i="1"/>
  <c r="AD101" i="1" s="1"/>
  <c r="S92" i="1"/>
  <c r="L92" i="1" s="1"/>
  <c r="S100" i="1"/>
  <c r="L100" i="1" s="1"/>
  <c r="AB91" i="1"/>
  <c r="U91" i="1" s="1"/>
  <c r="AB99" i="1"/>
  <c r="U99" i="1" s="1"/>
  <c r="AK90" i="1"/>
  <c r="AD90" i="1" s="1"/>
  <c r="AK98" i="1"/>
  <c r="AD98" i="1" s="1"/>
  <c r="AT97" i="1"/>
  <c r="AM97" i="1" s="1"/>
  <c r="J92" i="1"/>
  <c r="C92" i="1" s="1"/>
  <c r="J100" i="1"/>
  <c r="C100" i="1" s="1"/>
  <c r="S91" i="1"/>
  <c r="L91" i="1" s="1"/>
  <c r="AB90" i="1"/>
  <c r="U90" i="1" s="1"/>
  <c r="AB98" i="1"/>
  <c r="U98" i="1" s="1"/>
  <c r="AK89" i="1"/>
  <c r="AD89" i="1" s="1"/>
  <c r="AT91" i="1"/>
  <c r="AM91" i="1" s="1"/>
  <c r="AT99" i="1"/>
  <c r="AM99" i="1" s="1"/>
  <c r="J90" i="1"/>
  <c r="C90" i="1" s="1"/>
  <c r="J98" i="1"/>
  <c r="C98" i="1" s="1"/>
  <c r="S89" i="1"/>
  <c r="L89" i="1" s="1"/>
  <c r="S97" i="1"/>
  <c r="L97" i="1" s="1"/>
  <c r="AB92" i="1"/>
  <c r="U92" i="1" s="1"/>
  <c r="AK99" i="1"/>
  <c r="AD99" i="1" s="1"/>
  <c r="AT94" i="1"/>
  <c r="AM94" i="1" s="1"/>
  <c r="AT102" i="1"/>
  <c r="AM102" i="1" s="1"/>
  <c r="D3" i="4"/>
  <c r="D9" i="4"/>
  <c r="D8" i="4"/>
  <c r="D10" i="4"/>
  <c r="D12" i="4"/>
  <c r="E4" i="4"/>
  <c r="E12" i="4"/>
  <c r="E14" i="4"/>
  <c r="E7" i="4"/>
  <c r="E15" i="4"/>
  <c r="E6" i="4"/>
  <c r="D4" i="4"/>
  <c r="D13" i="4"/>
  <c r="E8" i="4"/>
  <c r="E5" i="4"/>
  <c r="D5" i="4"/>
  <c r="D2" i="4"/>
  <c r="E9" i="4"/>
  <c r="D11" i="4"/>
  <c r="E13" i="4"/>
  <c r="D15" i="4"/>
  <c r="G2" i="4"/>
  <c r="G3" i="4"/>
  <c r="G10" i="4"/>
  <c r="G11" i="4"/>
  <c r="G6" i="4"/>
  <c r="G7" i="4"/>
  <c r="G14" i="4"/>
  <c r="AT88" i="1"/>
  <c r="AM88" i="1" s="1"/>
  <c r="AT96" i="1"/>
  <c r="AM96" i="1" s="1"/>
  <c r="AT90" i="1"/>
  <c r="AM90" i="1" s="1"/>
  <c r="AT98" i="1"/>
  <c r="AM98" i="1" s="1"/>
  <c r="AT93" i="1"/>
  <c r="AM93" i="1" s="1"/>
  <c r="AT101" i="1"/>
  <c r="AM101" i="1" s="1"/>
  <c r="AK102" i="1"/>
  <c r="AD102" i="1" s="1"/>
  <c r="AK95" i="1"/>
  <c r="AD95" i="1" s="1"/>
  <c r="AK103" i="1"/>
  <c r="AD103" i="1" s="1"/>
  <c r="AT92" i="1"/>
  <c r="AM92" i="1" s="1"/>
  <c r="AT100" i="1"/>
  <c r="AM100" i="1" s="1"/>
  <c r="AF94" i="1"/>
  <c r="AO91" i="1"/>
  <c r="AO99" i="1"/>
  <c r="J88" i="1"/>
  <c r="C88" i="1" s="1"/>
  <c r="J96" i="1"/>
  <c r="C96" i="1" s="1"/>
  <c r="J89" i="1"/>
  <c r="C89" i="1" s="1"/>
  <c r="J97" i="1"/>
  <c r="C97" i="1" s="1"/>
  <c r="AK87" i="1"/>
  <c r="AD87" i="1" s="1"/>
  <c r="J93" i="1"/>
  <c r="C93" i="1" s="1"/>
  <c r="J101" i="1"/>
  <c r="C101" i="1" s="1"/>
  <c r="AB94" i="1"/>
  <c r="U94" i="1" s="1"/>
  <c r="AB102" i="1"/>
  <c r="U102" i="1" s="1"/>
  <c r="AK91" i="1"/>
  <c r="AD91" i="1" s="1"/>
  <c r="J94" i="1"/>
  <c r="C94" i="1" s="1"/>
  <c r="J102" i="1"/>
  <c r="C102" i="1" s="1"/>
  <c r="AB87" i="1"/>
  <c r="U87" i="1" s="1"/>
  <c r="AB95" i="1"/>
  <c r="U95" i="1" s="1"/>
  <c r="AB103" i="1"/>
  <c r="U103" i="1" s="1"/>
  <c r="AK92" i="1"/>
  <c r="AD92" i="1" s="1"/>
  <c r="J95" i="1"/>
  <c r="C95" i="1" s="1"/>
  <c r="J103" i="1"/>
  <c r="C103" i="1" s="1"/>
  <c r="AB88" i="1"/>
  <c r="U88" i="1" s="1"/>
  <c r="AB96" i="1"/>
  <c r="U96" i="1" s="1"/>
  <c r="AK93" i="1"/>
  <c r="AD93" i="1" s="1"/>
  <c r="S78" i="1"/>
  <c r="L78" i="1" s="1"/>
  <c r="AB69" i="1"/>
  <c r="U69" i="1" s="1"/>
  <c r="J66" i="1"/>
  <c r="C66" i="1" s="1"/>
  <c r="AK78" i="1"/>
  <c r="AD78" i="1" s="1"/>
  <c r="J54" i="1"/>
  <c r="C54" i="1" s="1"/>
  <c r="S48" i="1"/>
  <c r="L48" i="1" s="1"/>
  <c r="S56" i="1"/>
  <c r="L56" i="1" s="1"/>
  <c r="S49" i="1"/>
  <c r="L49" i="1" s="1"/>
  <c r="S57" i="1"/>
  <c r="L57" i="1" s="1"/>
  <c r="S70" i="1"/>
  <c r="L70" i="1" s="1"/>
  <c r="S73" i="1"/>
  <c r="L73" i="1" s="1"/>
  <c r="S81" i="1"/>
  <c r="L81" i="1" s="1"/>
  <c r="AK79" i="1"/>
  <c r="AD79" i="1" s="1"/>
  <c r="S66" i="1"/>
  <c r="L66" i="1" s="1"/>
  <c r="S74" i="1"/>
  <c r="L74" i="1" s="1"/>
  <c r="S82" i="1"/>
  <c r="L82" i="1" s="1"/>
  <c r="AB73" i="1"/>
  <c r="U73" i="1" s="1"/>
  <c r="AB81" i="1"/>
  <c r="U81" i="1" s="1"/>
  <c r="AK72" i="1"/>
  <c r="AD72" i="1" s="1"/>
  <c r="AK80" i="1"/>
  <c r="AD80" i="1" s="1"/>
  <c r="S67" i="1"/>
  <c r="L67" i="1" s="1"/>
  <c r="S75" i="1"/>
  <c r="L75" i="1" s="1"/>
  <c r="AB66" i="1"/>
  <c r="U66" i="1" s="1"/>
  <c r="AB74" i="1"/>
  <c r="U74" i="1" s="1"/>
  <c r="AB82" i="1"/>
  <c r="U82" i="1" s="1"/>
  <c r="AK81" i="1"/>
  <c r="AD81" i="1" s="1"/>
  <c r="N68" i="1"/>
  <c r="AB67" i="1"/>
  <c r="U67" i="1" s="1"/>
  <c r="AB75" i="1"/>
  <c r="U75" i="1" s="1"/>
  <c r="AK74" i="1"/>
  <c r="AD74" i="1" s="1"/>
  <c r="AK82" i="1"/>
  <c r="AD82" i="1" s="1"/>
  <c r="AT73" i="1"/>
  <c r="AM73" i="1" s="1"/>
  <c r="AT81" i="1"/>
  <c r="AM81" i="1" s="1"/>
  <c r="S69" i="1"/>
  <c r="L69" i="1" s="1"/>
  <c r="S77" i="1"/>
  <c r="L77" i="1" s="1"/>
  <c r="AK75" i="1"/>
  <c r="AD75" i="1" s="1"/>
  <c r="N76" i="1"/>
  <c r="AK76" i="1"/>
  <c r="AD76" i="1" s="1"/>
  <c r="S71" i="1"/>
  <c r="L71" i="1" s="1"/>
  <c r="S79" i="1"/>
  <c r="L79" i="1" s="1"/>
  <c r="AK77" i="1"/>
  <c r="AD77" i="1" s="1"/>
  <c r="AT66" i="1"/>
  <c r="AM66" i="1" s="1"/>
  <c r="AT74" i="1"/>
  <c r="AM74" i="1" s="1"/>
  <c r="AT82" i="1"/>
  <c r="AM82" i="1" s="1"/>
  <c r="AT67" i="1"/>
  <c r="AM67" i="1" s="1"/>
  <c r="AT75" i="1"/>
  <c r="AM75" i="1" s="1"/>
  <c r="AT68" i="1"/>
  <c r="AM68" i="1" s="1"/>
  <c r="AT76" i="1"/>
  <c r="AM76" i="1" s="1"/>
  <c r="AT69" i="1"/>
  <c r="AM69" i="1" s="1"/>
  <c r="AT77" i="1"/>
  <c r="AM77" i="1" s="1"/>
  <c r="AT70" i="1"/>
  <c r="AM70" i="1" s="1"/>
  <c r="AT78" i="1"/>
  <c r="AM78" i="1" s="1"/>
  <c r="AT71" i="1"/>
  <c r="AM71" i="1" s="1"/>
  <c r="AT79" i="1"/>
  <c r="AM79" i="1" s="1"/>
  <c r="AT72" i="1"/>
  <c r="AM72" i="1" s="1"/>
  <c r="AT80" i="1"/>
  <c r="AM80" i="1" s="1"/>
  <c r="J81" i="1"/>
  <c r="C81" i="1" s="1"/>
  <c r="AK70" i="1"/>
  <c r="AD70" i="1" s="1"/>
  <c r="J72" i="1"/>
  <c r="C72" i="1" s="1"/>
  <c r="J80" i="1"/>
  <c r="C80" i="1" s="1"/>
  <c r="AK71" i="1"/>
  <c r="AD71" i="1" s="1"/>
  <c r="J69" i="1"/>
  <c r="C69" i="1" s="1"/>
  <c r="J77" i="1"/>
  <c r="C77" i="1" s="1"/>
  <c r="AB71" i="1"/>
  <c r="U71" i="1" s="1"/>
  <c r="AB79" i="1"/>
  <c r="U79" i="1" s="1"/>
  <c r="AK68" i="1"/>
  <c r="AD68" i="1" s="1"/>
  <c r="J70" i="1"/>
  <c r="C70" i="1" s="1"/>
  <c r="J78" i="1"/>
  <c r="C78" i="1" s="1"/>
  <c r="AB72" i="1"/>
  <c r="U72" i="1" s="1"/>
  <c r="AB80" i="1"/>
  <c r="U80" i="1" s="1"/>
  <c r="AK69" i="1"/>
  <c r="AD69" i="1" s="1"/>
  <c r="J74" i="1"/>
  <c r="C74" i="1" s="1"/>
  <c r="J82" i="1"/>
  <c r="C82" i="1" s="1"/>
  <c r="AB68" i="1"/>
  <c r="U68" i="1" s="1"/>
  <c r="AB76" i="1"/>
  <c r="U76" i="1" s="1"/>
  <c r="AK73" i="1"/>
  <c r="AD73" i="1" s="1"/>
  <c r="J71" i="1"/>
  <c r="C71" i="1" s="1"/>
  <c r="J79" i="1"/>
  <c r="C79" i="1" s="1"/>
  <c r="J68" i="1"/>
  <c r="C68" i="1" s="1"/>
  <c r="J76" i="1"/>
  <c r="C76" i="1" s="1"/>
  <c r="AB70" i="1"/>
  <c r="U70" i="1" s="1"/>
  <c r="AB78" i="1"/>
  <c r="U78" i="1" s="1"/>
  <c r="AK67" i="1"/>
  <c r="AD67" i="1" s="1"/>
  <c r="J73" i="1"/>
  <c r="C73" i="1" s="1"/>
  <c r="J75" i="1"/>
  <c r="C75" i="1" s="1"/>
  <c r="S72" i="1"/>
  <c r="L72" i="1" s="1"/>
  <c r="AB77" i="1"/>
  <c r="U77" i="1" s="1"/>
  <c r="E81" i="1"/>
  <c r="J67" i="1"/>
  <c r="C67" i="1" s="1"/>
  <c r="S80" i="1"/>
  <c r="L80" i="1" s="1"/>
  <c r="AK66" i="1"/>
  <c r="AD66" i="1" s="1"/>
  <c r="W69" i="1"/>
  <c r="J47" i="1"/>
  <c r="C47" i="1" s="1"/>
  <c r="J55" i="1"/>
  <c r="C55" i="1" s="1"/>
  <c r="J46" i="1"/>
  <c r="C46" i="1" s="1"/>
  <c r="S50" i="1"/>
  <c r="L50" i="1" s="1"/>
  <c r="J50" i="1"/>
  <c r="C50" i="1" s="1"/>
  <c r="J58" i="1"/>
  <c r="C58" i="1" s="1"/>
  <c r="S58" i="1"/>
  <c r="L58" i="1" s="1"/>
  <c r="N47" i="1"/>
  <c r="N55" i="1"/>
  <c r="J48" i="1"/>
  <c r="C48" i="1" s="1"/>
  <c r="J56" i="1"/>
  <c r="C56" i="1" s="1"/>
  <c r="S51" i="1"/>
  <c r="L51" i="1" s="1"/>
  <c r="S59" i="1"/>
  <c r="L59" i="1" s="1"/>
  <c r="N48" i="1"/>
  <c r="N56" i="1"/>
  <c r="J49" i="1"/>
  <c r="C49" i="1" s="1"/>
  <c r="J57" i="1"/>
  <c r="C57" i="1" s="1"/>
  <c r="S52" i="1"/>
  <c r="L52" i="1" s="1"/>
  <c r="S60" i="1"/>
  <c r="L60" i="1" s="1"/>
  <c r="N49" i="1"/>
  <c r="N57" i="1"/>
  <c r="S45" i="1"/>
  <c r="L45" i="1" s="1"/>
  <c r="S53" i="1"/>
  <c r="L53" i="1" s="1"/>
  <c r="S61" i="1"/>
  <c r="L61" i="1" s="1"/>
  <c r="J51" i="1"/>
  <c r="C51" i="1" s="1"/>
  <c r="J59" i="1"/>
  <c r="C59" i="1" s="1"/>
  <c r="S46" i="1"/>
  <c r="L46" i="1" s="1"/>
  <c r="S54" i="1"/>
  <c r="L54" i="1" s="1"/>
  <c r="J52" i="1"/>
  <c r="C52" i="1" s="1"/>
  <c r="J60" i="1"/>
  <c r="C60" i="1" s="1"/>
  <c r="J28" i="1"/>
  <c r="C28" i="1" s="1"/>
  <c r="J36" i="1"/>
  <c r="C36" i="1" s="1"/>
  <c r="J45" i="1"/>
  <c r="C45" i="1" s="1"/>
  <c r="J53" i="1"/>
  <c r="C53" i="1" s="1"/>
  <c r="J61" i="1"/>
  <c r="C61" i="1" s="1"/>
  <c r="J27" i="1"/>
  <c r="C27" i="1" s="1"/>
  <c r="J35" i="1"/>
  <c r="C35" i="1" s="1"/>
  <c r="J23" i="1"/>
  <c r="C23" i="1" s="1"/>
  <c r="J31" i="1"/>
  <c r="C31" i="1" s="1"/>
  <c r="E27" i="1"/>
  <c r="S32" i="1"/>
  <c r="L32" i="1" s="1"/>
  <c r="E35" i="1"/>
  <c r="J39" i="1"/>
  <c r="C39" i="1" s="1"/>
  <c r="S24" i="1"/>
  <c r="L24" i="1" s="1"/>
  <c r="E28" i="1"/>
  <c r="E36" i="1"/>
  <c r="S38" i="1"/>
  <c r="L38" i="1" s="1"/>
  <c r="S26" i="1"/>
  <c r="L26" i="1" s="1"/>
  <c r="E23" i="1"/>
  <c r="E31" i="1"/>
  <c r="E39" i="1"/>
  <c r="S30" i="1"/>
  <c r="L30" i="1" s="1"/>
  <c r="J30" i="1"/>
  <c r="C30" i="1" s="1"/>
  <c r="S27" i="1"/>
  <c r="L27" i="1" s="1"/>
  <c r="S35" i="1"/>
  <c r="L35" i="1" s="1"/>
  <c r="S28" i="1"/>
  <c r="L28" i="1" s="1"/>
  <c r="S36" i="1"/>
  <c r="L36" i="1" s="1"/>
  <c r="J24" i="1"/>
  <c r="C24" i="1" s="1"/>
  <c r="J32" i="1"/>
  <c r="C32" i="1" s="1"/>
  <c r="S29" i="1"/>
  <c r="L29" i="1" s="1"/>
  <c r="S37" i="1"/>
  <c r="L37" i="1" s="1"/>
  <c r="S23" i="1"/>
  <c r="L23" i="1" s="1"/>
  <c r="S31" i="1"/>
  <c r="L31" i="1" s="1"/>
  <c r="S39" i="1"/>
  <c r="L39" i="1" s="1"/>
  <c r="S25" i="1"/>
  <c r="L25" i="1" s="1"/>
  <c r="S33" i="1"/>
  <c r="L33" i="1" s="1"/>
  <c r="J29" i="1"/>
  <c r="C29" i="1" s="1"/>
  <c r="J37" i="1"/>
  <c r="C37" i="1" s="1"/>
  <c r="S34" i="1"/>
  <c r="L34" i="1" s="1"/>
  <c r="J38" i="1"/>
  <c r="C38" i="1" s="1"/>
  <c r="J26" i="1"/>
  <c r="C26" i="1" s="1"/>
  <c r="J34" i="1"/>
  <c r="C34" i="1" s="1"/>
  <c r="J25" i="1"/>
  <c r="C25" i="1" s="1"/>
  <c r="J33" i="1"/>
  <c r="C33" i="1" s="1"/>
  <c r="J3" i="1"/>
  <c r="J14" i="1"/>
  <c r="J8" i="1"/>
  <c r="J4" i="1"/>
  <c r="J11" i="1"/>
  <c r="J12" i="1"/>
  <c r="J6" i="1"/>
  <c r="J15" i="1"/>
  <c r="J16" i="1"/>
  <c r="J5" i="1"/>
  <c r="J13" i="1"/>
  <c r="J7" i="1"/>
  <c r="J9" i="1"/>
  <c r="J17" i="1"/>
  <c r="C2" i="1"/>
  <c r="J10" i="1"/>
  <c r="J18" i="1"/>
  <c r="C18" i="1" s="1"/>
  <c r="C15" i="1" l="1"/>
  <c r="K15" i="1"/>
  <c r="C12" i="1"/>
  <c r="K12" i="1"/>
  <c r="C7" i="1"/>
  <c r="K7" i="1"/>
  <c r="C8" i="1"/>
  <c r="K8" i="1"/>
  <c r="C10" i="1"/>
  <c r="K10" i="1"/>
  <c r="C6" i="1"/>
  <c r="K6" i="1"/>
  <c r="C17" i="1"/>
  <c r="K17" i="1"/>
  <c r="C9" i="1"/>
  <c r="K9" i="1"/>
  <c r="C13" i="1"/>
  <c r="K13" i="1"/>
  <c r="C5" i="1"/>
  <c r="K5" i="1"/>
  <c r="C14" i="1"/>
  <c r="K14" i="1"/>
  <c r="K2" i="1"/>
  <c r="C11" i="1"/>
  <c r="K11" i="1"/>
  <c r="C4" i="1"/>
  <c r="K4" i="1"/>
  <c r="K18" i="1"/>
  <c r="C16" i="1"/>
  <c r="K16" i="1"/>
  <c r="C3" i="1"/>
  <c r="K3" i="1"/>
</calcChain>
</file>

<file path=xl/sharedStrings.xml><?xml version="1.0" encoding="utf-8"?>
<sst xmlns="http://schemas.openxmlformats.org/spreadsheetml/2006/main" count="306" uniqueCount="119">
  <si>
    <t>year</t>
  </si>
  <si>
    <t>ocupado</t>
  </si>
  <si>
    <t>desocupado abierto</t>
  </si>
  <si>
    <t>desocupado oculto</t>
  </si>
  <si>
    <t>no pea</t>
  </si>
  <si>
    <t>PEA</t>
  </si>
  <si>
    <t>PEI</t>
  </si>
  <si>
    <t>Población Económicamente Activa (PEA)</t>
  </si>
  <si>
    <t>Población Económicamente Inactiva (PEI)</t>
  </si>
  <si>
    <t>Población en edad de trabajar</t>
  </si>
  <si>
    <t>Ocupado</t>
  </si>
  <si>
    <t>Desocupado abierto 
o 
desempleado abierto</t>
  </si>
  <si>
    <t>Desocupado oculto 
o
 desempleado oculto</t>
  </si>
  <si>
    <t>no pea
o
inactivo pleno</t>
  </si>
  <si>
    <t>Tasa de ocupación</t>
  </si>
  <si>
    <t>Tasa de desempleo abierto</t>
  </si>
  <si>
    <t>Población total</t>
  </si>
  <si>
    <t>Tasa de población en edad de trabajar</t>
  </si>
  <si>
    <t>Hombre</t>
  </si>
  <si>
    <t>Mujer</t>
  </si>
  <si>
    <t>PET</t>
  </si>
  <si>
    <t>Tasa de ocupación de los hombres</t>
  </si>
  <si>
    <t>Tasa de desempleo abierto de los hombres</t>
  </si>
  <si>
    <t>Tasa de ocupación de las mujeres</t>
  </si>
  <si>
    <t>Tasa de desempleo abierto de las mujeres</t>
  </si>
  <si>
    <t>Urbano</t>
  </si>
  <si>
    <t>Rural</t>
  </si>
  <si>
    <t>Tasa de ocupación en área urbana</t>
  </si>
  <si>
    <t>Tasa de desempleo abierto en área urbana</t>
  </si>
  <si>
    <t>Tasa de ocupación en área rural</t>
  </si>
  <si>
    <t>Tasa de desempleo abierto en área rural</t>
  </si>
  <si>
    <t>Sin nivel educativo</t>
  </si>
  <si>
    <t>Primaria</t>
  </si>
  <si>
    <t>Secundaria</t>
  </si>
  <si>
    <t>Superior no universitaria</t>
  </si>
  <si>
    <t>Superior universitaria</t>
  </si>
  <si>
    <t>Sin nivel</t>
  </si>
  <si>
    <t>Superior no universitario</t>
  </si>
  <si>
    <t>Superior universitario</t>
  </si>
  <si>
    <t>NECulminado</t>
  </si>
  <si>
    <t>Tasa de ocupación en población sin nivel educativo</t>
  </si>
  <si>
    <t>Tasa de ocupación en población con primaria</t>
  </si>
  <si>
    <t>Tasa de ocupación en población con secundaria</t>
  </si>
  <si>
    <t>Tasa de ocupación en población con superior no universitaria</t>
  </si>
  <si>
    <t>Tasa de ocupación en población con superior universitaria</t>
  </si>
  <si>
    <t>Tasa de desempleo abierto en población sin nivel educativo</t>
  </si>
  <si>
    <t>Tasa de desempleo abierto en población con primaria</t>
  </si>
  <si>
    <t>Tasa de desempleo abierto en población con secundaria</t>
  </si>
  <si>
    <t>Tasa de desempleo abierto en población con superior no universitario</t>
  </si>
  <si>
    <t>Tasa de desempleo abierto en población con superior universitario</t>
  </si>
  <si>
    <t>30 a 44 años</t>
  </si>
  <si>
    <t>45 a 59 años</t>
  </si>
  <si>
    <t>60 a 64 años</t>
  </si>
  <si>
    <t>14 a 29 años</t>
  </si>
  <si>
    <t>65 a más</t>
  </si>
  <si>
    <t>Tasa de ocupación en población de 14 a 29 años</t>
  </si>
  <si>
    <t>Tasa de ocupación en población de 30 a 44 años</t>
  </si>
  <si>
    <t>Tasa de ocupación en población de 45 a 59 años</t>
  </si>
  <si>
    <t>Tasa de ocupación en población de 60 a 64 años</t>
  </si>
  <si>
    <t>Tasa de ocupación en población de 65 años a más</t>
  </si>
  <si>
    <t>Tasa de desempleo abierto en población de 14 a 29 años</t>
  </si>
  <si>
    <t>Tasa de desempleo abierto en población de 30 a 44 años</t>
  </si>
  <si>
    <t>Tasa de desempleo abierto en población de 45 a 59 años</t>
  </si>
  <si>
    <t>Tasa de desempleo abierto en población de 60 a 64 años</t>
  </si>
  <si>
    <t>Tasa de desempleo abierto en población de 65 años a más</t>
  </si>
  <si>
    <t>EDAD</t>
  </si>
  <si>
    <t>empleo informal</t>
  </si>
  <si>
    <t>empleo formal</t>
  </si>
  <si>
    <t>empleo</t>
  </si>
  <si>
    <t>empleo informal en e</t>
  </si>
  <si>
    <t>empleo informal fuer</t>
  </si>
  <si>
    <t>Tasa de empleo informal en el sector informal</t>
  </si>
  <si>
    <t>Tasa de empleo informal fuera del sector informal</t>
  </si>
  <si>
    <t>Tasa de empleo informal en hombres</t>
  </si>
  <si>
    <t>Tasa de empleo informal en mujeres</t>
  </si>
  <si>
    <t>Tasa de empleo informal en área urbana</t>
  </si>
  <si>
    <t>Tasa de empleo informal en área rural</t>
  </si>
  <si>
    <t>Tasa de empleo informal en población sin nivel educativo</t>
  </si>
  <si>
    <t>Tasa de empleo informal en población con primaria</t>
  </si>
  <si>
    <t>Tasa de empleo informal en población con secundaria</t>
  </si>
  <si>
    <t>Tasa de empleo informal en población con superior no universitaria</t>
  </si>
  <si>
    <t>Tasa de empleo informal en población con superior universitaria</t>
  </si>
  <si>
    <t>Tasa de empleo informal en población de 14 a 29 años</t>
  </si>
  <si>
    <t>65 años a más</t>
  </si>
  <si>
    <t>Tasa de empleo informal en población de 30 a 44 años</t>
  </si>
  <si>
    <t>Tasa de empleo informal en población de 45 a 59 años</t>
  </si>
  <si>
    <t>Tasa de empleo informal en población de 60 a 64 años</t>
  </si>
  <si>
    <t>Tasa de empleo informal en población de 65 años a más</t>
  </si>
  <si>
    <t>empleo informal en PEA ocupada</t>
  </si>
  <si>
    <t>empleo formal en PEA ocupada</t>
  </si>
  <si>
    <t>PEA ocupada</t>
  </si>
  <si>
    <t>Tasa de empleo informal en la PEA ocupada</t>
  </si>
  <si>
    <t>Amazonas</t>
  </si>
  <si>
    <t>Ancash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</si>
  <si>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</si>
  <si>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</si>
  <si>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</si>
  <si>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</si>
  <si>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</si>
  <si>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</si>
  <si>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</si>
  <si>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</si>
  <si>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</si>
  <si>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</si>
  <si>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</si>
  <si>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</si>
  <si>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</si>
  <si>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</si>
  <si>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</si>
  <si>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</si>
  <si>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</si>
  <si>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</si>
  <si>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</si>
  <si>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</si>
  <si>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</si>
  <si>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</si>
  <si>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Tasa de informalidad</t>
  </si>
  <si>
    <t>empleo ocupado</t>
  </si>
  <si>
    <t>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</si>
</sst>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0"/>
      <name val="Cambria"/>
      <family val="1"/>
    </font>
    <font>
      <sz val="10"/>
      <name val="Cambria"/>
      <family val="1"/>
    </font>
    <font>
      <sz val="11"/>
      <name val="Cambria"/>
      <family val="1"/>
    </font>
    <font>
      <b/>
      <sz val="10"/>
      <name val="Cambria"/>
      <family val="1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" fontId="0" fillId="0" borderId="0" xfId="0" applyNumberFormat="1"/>
    <xf numFmtId="0" fontId="2" fillId="0" borderId="0" xfId="0" applyFont="1" applyAlignment="1">
      <alignment horizontal="center" wrapText="1"/>
    </xf>
    <xf numFmtId="3" fontId="3" fillId="0" borderId="2" xfId="0" applyNumberFormat="1" applyFont="1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3" fontId="5" fillId="0" borderId="2" xfId="0" applyNumberFormat="1" applyFont="1" applyFill="1" applyBorder="1"/>
    <xf numFmtId="4" fontId="3" fillId="0" borderId="0" xfId="0" applyNumberFormat="1" applyFont="1"/>
    <xf numFmtId="4" fontId="3" fillId="0" borderId="2" xfId="0" applyNumberFormat="1" applyFont="1" applyBorder="1"/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5" fontId="5" fillId="4" borderId="2" xfId="0" applyNumberFormat="1" applyFont="1" applyFill="1" applyBorder="1"/>
    <xf numFmtId="165" fontId="3" fillId="4" borderId="2" xfId="0" applyNumberFormat="1" applyFont="1" applyFill="1" applyBorder="1"/>
    <xf numFmtId="165" fontId="5" fillId="5" borderId="2" xfId="0" applyNumberFormat="1" applyFont="1" applyFill="1" applyBorder="1"/>
    <xf numFmtId="3" fontId="6" fillId="5" borderId="2" xfId="0" applyNumberFormat="1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5" fontId="3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3" fillId="4" borderId="2" xfId="0" applyNumberFormat="1" applyFont="1" applyFill="1" applyBorder="1"/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center" wrapText="1"/>
    </xf>
    <xf numFmtId="164" fontId="3" fillId="4" borderId="2" xfId="0" applyNumberFormat="1" applyFont="1" applyFill="1" applyBorder="1"/>
    <xf numFmtId="0" fontId="0" fillId="0" borderId="2" xfId="0" applyBorder="1"/>
    <xf numFmtId="4" fontId="0" fillId="0" borderId="2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8" fillId="7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/>
              <a:t>Gráfico 1:</a:t>
            </a:r>
            <a:r>
              <a:rPr lang="es-PE" sz="1400" baseline="0"/>
              <a:t> PET, PEA ocupada y PEA desempleada</a:t>
            </a:r>
            <a:r>
              <a:rPr lang="es-PE" sz="1400"/>
              <a:t>, 2004-2020</a:t>
            </a:r>
          </a:p>
          <a:p>
            <a:pPr>
              <a:defRPr sz="1400"/>
            </a:pPr>
            <a:r>
              <a:rPr lang="es-PE" sz="1400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5891342647601097E-2"/>
          <c:y val="0.15081712962962962"/>
          <c:w val="0.94796733353863305"/>
          <c:h val="0.69928958333333335"/>
        </c:manualLayout>
      </c:layout>
      <c:lineChart>
        <c:grouping val="standard"/>
        <c:varyColors val="0"/>
        <c:ser>
          <c:idx val="0"/>
          <c:order val="0"/>
          <c:tx>
            <c:strRef>
              <c:f>'EMPLEO Y DESEMPLEO'!$C$1</c:f>
              <c:strCache>
                <c:ptCount val="1"/>
                <c:pt idx="0">
                  <c:v>Tasa de ocupación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DESEMPLEO'!$C$2:$C$18</c:f>
              <c:numCache>
                <c:formatCode>#,##0.0</c:formatCode>
                <c:ptCount val="17"/>
                <c:pt idx="0">
                  <c:v>68.21813515351684</c:v>
                </c:pt>
                <c:pt idx="1">
                  <c:v>67.279064223657969</c:v>
                </c:pt>
                <c:pt idx="2">
                  <c:v>68.928556828658699</c:v>
                </c:pt>
                <c:pt idx="3">
                  <c:v>70.306122753821796</c:v>
                </c:pt>
                <c:pt idx="4">
                  <c:v>70.418713010103104</c:v>
                </c:pt>
                <c:pt idx="5">
                  <c:v>70.695366612362292</c:v>
                </c:pt>
                <c:pt idx="6">
                  <c:v>71.099846882526634</c:v>
                </c:pt>
                <c:pt idx="7">
                  <c:v>70.93473905293267</c:v>
                </c:pt>
                <c:pt idx="8">
                  <c:v>70.608531386421092</c:v>
                </c:pt>
                <c:pt idx="9">
                  <c:v>70.039062308941794</c:v>
                </c:pt>
                <c:pt idx="10">
                  <c:v>69.455275012689555</c:v>
                </c:pt>
                <c:pt idx="11">
                  <c:v>68.780670002177345</c:v>
                </c:pt>
                <c:pt idx="12">
                  <c:v>68.94676061392417</c:v>
                </c:pt>
                <c:pt idx="13">
                  <c:v>69.256757956972521</c:v>
                </c:pt>
                <c:pt idx="14">
                  <c:v>69.312186227896305</c:v>
                </c:pt>
                <c:pt idx="15">
                  <c:v>69.715850031485076</c:v>
                </c:pt>
                <c:pt idx="16">
                  <c:v>59.736897792052666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3-4522-9ECD-C15E3C4CA664}"/>
            </c:ext>
          </c:extLst>
        </c:ser>
        <c:ser>
          <c:idx val="1"/>
          <c:order val="1"/>
          <c:tx>
            <c:strRef>
              <c:f>'EMPLEO Y DESEMPLEO'!$E$1</c:f>
              <c:strCache>
                <c:ptCount val="1"/>
                <c:pt idx="0">
                  <c:v>Tasa de desempleo abierto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DESEMPLEO'!$E$2:$E$18</c:f>
              <c:numCache>
                <c:formatCode>#,##0.0</c:formatCode>
                <c:ptCount val="17"/>
                <c:pt idx="0">
                  <c:v>5.3025916367651842</c:v>
                </c:pt>
                <c:pt idx="1">
                  <c:v>5.3826605968269412</c:v>
                </c:pt>
                <c:pt idx="2">
                  <c:v>4.6879694589628471</c:v>
                </c:pt>
                <c:pt idx="3">
                  <c:v>4.7381631262366382</c:v>
                </c:pt>
                <c:pt idx="4">
                  <c:v>4.6117120177318212</c:v>
                </c:pt>
                <c:pt idx="5">
                  <c:v>4.4701368395743213</c:v>
                </c:pt>
                <c:pt idx="6">
                  <c:v>4.1043282721395702</c:v>
                </c:pt>
                <c:pt idx="7">
                  <c:v>4.0238265015804435</c:v>
                </c:pt>
                <c:pt idx="8">
                  <c:v>3.7209562898545276</c:v>
                </c:pt>
                <c:pt idx="9">
                  <c:v>3.9242946126914786</c:v>
                </c:pt>
                <c:pt idx="10">
                  <c:v>3.6637232432350557</c:v>
                </c:pt>
                <c:pt idx="11">
                  <c:v>3.5004956573900077</c:v>
                </c:pt>
                <c:pt idx="12">
                  <c:v>4.1661438359161096</c:v>
                </c:pt>
                <c:pt idx="13">
                  <c:v>4.0891112928449669</c:v>
                </c:pt>
                <c:pt idx="14">
                  <c:v>3.9305809410678663</c:v>
                </c:pt>
                <c:pt idx="15">
                  <c:v>3.9058721479217344</c:v>
                </c:pt>
                <c:pt idx="16">
                  <c:v>7.4182900824193281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3-4522-9ECD-C15E3C4CA664}"/>
            </c:ext>
          </c:extLst>
        </c:ser>
        <c:ser>
          <c:idx val="2"/>
          <c:order val="2"/>
          <c:tx>
            <c:strRef>
              <c:f>'EMPLEO Y DESEMPLEO'!$K$1</c:f>
              <c:strCache>
                <c:ptCount val="1"/>
                <c:pt idx="0">
                  <c:v>Tasa de población en edad de trabajar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DESEMPLEO'!$K$2:$K$18</c:f>
              <c:numCache>
                <c:formatCode>#,##0.0</c:formatCode>
                <c:ptCount val="17"/>
                <c:pt idx="0">
                  <c:v>69.716403397497373</c:v>
                </c:pt>
                <c:pt idx="1">
                  <c:v>70.12277831960759</c:v>
                </c:pt>
                <c:pt idx="2">
                  <c:v>70.5149599216562</c:v>
                </c:pt>
                <c:pt idx="3">
                  <c:v>70.898834989644811</c:v>
                </c:pt>
                <c:pt idx="4">
                  <c:v>71.278287237839379</c:v>
                </c:pt>
                <c:pt idx="5">
                  <c:v>71.656692218218936</c:v>
                </c:pt>
                <c:pt idx="6">
                  <c:v>72.036999961370057</c:v>
                </c:pt>
                <c:pt idx="7">
                  <c:v>72.419862512968166</c:v>
                </c:pt>
                <c:pt idx="8">
                  <c:v>74.839014732155263</c:v>
                </c:pt>
                <c:pt idx="9">
                  <c:v>75.428269679686522</c:v>
                </c:pt>
                <c:pt idx="10">
                  <c:v>75.493364395119258</c:v>
                </c:pt>
                <c:pt idx="11">
                  <c:v>75.919328153812629</c:v>
                </c:pt>
                <c:pt idx="12">
                  <c:v>76.006298980061331</c:v>
                </c:pt>
                <c:pt idx="13">
                  <c:v>76.03577306023152</c:v>
                </c:pt>
                <c:pt idx="14">
                  <c:v>76.250357926100733</c:v>
                </c:pt>
                <c:pt idx="15">
                  <c:v>76.442030255549838</c:v>
                </c:pt>
                <c:pt idx="16">
                  <c:v>76.878413184063817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3-4522-9ECD-C15E3C4CA6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 10: Empleo informal en la PEA ocupada,</a:t>
            </a:r>
            <a:r>
              <a:rPr lang="es-PE" baseline="0"/>
              <a:t> según grupo etario</a:t>
            </a:r>
            <a:r>
              <a:rPr lang="es-PE"/>
              <a:t>, 2007-2020</a:t>
            </a:r>
          </a:p>
          <a:p>
            <a:pPr>
              <a:defRPr/>
            </a:pPr>
            <a:r>
              <a:rPr lang="es-PE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5891342647601097E-2"/>
          <c:y val="0.29454140946502055"/>
          <c:w val="0.94796733353863305"/>
          <c:h val="0.47063734567901228"/>
        </c:manualLayout>
      </c:layout>
      <c:lineChart>
        <c:grouping val="standard"/>
        <c:varyColors val="0"/>
        <c:ser>
          <c:idx val="0"/>
          <c:order val="0"/>
          <c:tx>
            <c:strRef>
              <c:f>'FORMALIDAD E INFORMALIDAD'!$C$108</c:f>
              <c:strCache>
                <c:ptCount val="1"/>
                <c:pt idx="0">
                  <c:v>Tasa de empleo informal en población de 14 a 29 años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INFORMALIDAD'!$A$109:$A$122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INFORMALIDAD'!$C$109:$C$122</c:f>
              <c:numCache>
                <c:formatCode>#,##0.00</c:formatCode>
                <c:ptCount val="14"/>
                <c:pt idx="0">
                  <c:v>88.308320691053424</c:v>
                </c:pt>
                <c:pt idx="1">
                  <c:v>87.298374046430439</c:v>
                </c:pt>
                <c:pt idx="2">
                  <c:v>85.63092149675478</c:v>
                </c:pt>
                <c:pt idx="3">
                  <c:v>85.088694174636842</c:v>
                </c:pt>
                <c:pt idx="4">
                  <c:v>82.563870545696176</c:v>
                </c:pt>
                <c:pt idx="5">
                  <c:v>83.252386885206874</c:v>
                </c:pt>
                <c:pt idx="6">
                  <c:v>80.822273067230682</c:v>
                </c:pt>
                <c:pt idx="7">
                  <c:v>80.077817537903329</c:v>
                </c:pt>
                <c:pt idx="8">
                  <c:v>80.389466891205714</c:v>
                </c:pt>
                <c:pt idx="9">
                  <c:v>78.833774312728664</c:v>
                </c:pt>
                <c:pt idx="10">
                  <c:v>79.28386117441849</c:v>
                </c:pt>
                <c:pt idx="11">
                  <c:v>78.916534860607399</c:v>
                </c:pt>
                <c:pt idx="12">
                  <c:v>79.440318917792993</c:v>
                </c:pt>
                <c:pt idx="13">
                  <c:v>81.998998887494238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B-42CF-B877-DA07E1CBC76B}"/>
            </c:ext>
          </c:extLst>
        </c:ser>
        <c:ser>
          <c:idx val="1"/>
          <c:order val="1"/>
          <c:tx>
            <c:strRef>
              <c:f>'FORMALIDAD E INFORMALIDAD'!$G$108</c:f>
              <c:strCache>
                <c:ptCount val="1"/>
                <c:pt idx="0">
                  <c:v>Tasa de empleo informal en población de 30 a 44 años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INFORMALIDAD'!$A$109:$A$122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INFORMALIDAD'!$G$109:$G$122</c:f>
              <c:numCache>
                <c:formatCode>#,##0.00</c:formatCode>
                <c:ptCount val="14"/>
                <c:pt idx="0">
                  <c:v>73.765579274538823</c:v>
                </c:pt>
                <c:pt idx="1">
                  <c:v>73.141543314720764</c:v>
                </c:pt>
                <c:pt idx="2">
                  <c:v>70.524547942035454</c:v>
                </c:pt>
                <c:pt idx="3">
                  <c:v>71.311625292869181</c:v>
                </c:pt>
                <c:pt idx="4">
                  <c:v>69.286756533924034</c:v>
                </c:pt>
                <c:pt idx="5">
                  <c:v>68.832444879614997</c:v>
                </c:pt>
                <c:pt idx="6">
                  <c:v>68.42145130439998</c:v>
                </c:pt>
                <c:pt idx="7">
                  <c:v>68.018804885415861</c:v>
                </c:pt>
                <c:pt idx="8">
                  <c:v>68.588705822111535</c:v>
                </c:pt>
                <c:pt idx="9">
                  <c:v>67.415675094976379</c:v>
                </c:pt>
                <c:pt idx="10">
                  <c:v>68.597728276920776</c:v>
                </c:pt>
                <c:pt idx="11">
                  <c:v>68.840801877283326</c:v>
                </c:pt>
                <c:pt idx="12">
                  <c:v>69.055734501380186</c:v>
                </c:pt>
                <c:pt idx="13">
                  <c:v>72.220188119935116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2B-42CF-B877-DA07E1CBC76B}"/>
            </c:ext>
          </c:extLst>
        </c:ser>
        <c:ser>
          <c:idx val="2"/>
          <c:order val="2"/>
          <c:tx>
            <c:strRef>
              <c:f>'FORMALIDAD E INFORMALIDAD'!$K$108</c:f>
              <c:strCache>
                <c:ptCount val="1"/>
                <c:pt idx="0">
                  <c:v>Tasa de empleo informal en población de 45 a 59 años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INFORMALIDAD'!$A$109:$A$122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INFORMALIDAD'!$K$109:$K$122</c:f>
              <c:numCache>
                <c:formatCode>#,##0.00</c:formatCode>
                <c:ptCount val="14"/>
                <c:pt idx="0">
                  <c:v>72.829301123070138</c:v>
                </c:pt>
                <c:pt idx="1">
                  <c:v>72.199046035920333</c:v>
                </c:pt>
                <c:pt idx="2">
                  <c:v>70.633663515928973</c:v>
                </c:pt>
                <c:pt idx="3">
                  <c:v>70.996639124490301</c:v>
                </c:pt>
                <c:pt idx="4">
                  <c:v>69.805051805260362</c:v>
                </c:pt>
                <c:pt idx="5">
                  <c:v>67.06565920663094</c:v>
                </c:pt>
                <c:pt idx="6">
                  <c:v>68.731006030876699</c:v>
                </c:pt>
                <c:pt idx="7">
                  <c:v>67.300829174927955</c:v>
                </c:pt>
                <c:pt idx="8">
                  <c:v>67.705335662490981</c:v>
                </c:pt>
                <c:pt idx="9">
                  <c:v>67.410076868840179</c:v>
                </c:pt>
                <c:pt idx="10">
                  <c:v>67.885954546439777</c:v>
                </c:pt>
                <c:pt idx="11">
                  <c:v>67.30689349193419</c:v>
                </c:pt>
                <c:pt idx="12">
                  <c:v>67.247788699677159</c:v>
                </c:pt>
                <c:pt idx="13">
                  <c:v>69.43683324128726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2B-42CF-B877-DA07E1CBC76B}"/>
            </c:ext>
          </c:extLst>
        </c:ser>
        <c:ser>
          <c:idx val="3"/>
          <c:order val="3"/>
          <c:tx>
            <c:strRef>
              <c:f>'FORMALIDAD E INFORMALIDAD'!$O$108</c:f>
              <c:strCache>
                <c:ptCount val="1"/>
                <c:pt idx="0">
                  <c:v>Tasa de empleo informal en población de 60 a 64 años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INFORMALIDAD'!$A$109:$A$122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INFORMALIDAD'!$O$109:$O$122</c:f>
              <c:numCache>
                <c:formatCode>#,##0.00</c:formatCode>
                <c:ptCount val="14"/>
                <c:pt idx="0">
                  <c:v>82.319513444076932</c:v>
                </c:pt>
                <c:pt idx="1">
                  <c:v>80.473666944979882</c:v>
                </c:pt>
                <c:pt idx="2">
                  <c:v>78.247584536642009</c:v>
                </c:pt>
                <c:pt idx="3">
                  <c:v>76.202308761060848</c:v>
                </c:pt>
                <c:pt idx="4">
                  <c:v>74.927611716681895</c:v>
                </c:pt>
                <c:pt idx="5">
                  <c:v>74.802636294019777</c:v>
                </c:pt>
                <c:pt idx="6">
                  <c:v>74.283663784086798</c:v>
                </c:pt>
                <c:pt idx="7">
                  <c:v>74.398864766216079</c:v>
                </c:pt>
                <c:pt idx="8">
                  <c:v>72.573118693312964</c:v>
                </c:pt>
                <c:pt idx="9">
                  <c:v>71.410936069373747</c:v>
                </c:pt>
                <c:pt idx="10">
                  <c:v>72.015817739733862</c:v>
                </c:pt>
                <c:pt idx="11">
                  <c:v>70.795914840631553</c:v>
                </c:pt>
                <c:pt idx="12">
                  <c:v>71.308088493571447</c:v>
                </c:pt>
                <c:pt idx="13">
                  <c:v>72.601953174699958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2B-42CF-B877-DA07E1CBC76B}"/>
            </c:ext>
          </c:extLst>
        </c:ser>
        <c:ser>
          <c:idx val="4"/>
          <c:order val="4"/>
          <c:tx>
            <c:strRef>
              <c:f>'FORMALIDAD E INFORMALIDAD'!$S$108</c:f>
              <c:strCache>
                <c:ptCount val="1"/>
                <c:pt idx="0">
                  <c:v>Tasa de empleo informal en población de 65 años a más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INFORMALIDAD'!$A$109:$A$122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INFORMALIDAD'!$S$109:$S$122</c:f>
              <c:numCache>
                <c:formatCode>#,##0.00</c:formatCode>
                <c:ptCount val="14"/>
                <c:pt idx="0">
                  <c:v>92.118537066457279</c:v>
                </c:pt>
                <c:pt idx="1">
                  <c:v>90.999787320482966</c:v>
                </c:pt>
                <c:pt idx="2">
                  <c:v>92.316731187492437</c:v>
                </c:pt>
                <c:pt idx="3">
                  <c:v>91.309248018857858</c:v>
                </c:pt>
                <c:pt idx="4">
                  <c:v>89.772642345205639</c:v>
                </c:pt>
                <c:pt idx="5">
                  <c:v>87.64506078995538</c:v>
                </c:pt>
                <c:pt idx="6">
                  <c:v>89.008057103917224</c:v>
                </c:pt>
                <c:pt idx="7">
                  <c:v>88.427096415433496</c:v>
                </c:pt>
                <c:pt idx="8">
                  <c:v>87.521159065209559</c:v>
                </c:pt>
                <c:pt idx="9">
                  <c:v>86.291033930981968</c:v>
                </c:pt>
                <c:pt idx="10">
                  <c:v>84.952895913712396</c:v>
                </c:pt>
                <c:pt idx="11">
                  <c:v>85.306767378898186</c:v>
                </c:pt>
                <c:pt idx="12">
                  <c:v>86.152497092897519</c:v>
                </c:pt>
                <c:pt idx="13">
                  <c:v>86.767388160101135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2B-42CF-B877-DA07E1CBC7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692463090427324E-2"/>
          <c:y val="0.86321502057613175"/>
          <c:w val="0.96973859755689762"/>
          <c:h val="0.136784979423868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'EMPLEO Y INFORMALIDAD REGIONAL'!$C$1</c:f>
              <c:strCache>
                <c:ptCount val="1"/>
                <c:pt idx="0">
                  <c:v>Tasa de informalidad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EF4CF4-5992-4C70-87ED-47EF43764063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478-4A20-A2F2-5390326242F9}"/>
                </c:ext>
              </c:extLst>
            </c:dLbl>
            <c:dLbl>
              <c:idx val="1"/>
              <c:layout>
                <c:manualLayout>
                  <c:x val="-1.1759259259259259E-2"/>
                  <c:y val="9.2632371293884155E-3"/>
                </c:manualLayout>
              </c:layout>
              <c:tx>
                <c:rich>
                  <a:bodyPr/>
                  <a:lstStyle/>
                  <a:p>
                    <a:fld id="{11151B1E-6E2B-415D-B03C-80B3186EE551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478-4A20-A2F2-5390326242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D38B2F-78C4-422A-9150-1E9F233E866C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478-4A20-A2F2-5390326242F9}"/>
                </c:ext>
              </c:extLst>
            </c:dLbl>
            <c:dLbl>
              <c:idx val="3"/>
              <c:layout>
                <c:manualLayout>
                  <c:x val="-2.3518518518519382E-3"/>
                  <c:y val="-1.6097886740411609E-2"/>
                </c:manualLayout>
              </c:layout>
              <c:tx>
                <c:rich>
                  <a:bodyPr/>
                  <a:lstStyle/>
                  <a:p>
                    <a:fld id="{CFBCB308-0CDA-4790-93A2-66B9F9E72931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478-4A20-A2F2-5390326242F9}"/>
                </c:ext>
              </c:extLst>
            </c:dLbl>
            <c:dLbl>
              <c:idx val="4"/>
              <c:layout>
                <c:manualLayout>
                  <c:x val="-0.13875925925925925"/>
                  <c:y val="0"/>
                </c:manualLayout>
              </c:layout>
              <c:tx>
                <c:rich>
                  <a:bodyPr/>
                  <a:lstStyle/>
                  <a:p>
                    <a:fld id="{4C81149D-0711-411F-A22F-DFD9A6C7D62E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478-4A20-A2F2-5390326242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C54710-4AC5-4B03-AE30-E4F4045EFD55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478-4A20-A2F2-5390326242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026E528-7236-4B83-8748-7CC397258059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478-4A20-A2F2-5390326242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EF3A91-617F-4675-AC86-33A60F69F243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478-4A20-A2F2-5390326242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02BD7E5-FC15-499B-92FE-594765E51337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478-4A20-A2F2-5390326242F9}"/>
                </c:ext>
              </c:extLst>
            </c:dLbl>
            <c:dLbl>
              <c:idx val="9"/>
              <c:layout>
                <c:manualLayout>
                  <c:x val="-6.5851851851851856E-2"/>
                  <c:y val="2.7725305226072958E-2"/>
                </c:manualLayout>
              </c:layout>
              <c:tx>
                <c:rich>
                  <a:bodyPr/>
                  <a:lstStyle/>
                  <a:p>
                    <a:fld id="{026E71C1-D1B9-4027-9249-5BE9251FB2A9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478-4A20-A2F2-5390326242F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7445408-2AA0-4ADE-BB11-9D40F1B12C8F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478-4A20-A2F2-5390326242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67EC961-545D-4A26-BE91-9411CE825BB1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478-4A20-A2F2-5390326242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6942DB-A1A0-4687-80E4-09600705EE76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478-4A20-A2F2-5390326242F9}"/>
                </c:ext>
              </c:extLst>
            </c:dLbl>
            <c:dLbl>
              <c:idx val="13"/>
              <c:layout>
                <c:manualLayout>
                  <c:x val="-0.14581481481481481"/>
                  <c:y val="-4.5993962115461083E-3"/>
                </c:manualLayout>
              </c:layout>
              <c:tx>
                <c:rich>
                  <a:bodyPr/>
                  <a:lstStyle/>
                  <a:p>
                    <a:fld id="{D08B4EB2-50F8-4C6A-8933-0D345B2F388C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478-4A20-A2F2-5390326242F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B3C215D-8A0D-43B4-A133-0C66408E5B7A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478-4A20-A2F2-5390326242F9}"/>
                </c:ext>
              </c:extLst>
            </c:dLbl>
            <c:dLbl>
              <c:idx val="15"/>
              <c:layout>
                <c:manualLayout>
                  <c:x val="-8.9370370370370461E-2"/>
                  <c:y val="-4.21606448958055E-17"/>
                </c:manualLayout>
              </c:layout>
              <c:tx>
                <c:rich>
                  <a:bodyPr/>
                  <a:lstStyle/>
                  <a:p>
                    <a:fld id="{CBB9C371-D499-44D5-A5CB-029F03AF392A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478-4A20-A2F2-5390326242F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CBCC62C-351C-4069-81D6-167B73CF1547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478-4A20-A2F2-5390326242F9}"/>
                </c:ext>
              </c:extLst>
            </c:dLbl>
            <c:dLbl>
              <c:idx val="17"/>
              <c:layout>
                <c:manualLayout>
                  <c:x val="0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CEC2C850-20F1-4BE2-8094-82B889A2AE96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478-4A20-A2F2-5390326242F9}"/>
                </c:ext>
              </c:extLst>
            </c:dLbl>
            <c:dLbl>
              <c:idx val="18"/>
              <c:layout>
                <c:manualLayout>
                  <c:x val="-3.0574074074074073E-2"/>
                  <c:y val="3.2340817432218665E-2"/>
                </c:manualLayout>
              </c:layout>
              <c:tx>
                <c:rich>
                  <a:bodyPr/>
                  <a:lstStyle/>
                  <a:p>
                    <a:fld id="{52753A39-ADCE-47B7-B7AA-34C120D50CA8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478-4A20-A2F2-5390326242F9}"/>
                </c:ext>
              </c:extLst>
            </c:dLbl>
            <c:dLbl>
              <c:idx val="19"/>
              <c:layout>
                <c:manualLayout>
                  <c:x val="-8.7018518518518523E-2"/>
                  <c:y val="1.8365352856985536E-2"/>
                </c:manualLayout>
              </c:layout>
              <c:tx>
                <c:rich>
                  <a:bodyPr/>
                  <a:lstStyle/>
                  <a:p>
                    <a:fld id="{34605DA4-B1D9-4178-B54E-15D4E4D13F38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78-4A20-A2F2-5390326242F9}"/>
                </c:ext>
              </c:extLst>
            </c:dLbl>
            <c:dLbl>
              <c:idx val="20"/>
              <c:layout>
                <c:manualLayout>
                  <c:x val="-7.5259259259259262E-2"/>
                  <c:y val="-2.9976655348047537E-2"/>
                </c:manualLayout>
              </c:layout>
              <c:tx>
                <c:rich>
                  <a:bodyPr/>
                  <a:lstStyle/>
                  <a:p>
                    <a:fld id="{B6E5563D-84B8-4E08-B071-06875E9B821D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478-4A20-A2F2-5390326242F9}"/>
                </c:ext>
              </c:extLst>
            </c:dLbl>
            <c:dLbl>
              <c:idx val="21"/>
              <c:layout>
                <c:manualLayout>
                  <c:x val="-8.6233571723655416E-17"/>
                  <c:y val="-4.5993962115461508E-3"/>
                </c:manualLayout>
              </c:layout>
              <c:tx>
                <c:rich>
                  <a:bodyPr/>
                  <a:lstStyle/>
                  <a:p>
                    <a:fld id="{59213C1B-7787-4ED0-942C-A9D3B18A8DF3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478-4A20-A2F2-5390326242F9}"/>
                </c:ext>
              </c:extLst>
            </c:dLbl>
            <c:dLbl>
              <c:idx val="22"/>
              <c:layout>
                <c:manualLayout>
                  <c:x val="-5.879629629629634E-2"/>
                  <c:y val="2.8222222222222221E-2"/>
                </c:manualLayout>
              </c:layout>
              <c:tx>
                <c:rich>
                  <a:bodyPr/>
                  <a:lstStyle/>
                  <a:p>
                    <a:fld id="{57934537-0331-4DF0-8ACD-E2CF65607E12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478-4A20-A2F2-5390326242F9}"/>
                </c:ext>
              </c:extLst>
            </c:dLbl>
            <c:dLbl>
              <c:idx val="23"/>
              <c:layout>
                <c:manualLayout>
                  <c:x val="-0.10818518518518527"/>
                  <c:y val="-2.3125909014526849E-2"/>
                </c:manualLayout>
              </c:layout>
              <c:tx>
                <c:rich>
                  <a:bodyPr/>
                  <a:lstStyle/>
                  <a:p>
                    <a:fld id="{EE14342B-6071-4BE4-8FA4-099C5C077EA3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478-4A20-A2F2-5390326242F9}"/>
                </c:ext>
              </c:extLst>
            </c:dLbl>
            <c:dLbl>
              <c:idx val="24"/>
              <c:layout>
                <c:manualLayout>
                  <c:x val="-9.6425925925926012E-2"/>
                  <c:y val="-3.0041119326445587E-2"/>
                </c:manualLayout>
              </c:layout>
              <c:tx>
                <c:rich>
                  <a:bodyPr/>
                  <a:lstStyle/>
                  <a:p>
                    <a:fld id="{1C32623E-7D16-4A25-AE8C-AC384D626AFF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478-4A20-A2F2-5390326242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'EMPLEO Y INFORMALIDAD REGIONAL'!$B$2:$B$26</c:f>
              <c:numCache>
                <c:formatCode>#,##0.0</c:formatCode>
                <c:ptCount val="25"/>
                <c:pt idx="0">
                  <c:v>79.305680023879461</c:v>
                </c:pt>
                <c:pt idx="1">
                  <c:v>73.172712484684354</c:v>
                </c:pt>
                <c:pt idx="2">
                  <c:v>79.41402008426013</c:v>
                </c:pt>
                <c:pt idx="3">
                  <c:v>67.352552186721624</c:v>
                </c:pt>
                <c:pt idx="4">
                  <c:v>73.642480875903871</c:v>
                </c:pt>
                <c:pt idx="5">
                  <c:v>76.780890100082644</c:v>
                </c:pt>
                <c:pt idx="6">
                  <c:v>64.673565358144771</c:v>
                </c:pt>
                <c:pt idx="7">
                  <c:v>76.209618726643683</c:v>
                </c:pt>
                <c:pt idx="8">
                  <c:v>80.712284475716217</c:v>
                </c:pt>
                <c:pt idx="9">
                  <c:v>73.313710223694713</c:v>
                </c:pt>
                <c:pt idx="10">
                  <c:v>70.24873044168217</c:v>
                </c:pt>
                <c:pt idx="11">
                  <c:v>74.767629170272485</c:v>
                </c:pt>
                <c:pt idx="12">
                  <c:v>68.934131194806398</c:v>
                </c:pt>
                <c:pt idx="13">
                  <c:v>66.749479352115699</c:v>
                </c:pt>
                <c:pt idx="14">
                  <c:v>65.178827146345526</c:v>
                </c:pt>
                <c:pt idx="15">
                  <c:v>67.157523446290696</c:v>
                </c:pt>
                <c:pt idx="16">
                  <c:v>72.566458243792027</c:v>
                </c:pt>
                <c:pt idx="17">
                  <c:v>70.504771968526924</c:v>
                </c:pt>
                <c:pt idx="18">
                  <c:v>71.485094796523782</c:v>
                </c:pt>
                <c:pt idx="19">
                  <c:v>71.046963856093484</c:v>
                </c:pt>
                <c:pt idx="20">
                  <c:v>74.849133884247436</c:v>
                </c:pt>
                <c:pt idx="21">
                  <c:v>74.964808029498599</c:v>
                </c:pt>
                <c:pt idx="22">
                  <c:v>66.707934918490508</c:v>
                </c:pt>
                <c:pt idx="23">
                  <c:v>70.466534824555211</c:v>
                </c:pt>
                <c:pt idx="24">
                  <c:v>73.180353629042159</c:v>
                </c:pt>
              </c:numCache>
            </c:numRef>
          </c:xVal>
          <c:yVal>
            <c:numRef>
              <c:f>'EMPLEO Y INFORMALIDAD REGIONAL'!$C$2:$C$26</c:f>
              <c:numCache>
                <c:formatCode>0.0</c:formatCode>
                <c:ptCount val="25"/>
                <c:pt idx="0">
                  <c:v>86.392836984184484</c:v>
                </c:pt>
                <c:pt idx="1">
                  <c:v>78.506931057699887</c:v>
                </c:pt>
                <c:pt idx="2">
                  <c:v>85.385062185893219</c:v>
                </c:pt>
                <c:pt idx="3">
                  <c:v>66.155903744477897</c:v>
                </c:pt>
                <c:pt idx="4">
                  <c:v>87.011860743516706</c:v>
                </c:pt>
                <c:pt idx="5">
                  <c:v>87.934929015820401</c:v>
                </c:pt>
                <c:pt idx="6">
                  <c:v>57.851396189979312</c:v>
                </c:pt>
                <c:pt idx="7">
                  <c:v>81.551505275862297</c:v>
                </c:pt>
                <c:pt idx="8">
                  <c:v>92.020239063145496</c:v>
                </c:pt>
                <c:pt idx="9">
                  <c:v>86.803730614067049</c:v>
                </c:pt>
                <c:pt idx="10">
                  <c:v>61.376110085102511</c:v>
                </c:pt>
                <c:pt idx="11">
                  <c:v>80.476479522733158</c:v>
                </c:pt>
                <c:pt idx="12">
                  <c:v>72.720417917414565</c:v>
                </c:pt>
                <c:pt idx="13">
                  <c:v>75.135708482379982</c:v>
                </c:pt>
                <c:pt idx="14">
                  <c:v>60.1641039751958</c:v>
                </c:pt>
                <c:pt idx="15">
                  <c:v>78.963447223343152</c:v>
                </c:pt>
                <c:pt idx="16">
                  <c:v>74.066267968078265</c:v>
                </c:pt>
                <c:pt idx="17">
                  <c:v>65.450279292996328</c:v>
                </c:pt>
                <c:pt idx="18">
                  <c:v>78.313989125540132</c:v>
                </c:pt>
                <c:pt idx="19">
                  <c:v>78.894453882731383</c:v>
                </c:pt>
                <c:pt idx="20">
                  <c:v>87.290399038805901</c:v>
                </c:pt>
                <c:pt idx="21">
                  <c:v>82.567628734449769</c:v>
                </c:pt>
                <c:pt idx="22">
                  <c:v>72.841284684925739</c:v>
                </c:pt>
                <c:pt idx="23">
                  <c:v>79.426846149342509</c:v>
                </c:pt>
                <c:pt idx="24">
                  <c:v>80.570675466079649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'EMPLEO Y INFORMALIDAD REGIONAL'!$A$2:$A$26</c15:f>
                <c15:dlblRangeCache>
                  <c:ptCount val="25"/>
                  <c:pt idx="0">
                    <c:v>Amazonas</c:v>
                  </c:pt>
                  <c:pt idx="1">
                    <c:v>Ancash</c:v>
                  </c:pt>
                  <c:pt idx="2">
                    <c:v>Apurímac</c:v>
                  </c:pt>
                  <c:pt idx="3">
                    <c:v>Arequipa</c:v>
                  </c:pt>
                  <c:pt idx="4">
                    <c:v>Ayacucho</c:v>
                  </c:pt>
                  <c:pt idx="5">
                    <c:v>Cajamarca</c:v>
                  </c:pt>
                  <c:pt idx="6">
                    <c:v>Callao</c:v>
                  </c:pt>
                  <c:pt idx="7">
                    <c:v>Cusco</c:v>
                  </c:pt>
                  <c:pt idx="8">
                    <c:v>Huancavelica</c:v>
                  </c:pt>
                  <c:pt idx="9">
                    <c:v>Huánuco</c:v>
                  </c:pt>
                  <c:pt idx="10">
                    <c:v>Ica</c:v>
                  </c:pt>
                  <c:pt idx="11">
                    <c:v>Junín</c:v>
                  </c:pt>
                  <c:pt idx="12">
                    <c:v>La Libertad</c:v>
                  </c:pt>
                  <c:pt idx="13">
                    <c:v>Lambayeque</c:v>
                  </c:pt>
                  <c:pt idx="14">
                    <c:v>Lima</c:v>
                  </c:pt>
                  <c:pt idx="15">
                    <c:v>Loreto</c:v>
                  </c:pt>
                  <c:pt idx="16">
                    <c:v>Madre de Dios</c:v>
                  </c:pt>
                  <c:pt idx="17">
                    <c:v>Moquegua</c:v>
                  </c:pt>
                  <c:pt idx="18">
                    <c:v>Pasco</c:v>
                  </c:pt>
                  <c:pt idx="19">
                    <c:v>Piura</c:v>
                  </c:pt>
                  <c:pt idx="20">
                    <c:v>Puno</c:v>
                  </c:pt>
                  <c:pt idx="21">
                    <c:v>San Martín</c:v>
                  </c:pt>
                  <c:pt idx="22">
                    <c:v>Tacna</c:v>
                  </c:pt>
                  <c:pt idx="23">
                    <c:v>Tumbes</c:v>
                  </c:pt>
                  <c:pt idx="24">
                    <c:v>Ucayali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478-4A20-A2F2-53903262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209376"/>
        <c:axId val="1566207712"/>
      </c:scatterChart>
      <c:valAx>
        <c:axId val="156620937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Tasa</a:t>
                </a:r>
                <a:r>
                  <a:rPr lang="es-PE" baseline="0"/>
                  <a:t> de ocupación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6207712"/>
        <c:crosses val="autoZero"/>
        <c:crossBetween val="midCat"/>
      </c:valAx>
      <c:valAx>
        <c:axId val="1566207712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Tasa</a:t>
                </a:r>
                <a:r>
                  <a:rPr lang="es-PE" baseline="0"/>
                  <a:t> de informalidad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620937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'EMPLEO Y INFORMALIDAD REGIONAL'!$O$1</c:f>
              <c:strCache>
                <c:ptCount val="1"/>
                <c:pt idx="0">
                  <c:v>Tasa de informalidad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780085070822551E-2"/>
                  <c:y val="1.3846536618436966E-2"/>
                </c:manualLayout>
              </c:layout>
              <c:tx>
                <c:rich>
                  <a:bodyPr/>
                  <a:lstStyle/>
                  <a:p>
                    <a:fld id="{882B5982-EFDD-432D-A913-C3B726967A06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2D5-423F-B56C-793391061D18}"/>
                </c:ext>
              </c:extLst>
            </c:dLbl>
            <c:dLbl>
              <c:idx val="1"/>
              <c:layout>
                <c:manualLayout>
                  <c:x val="-2.3469380027031885E-2"/>
                  <c:y val="1.3814304629237963E-2"/>
                </c:manualLayout>
              </c:layout>
              <c:tx>
                <c:rich>
                  <a:bodyPr/>
                  <a:lstStyle/>
                  <a:p>
                    <a:fld id="{971E24B4-7F1F-4481-91DB-CE61296E8089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2D5-423F-B56C-793391061D18}"/>
                </c:ext>
              </c:extLst>
            </c:dLbl>
            <c:dLbl>
              <c:idx val="2"/>
              <c:layout>
                <c:manualLayout>
                  <c:x val="-7.0378215485534879E-3"/>
                  <c:y val="4.5993962115461291E-3"/>
                </c:manualLayout>
              </c:layout>
              <c:tx>
                <c:rich>
                  <a:bodyPr/>
                  <a:lstStyle/>
                  <a:p>
                    <a:fld id="{900D83BF-28B9-43B0-9B80-37BEF2DAA0C0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2D5-423F-B56C-793391061D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5BA681-9E45-44D1-84C4-5EFCEB423E59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2D5-423F-B56C-793391061D18}"/>
                </c:ext>
              </c:extLst>
            </c:dLbl>
            <c:dLbl>
              <c:idx val="4"/>
              <c:layout>
                <c:manualLayout>
                  <c:x val="-0.11495865880179333"/>
                  <c:y val="-1.6115994599512102E-5"/>
                </c:manualLayout>
              </c:layout>
              <c:tx>
                <c:rich>
                  <a:bodyPr/>
                  <a:lstStyle/>
                  <a:p>
                    <a:fld id="{8553256E-E0B5-410D-BDDB-3CA8707C741B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2D5-423F-B56C-793391061D18}"/>
                </c:ext>
              </c:extLst>
            </c:dLbl>
            <c:dLbl>
              <c:idx val="5"/>
              <c:layout>
                <c:manualLayout>
                  <c:x val="-9.3837620647380694E-3"/>
                  <c:y val="-4.5993962115461508E-3"/>
                </c:manualLayout>
              </c:layout>
              <c:tx>
                <c:rich>
                  <a:bodyPr/>
                  <a:lstStyle/>
                  <a:p>
                    <a:fld id="{6A7D1654-9277-4F10-9A93-63D65B64EBA6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2D5-423F-B56C-793391061D18}"/>
                </c:ext>
              </c:extLst>
            </c:dLbl>
            <c:dLbl>
              <c:idx val="6"/>
              <c:layout>
                <c:manualLayout>
                  <c:x val="-8.4289783507068644E-2"/>
                  <c:y val="5.5251197838590342E-5"/>
                </c:manualLayout>
              </c:layout>
              <c:tx>
                <c:rich>
                  <a:bodyPr/>
                  <a:lstStyle/>
                  <a:p>
                    <a:fld id="{7F1E7D14-EE5F-4B2A-91F9-70F0DB59A94B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2D5-423F-B56C-793391061D18}"/>
                </c:ext>
              </c:extLst>
            </c:dLbl>
            <c:dLbl>
              <c:idx val="7"/>
              <c:layout>
                <c:manualLayout>
                  <c:x val="-7.7498537309878018E-2"/>
                  <c:y val="-1.3894855694082688E-2"/>
                </c:manualLayout>
              </c:layout>
              <c:tx>
                <c:rich>
                  <a:bodyPr/>
                  <a:lstStyle/>
                  <a:p>
                    <a:fld id="{C1A723E6-362B-41B0-8B1B-1B100A206832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2D5-423F-B56C-793391061D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2DA99E-9831-48D4-B785-930193C2B4A1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2D5-423F-B56C-793391061D18}"/>
                </c:ext>
              </c:extLst>
            </c:dLbl>
            <c:dLbl>
              <c:idx val="9"/>
              <c:layout>
                <c:manualLayout>
                  <c:x val="-0.11025920426067139"/>
                  <c:y val="-6.899094317319247E-3"/>
                </c:manualLayout>
              </c:layout>
              <c:tx>
                <c:rich>
                  <a:bodyPr/>
                  <a:lstStyle/>
                  <a:p>
                    <a:fld id="{6043D856-BD2F-44B9-90D8-0B4A0EBCBB14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2D5-423F-B56C-793391061D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A38F19-8A50-4623-96B3-D35A2DB14765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2D5-423F-B56C-793391061D18}"/>
                </c:ext>
              </c:extLst>
            </c:dLbl>
            <c:dLbl>
              <c:idx val="11"/>
              <c:layout>
                <c:manualLayout>
                  <c:x val="-7.0378215485534879E-3"/>
                  <c:y val="-1.1498490528865375E-2"/>
                </c:manualLayout>
              </c:layout>
              <c:tx>
                <c:rich>
                  <a:bodyPr/>
                  <a:lstStyle/>
                  <a:p>
                    <a:fld id="{FE1CC5A1-BCFE-4CD5-9841-2DEF731C836A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2D5-423F-B56C-793391061D18}"/>
                </c:ext>
              </c:extLst>
            </c:dLbl>
            <c:dLbl>
              <c:idx val="12"/>
              <c:layout>
                <c:manualLayout>
                  <c:x val="-1.643908367179233E-2"/>
                  <c:y val="1.6210664976429801E-2"/>
                </c:manualLayout>
              </c:layout>
              <c:tx>
                <c:rich>
                  <a:bodyPr/>
                  <a:lstStyle/>
                  <a:p>
                    <a:fld id="{BCD5FB3C-FD9C-4A8D-8E7A-A17621A65E4B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2D5-423F-B56C-793391061D18}"/>
                </c:ext>
              </c:extLst>
            </c:dLbl>
            <c:dLbl>
              <c:idx val="13"/>
              <c:layout>
                <c:manualLayout>
                  <c:x val="-9.3937620981670335E-3"/>
                  <c:y val="-9.2632371293885438E-3"/>
                </c:manualLayout>
              </c:layout>
              <c:tx>
                <c:rich>
                  <a:bodyPr/>
                  <a:lstStyle/>
                  <a:p>
                    <a:fld id="{79CFE816-AD5B-4C2C-8EFB-D753315DF980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2D5-423F-B56C-793391061D18}"/>
                </c:ext>
              </c:extLst>
            </c:dLbl>
            <c:dLbl>
              <c:idx val="14"/>
              <c:layout>
                <c:manualLayout>
                  <c:x val="-7.0427327415510197E-3"/>
                  <c:y val="2.3641312870574223E-3"/>
                </c:manualLayout>
              </c:layout>
              <c:tx>
                <c:rich>
                  <a:bodyPr/>
                  <a:lstStyle/>
                  <a:p>
                    <a:fld id="{48EF1FB9-A515-4CC1-92DE-B1AFA8D2E24B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2D5-423F-B56C-793391061D18}"/>
                </c:ext>
              </c:extLst>
            </c:dLbl>
            <c:dLbl>
              <c:idx val="15"/>
              <c:layout>
                <c:manualLayout>
                  <c:x val="-8.4543858883503339E-2"/>
                  <c:y val="-1.3894855694082688E-2"/>
                </c:manualLayout>
              </c:layout>
              <c:tx>
                <c:rich>
                  <a:bodyPr/>
                  <a:lstStyle/>
                  <a:p>
                    <a:fld id="{5F8236BC-DFB8-4C6D-8779-5F26E205287B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2D5-423F-B56C-793391061D18}"/>
                </c:ext>
              </c:extLst>
            </c:dLbl>
            <c:dLbl>
              <c:idx val="16"/>
              <c:layout>
                <c:manualLayout>
                  <c:x val="-1.1744664878702869E-2"/>
                  <c:y val="6.9635582957172319E-3"/>
                </c:manualLayout>
              </c:layout>
              <c:tx>
                <c:rich>
                  <a:bodyPr/>
                  <a:lstStyle/>
                  <a:p>
                    <a:fld id="{94067F89-52DC-4BD6-A74C-871C9E1CDDFA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2D5-423F-B56C-793391061D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ADE4597-22A1-4E76-B785-75CBDB295E10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2D5-423F-B56C-793391061D18}"/>
                </c:ext>
              </c:extLst>
            </c:dLbl>
            <c:dLbl>
              <c:idx val="18"/>
              <c:layout>
                <c:manualLayout>
                  <c:x val="-1.4075643097106976E-2"/>
                  <c:y val="1.3798188634638451E-2"/>
                </c:manualLayout>
              </c:layout>
              <c:tx>
                <c:rich>
                  <a:bodyPr/>
                  <a:lstStyle/>
                  <a:p>
                    <a:fld id="{34A27773-DEBB-4A26-9E76-65E8577C28D3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2D5-423F-B56C-793391061D18}"/>
                </c:ext>
              </c:extLst>
            </c:dLbl>
            <c:dLbl>
              <c:idx val="19"/>
              <c:layout>
                <c:manualLayout>
                  <c:x val="-5.8673450067579715E-2"/>
                  <c:y val="1.6210698702608068E-2"/>
                </c:manualLayout>
              </c:layout>
              <c:tx>
                <c:rich>
                  <a:bodyPr/>
                  <a:lstStyle/>
                  <a:p>
                    <a:fld id="{D97A4A3B-1B44-420A-83FC-E8C8539044BE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2D5-423F-B56C-793391061D18}"/>
                </c:ext>
              </c:extLst>
            </c:dLbl>
            <c:dLbl>
              <c:idx val="20"/>
              <c:layout>
                <c:manualLayout>
                  <c:x val="-4.9274725705061424E-2"/>
                  <c:y val="1.6178466713409088E-2"/>
                </c:manualLayout>
              </c:layout>
              <c:tx>
                <c:rich>
                  <a:bodyPr/>
                  <a:lstStyle/>
                  <a:p>
                    <a:fld id="{54CBC381-6E23-4565-B8DC-3FE804EFFE1D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2D5-423F-B56C-793391061D18}"/>
                </c:ext>
              </c:extLst>
            </c:dLbl>
            <c:dLbl>
              <c:idx val="21"/>
              <c:layout>
                <c:manualLayout>
                  <c:x val="-7.5077670026656898E-2"/>
                  <c:y val="-3.4495471586596126E-2"/>
                </c:manualLayout>
              </c:layout>
              <c:tx>
                <c:rich>
                  <a:bodyPr/>
                  <a:lstStyle/>
                  <a:p>
                    <a:fld id="{08C780C6-A061-43E6-B160-BC5C93FBFC79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2D5-423F-B56C-793391061D18}"/>
                </c:ext>
              </c:extLst>
            </c:dLbl>
            <c:dLbl>
              <c:idx val="22"/>
              <c:layout>
                <c:manualLayout>
                  <c:x val="-8.6799799098826347E-2"/>
                  <c:y val="2.2996981057730754E-3"/>
                </c:manualLayout>
              </c:layout>
              <c:tx>
                <c:rich>
                  <a:bodyPr/>
                  <a:lstStyle/>
                  <a:p>
                    <a:fld id="{10423247-D28A-438E-BDF8-C4E792F61FCD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2D5-423F-B56C-793391061D18}"/>
                </c:ext>
              </c:extLst>
            </c:dLbl>
            <c:dLbl>
              <c:idx val="23"/>
              <c:layout>
                <c:manualLayout>
                  <c:x val="-9.8529501679748874E-2"/>
                  <c:y val="0"/>
                </c:manualLayout>
              </c:layout>
              <c:tx>
                <c:rich>
                  <a:bodyPr/>
                  <a:lstStyle/>
                  <a:p>
                    <a:fld id="{AE5B005E-A342-45AE-96EB-DD4BA62565DA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2D5-423F-B56C-793391061D18}"/>
                </c:ext>
              </c:extLst>
            </c:dLbl>
            <c:dLbl>
              <c:idx val="24"/>
              <c:layout>
                <c:manualLayout>
                  <c:x val="-4.6918810323689913E-3"/>
                  <c:y val="-4.5993962115461508E-3"/>
                </c:manualLayout>
              </c:layout>
              <c:tx>
                <c:rich>
                  <a:bodyPr/>
                  <a:lstStyle/>
                  <a:p>
                    <a:fld id="{5965AEE1-6A3C-4C81-BB84-B6BE2B3CEB67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2D5-423F-B56C-793391061D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'EMPLEO Y INFORMALIDAD REGIONAL'!$N$2:$N$26</c:f>
              <c:numCache>
                <c:formatCode>#,##0.00</c:formatCode>
                <c:ptCount val="25"/>
                <c:pt idx="0">
                  <c:v>75.168542852818518</c:v>
                </c:pt>
                <c:pt idx="1">
                  <c:v>64.011903033536569</c:v>
                </c:pt>
                <c:pt idx="2">
                  <c:v>76.617127183473926</c:v>
                </c:pt>
                <c:pt idx="3">
                  <c:v>51.77208378774192</c:v>
                </c:pt>
                <c:pt idx="4">
                  <c:v>68.152259512745047</c:v>
                </c:pt>
                <c:pt idx="5">
                  <c:v>74.393503372246727</c:v>
                </c:pt>
                <c:pt idx="6">
                  <c:v>49.626003540465177</c:v>
                </c:pt>
                <c:pt idx="7">
                  <c:v>71.504916974267857</c:v>
                </c:pt>
                <c:pt idx="8">
                  <c:v>82.663868632741682</c:v>
                </c:pt>
                <c:pt idx="9">
                  <c:v>68.935493065513015</c:v>
                </c:pt>
                <c:pt idx="10">
                  <c:v>59.055971260055749</c:v>
                </c:pt>
                <c:pt idx="11">
                  <c:v>64.592102673544716</c:v>
                </c:pt>
                <c:pt idx="12">
                  <c:v>56.16851580822275</c:v>
                </c:pt>
                <c:pt idx="13">
                  <c:v>56.489956723564561</c:v>
                </c:pt>
                <c:pt idx="14">
                  <c:v>50.552285432284293</c:v>
                </c:pt>
                <c:pt idx="15">
                  <c:v>63.753023824064691</c:v>
                </c:pt>
                <c:pt idx="16">
                  <c:v>67.955327893926281</c:v>
                </c:pt>
                <c:pt idx="17">
                  <c:v>61.739676219987693</c:v>
                </c:pt>
                <c:pt idx="18">
                  <c:v>71.19643497507198</c:v>
                </c:pt>
                <c:pt idx="19">
                  <c:v>63.052573310514205</c:v>
                </c:pt>
                <c:pt idx="20">
                  <c:v>72.901415599301686</c:v>
                </c:pt>
                <c:pt idx="21">
                  <c:v>72.708460487039133</c:v>
                </c:pt>
                <c:pt idx="22">
                  <c:v>53.77209474614331</c:v>
                </c:pt>
                <c:pt idx="23">
                  <c:v>58.662293028597048</c:v>
                </c:pt>
                <c:pt idx="24">
                  <c:v>68.740033952305652</c:v>
                </c:pt>
              </c:numCache>
            </c:numRef>
          </c:xVal>
          <c:yVal>
            <c:numRef>
              <c:f>'EMPLEO Y INFORMALIDAD REGIONAL'!$O$2:$O$26</c:f>
              <c:numCache>
                <c:formatCode>0.0</c:formatCode>
                <c:ptCount val="25"/>
                <c:pt idx="0">
                  <c:v>87.978618098108285</c:v>
                </c:pt>
                <c:pt idx="1">
                  <c:v>81.893857235061574</c:v>
                </c:pt>
                <c:pt idx="2">
                  <c:v>88.68611071805546</c:v>
                </c:pt>
                <c:pt idx="3">
                  <c:v>65.872172911813351</c:v>
                </c:pt>
                <c:pt idx="4">
                  <c:v>87.463818207813731</c:v>
                </c:pt>
                <c:pt idx="5">
                  <c:v>90.652556882185351</c:v>
                </c:pt>
                <c:pt idx="6">
                  <c:v>59.7775889278508</c:v>
                </c:pt>
                <c:pt idx="7">
                  <c:v>89.574002308046019</c:v>
                </c:pt>
                <c:pt idx="8">
                  <c:v>92.87190739876533</c:v>
                </c:pt>
                <c:pt idx="9">
                  <c:v>88.355988259616936</c:v>
                </c:pt>
                <c:pt idx="10">
                  <c:v>64.387241741938794</c:v>
                </c:pt>
                <c:pt idx="11">
                  <c:v>83.553718213993747</c:v>
                </c:pt>
                <c:pt idx="12">
                  <c:v>71.965834949648581</c:v>
                </c:pt>
                <c:pt idx="13">
                  <c:v>72.308233539611081</c:v>
                </c:pt>
                <c:pt idx="14">
                  <c:v>59.894965294527211</c:v>
                </c:pt>
                <c:pt idx="15">
                  <c:v>83.540304652503394</c:v>
                </c:pt>
                <c:pt idx="16">
                  <c:v>81.831974532784344</c:v>
                </c:pt>
                <c:pt idx="17">
                  <c:v>68.42138388010531</c:v>
                </c:pt>
                <c:pt idx="18">
                  <c:v>86.818166357844959</c:v>
                </c:pt>
                <c:pt idx="19">
                  <c:v>81.527665199912164</c:v>
                </c:pt>
                <c:pt idx="20">
                  <c:v>89.422101057596436</c:v>
                </c:pt>
                <c:pt idx="21">
                  <c:v>89.735335434443314</c:v>
                </c:pt>
                <c:pt idx="22">
                  <c:v>70.014518871786464</c:v>
                </c:pt>
                <c:pt idx="23">
                  <c:v>82.125937572067116</c:v>
                </c:pt>
                <c:pt idx="24">
                  <c:v>82.337636715716286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'EMPLEO Y INFORMALIDAD REGIONAL'!$M$2:$M$26</c15:f>
                <c15:dlblRangeCache>
                  <c:ptCount val="25"/>
                  <c:pt idx="0">
                    <c:v>Amazonas</c:v>
                  </c:pt>
                  <c:pt idx="1">
                    <c:v>Ancash</c:v>
                  </c:pt>
                  <c:pt idx="2">
                    <c:v>Apurímac</c:v>
                  </c:pt>
                  <c:pt idx="3">
                    <c:v>Arequipa</c:v>
                  </c:pt>
                  <c:pt idx="4">
                    <c:v>Ayacucho</c:v>
                  </c:pt>
                  <c:pt idx="5">
                    <c:v>Cajamarca</c:v>
                  </c:pt>
                  <c:pt idx="6">
                    <c:v>Callao</c:v>
                  </c:pt>
                  <c:pt idx="7">
                    <c:v>Cusco</c:v>
                  </c:pt>
                  <c:pt idx="8">
                    <c:v>Huancavelica</c:v>
                  </c:pt>
                  <c:pt idx="9">
                    <c:v>Huánuco</c:v>
                  </c:pt>
                  <c:pt idx="10">
                    <c:v>Ica</c:v>
                  </c:pt>
                  <c:pt idx="11">
                    <c:v>Junín</c:v>
                  </c:pt>
                  <c:pt idx="12">
                    <c:v>La Libertad</c:v>
                  </c:pt>
                  <c:pt idx="13">
                    <c:v>Lambayeque</c:v>
                  </c:pt>
                  <c:pt idx="14">
                    <c:v>Lima</c:v>
                  </c:pt>
                  <c:pt idx="15">
                    <c:v>Loreto</c:v>
                  </c:pt>
                  <c:pt idx="16">
                    <c:v>Madre de Dios</c:v>
                  </c:pt>
                  <c:pt idx="17">
                    <c:v>Moquegua</c:v>
                  </c:pt>
                  <c:pt idx="18">
                    <c:v>Pasco</c:v>
                  </c:pt>
                  <c:pt idx="19">
                    <c:v>Piura</c:v>
                  </c:pt>
                  <c:pt idx="20">
                    <c:v>Puno</c:v>
                  </c:pt>
                  <c:pt idx="21">
                    <c:v>San Martín</c:v>
                  </c:pt>
                  <c:pt idx="22">
                    <c:v>Tacna</c:v>
                  </c:pt>
                  <c:pt idx="23">
                    <c:v>Tumbes</c:v>
                  </c:pt>
                  <c:pt idx="24">
                    <c:v>Ucayali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2D5-423F-B56C-79339106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436512"/>
        <c:axId val="1287441920"/>
      </c:scatterChart>
      <c:valAx>
        <c:axId val="1287436512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Tasa</a:t>
                </a:r>
                <a:r>
                  <a:rPr lang="es-PE" baseline="0"/>
                  <a:t> de ocupación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87441920"/>
        <c:crosses val="autoZero"/>
        <c:crossBetween val="midCat"/>
      </c:valAx>
      <c:valAx>
        <c:axId val="1287441920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Tasa de informaidad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874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/>
              <a:t>Gráfico 2: PEA</a:t>
            </a:r>
            <a:r>
              <a:rPr lang="es-PE" sz="1400" baseline="0"/>
              <a:t> ocupada y PEA desempleada, según sexo</a:t>
            </a:r>
            <a:r>
              <a:rPr lang="es-PE" sz="1400"/>
              <a:t>, 2004-2020</a:t>
            </a:r>
          </a:p>
          <a:p>
            <a:pPr>
              <a:defRPr sz="1400"/>
            </a:pPr>
            <a:r>
              <a:rPr lang="es-PE" sz="1400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1211556803929372E-2"/>
          <c:y val="0.15081712962962962"/>
          <c:w val="0.9026471391936165"/>
          <c:h val="0.61436162551440332"/>
        </c:manualLayout>
      </c:layout>
      <c:lineChart>
        <c:grouping val="standard"/>
        <c:varyColors val="0"/>
        <c:ser>
          <c:idx val="0"/>
          <c:order val="0"/>
          <c:tx>
            <c:strRef>
              <c:f>'EMPLEO Y DESEMPLEO'!$C$22</c:f>
              <c:strCache>
                <c:ptCount val="1"/>
                <c:pt idx="0">
                  <c:v>Tasa de ocupación de los hombres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DESEMPLEO'!$A$23:$A$39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DESEMPLEO'!$C$23:$C$39</c:f>
              <c:numCache>
                <c:formatCode>#,##0.0</c:formatCode>
                <c:ptCount val="17"/>
                <c:pt idx="0">
                  <c:v>77.713425663460413</c:v>
                </c:pt>
                <c:pt idx="1">
                  <c:v>76.96958443597579</c:v>
                </c:pt>
                <c:pt idx="2">
                  <c:v>78.594420542639469</c:v>
                </c:pt>
                <c:pt idx="3">
                  <c:v>79.386400340547326</c:v>
                </c:pt>
                <c:pt idx="4">
                  <c:v>79.646024333198326</c:v>
                </c:pt>
                <c:pt idx="5">
                  <c:v>79.5024872310304</c:v>
                </c:pt>
                <c:pt idx="6">
                  <c:v>79.685437988088779</c:v>
                </c:pt>
                <c:pt idx="7">
                  <c:v>79.572735199169841</c:v>
                </c:pt>
                <c:pt idx="8">
                  <c:v>79.556798384058723</c:v>
                </c:pt>
                <c:pt idx="9">
                  <c:v>78.799520727380838</c:v>
                </c:pt>
                <c:pt idx="10">
                  <c:v>78.403427862027044</c:v>
                </c:pt>
                <c:pt idx="11">
                  <c:v>77.780272127611013</c:v>
                </c:pt>
                <c:pt idx="12">
                  <c:v>77.746493480067883</c:v>
                </c:pt>
                <c:pt idx="13">
                  <c:v>77.603992567081008</c:v>
                </c:pt>
                <c:pt idx="14">
                  <c:v>77.639780573951398</c:v>
                </c:pt>
                <c:pt idx="15">
                  <c:v>78.083270812804656</c:v>
                </c:pt>
                <c:pt idx="16">
                  <c:v>69.414840400288853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6-494C-960F-6025464CC368}"/>
            </c:ext>
          </c:extLst>
        </c:ser>
        <c:ser>
          <c:idx val="1"/>
          <c:order val="1"/>
          <c:tx>
            <c:strRef>
              <c:f>'EMPLEO Y DESEMPLEO'!$E$22</c:f>
              <c:strCache>
                <c:ptCount val="1"/>
                <c:pt idx="0">
                  <c:v>Tasa de desempleo abierto de los hombres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DESEMPLEO'!$A$23:$A$39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DESEMPLEO'!$E$23:$E$39</c:f>
              <c:numCache>
                <c:formatCode>#,##0.0</c:formatCode>
                <c:ptCount val="17"/>
                <c:pt idx="0">
                  <c:v>4.8133189520213895</c:v>
                </c:pt>
                <c:pt idx="1">
                  <c:v>5.0369152170026439</c:v>
                </c:pt>
                <c:pt idx="2">
                  <c:v>4.0651064406750939</c:v>
                </c:pt>
                <c:pt idx="3">
                  <c:v>4.3155500469827572</c:v>
                </c:pt>
                <c:pt idx="4">
                  <c:v>4.0546286184133118</c:v>
                </c:pt>
                <c:pt idx="5">
                  <c:v>4.2762469690866789</c:v>
                </c:pt>
                <c:pt idx="6">
                  <c:v>3.6128607937691211</c:v>
                </c:pt>
                <c:pt idx="7">
                  <c:v>3.7299243301314289</c:v>
                </c:pt>
                <c:pt idx="8">
                  <c:v>3.1820756916207711</c:v>
                </c:pt>
                <c:pt idx="9">
                  <c:v>3.3444155760693364</c:v>
                </c:pt>
                <c:pt idx="10">
                  <c:v>3.3637587319187956</c:v>
                </c:pt>
                <c:pt idx="11">
                  <c:v>3.4013667517060688</c:v>
                </c:pt>
                <c:pt idx="12">
                  <c:v>3.8589729988812875</c:v>
                </c:pt>
                <c:pt idx="13">
                  <c:v>3.8244420416997826</c:v>
                </c:pt>
                <c:pt idx="14">
                  <c:v>3.5025385638298712</c:v>
                </c:pt>
                <c:pt idx="15">
                  <c:v>3.4314050996893322</c:v>
                </c:pt>
                <c:pt idx="16">
                  <c:v>7.1869042806166403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6-494C-960F-6025464CC368}"/>
            </c:ext>
          </c:extLst>
        </c:ser>
        <c:ser>
          <c:idx val="2"/>
          <c:order val="2"/>
          <c:tx>
            <c:strRef>
              <c:f>'EMPLEO Y DESEMPLEO'!$L$22</c:f>
              <c:strCache>
                <c:ptCount val="1"/>
                <c:pt idx="0">
                  <c:v>Tasa de ocupación de las mujeres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DESEMPLEO'!$A$23:$A$39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DESEMPLEO'!$L$23:$L$39</c:f>
              <c:numCache>
                <c:formatCode>#,##0.0</c:formatCode>
                <c:ptCount val="17"/>
                <c:pt idx="0">
                  <c:v>58.775498385109138</c:v>
                </c:pt>
                <c:pt idx="1">
                  <c:v>57.644912940343275</c:v>
                </c:pt>
                <c:pt idx="2">
                  <c:v>59.324748469599633</c:v>
                </c:pt>
                <c:pt idx="3">
                  <c:v>61.283333753998392</c:v>
                </c:pt>
                <c:pt idx="4">
                  <c:v>61.252212209125425</c:v>
                </c:pt>
                <c:pt idx="5">
                  <c:v>61.948579471228015</c:v>
                </c:pt>
                <c:pt idx="6">
                  <c:v>62.575368319963921</c:v>
                </c:pt>
                <c:pt idx="7">
                  <c:v>62.360610436553941</c:v>
                </c:pt>
                <c:pt idx="8">
                  <c:v>61.625284395911393</c:v>
                </c:pt>
                <c:pt idx="9">
                  <c:v>61.238703268439274</c:v>
                </c:pt>
                <c:pt idx="10">
                  <c:v>60.495423368474462</c:v>
                </c:pt>
                <c:pt idx="11">
                  <c:v>59.77302371550617</c:v>
                </c:pt>
                <c:pt idx="12">
                  <c:v>60.152285833143146</c:v>
                </c:pt>
                <c:pt idx="13">
                  <c:v>60.940118088114836</c:v>
                </c:pt>
                <c:pt idx="14">
                  <c:v>61.008087848452021</c:v>
                </c:pt>
                <c:pt idx="15">
                  <c:v>61.386306032392568</c:v>
                </c:pt>
                <c:pt idx="16">
                  <c:v>50.14233126142981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6-494C-960F-6025464CC368}"/>
            </c:ext>
          </c:extLst>
        </c:ser>
        <c:ser>
          <c:idx val="3"/>
          <c:order val="3"/>
          <c:tx>
            <c:strRef>
              <c:f>'EMPLEO Y DESEMPLEO'!$N$22</c:f>
              <c:strCache>
                <c:ptCount val="1"/>
                <c:pt idx="0">
                  <c:v>Tasa de desempleo abierto de las mujeres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DESEMPLEO'!$A$23:$A$39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DESEMPLEO'!$N$23:$N$39</c:f>
              <c:numCache>
                <c:formatCode>#,##0.0</c:formatCode>
                <c:ptCount val="17"/>
                <c:pt idx="0">
                  <c:v>5.9383210030522253</c:v>
                </c:pt>
                <c:pt idx="1">
                  <c:v>5.8377564657215153</c:v>
                </c:pt>
                <c:pt idx="2">
                  <c:v>5.495625578795404</c:v>
                </c:pt>
                <c:pt idx="3">
                  <c:v>5.2766856324856928</c:v>
                </c:pt>
                <c:pt idx="4">
                  <c:v>5.3218077078789259</c:v>
                </c:pt>
                <c:pt idx="5">
                  <c:v>4.7161275909042306</c:v>
                </c:pt>
                <c:pt idx="6">
                  <c:v>4.7185950366182041</c:v>
                </c:pt>
                <c:pt idx="7">
                  <c:v>4.3935097517143209</c:v>
                </c:pt>
                <c:pt idx="8">
                  <c:v>4.4104967466874898</c:v>
                </c:pt>
                <c:pt idx="9">
                  <c:v>4.6636278451250073</c:v>
                </c:pt>
                <c:pt idx="10">
                  <c:v>4.0502270304411194</c:v>
                </c:pt>
                <c:pt idx="11">
                  <c:v>3.6292988404305566</c:v>
                </c:pt>
                <c:pt idx="12">
                  <c:v>4.560029897930586</c:v>
                </c:pt>
                <c:pt idx="13">
                  <c:v>4.4228288042466781</c:v>
                </c:pt>
                <c:pt idx="14">
                  <c:v>4.4683403423991637</c:v>
                </c:pt>
                <c:pt idx="15">
                  <c:v>4.5000132115619644</c:v>
                </c:pt>
                <c:pt idx="16">
                  <c:v>7.733979020233968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6-494C-960F-6025464CC3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/>
              <a:t>Gráfico 3: PEA ocupada y PEA desempleada, según ámbito</a:t>
            </a:r>
            <a:r>
              <a:rPr lang="es-PE" sz="1400" baseline="0"/>
              <a:t> geográfico</a:t>
            </a:r>
            <a:r>
              <a:rPr lang="es-PE" sz="1400"/>
              <a:t>, 2004-2020</a:t>
            </a:r>
          </a:p>
          <a:p>
            <a:pPr>
              <a:defRPr sz="1400"/>
            </a:pPr>
            <a:r>
              <a:rPr lang="es-PE" sz="1400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1211556803929372E-2"/>
          <c:y val="0.15081712962962962"/>
          <c:w val="0.9026471391936165"/>
          <c:h val="0.61436162551440332"/>
        </c:manualLayout>
      </c:layout>
      <c:lineChart>
        <c:grouping val="standard"/>
        <c:varyColors val="0"/>
        <c:ser>
          <c:idx val="0"/>
          <c:order val="0"/>
          <c:tx>
            <c:strRef>
              <c:f>'EMPLEO Y DESEMPLEO'!$C$44</c:f>
              <c:strCache>
                <c:ptCount val="1"/>
                <c:pt idx="0">
                  <c:v>Tasa de ocupación en área urbana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DESEMPLEO'!$A$45:$A$61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DESEMPLEO'!$C$45:$C$61</c:f>
              <c:numCache>
                <c:formatCode>#,##0.0</c:formatCode>
                <c:ptCount val="17"/>
                <c:pt idx="0">
                  <c:v>63.180830093568233</c:v>
                </c:pt>
                <c:pt idx="1">
                  <c:v>62.282699443619819</c:v>
                </c:pt>
                <c:pt idx="2">
                  <c:v>64.093813303748078</c:v>
                </c:pt>
                <c:pt idx="3">
                  <c:v>66.53263073730723</c:v>
                </c:pt>
                <c:pt idx="4">
                  <c:v>66.815423964673698</c:v>
                </c:pt>
                <c:pt idx="5">
                  <c:v>66.977764055161273</c:v>
                </c:pt>
                <c:pt idx="6">
                  <c:v>67.863013002255599</c:v>
                </c:pt>
                <c:pt idx="7">
                  <c:v>67.928708830816646</c:v>
                </c:pt>
                <c:pt idx="8">
                  <c:v>67.999010598141766</c:v>
                </c:pt>
                <c:pt idx="9">
                  <c:v>67.594983264796284</c:v>
                </c:pt>
                <c:pt idx="10">
                  <c:v>66.819051982440456</c:v>
                </c:pt>
                <c:pt idx="11">
                  <c:v>66.161076841388507</c:v>
                </c:pt>
                <c:pt idx="12">
                  <c:v>66.681906576941714</c:v>
                </c:pt>
                <c:pt idx="13">
                  <c:v>67.063336621251992</c:v>
                </c:pt>
                <c:pt idx="14">
                  <c:v>67.155824704682459</c:v>
                </c:pt>
                <c:pt idx="15">
                  <c:v>67.533956892628552</c:v>
                </c:pt>
                <c:pt idx="16">
                  <c:v>55.322296282646398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6-4DD6-BD6F-B312B521C745}"/>
            </c:ext>
          </c:extLst>
        </c:ser>
        <c:ser>
          <c:idx val="1"/>
          <c:order val="1"/>
          <c:tx>
            <c:strRef>
              <c:f>'EMPLEO Y DESEMPLEO'!$E$44</c:f>
              <c:strCache>
                <c:ptCount val="1"/>
                <c:pt idx="0">
                  <c:v>Tasa de desempleo abierto en área urbana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DESEMPLEO'!$A$45:$A$61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DESEMPLEO'!$E$45:$E$61</c:f>
              <c:numCache>
                <c:formatCode>#,##0.0</c:formatCode>
                <c:ptCount val="17"/>
                <c:pt idx="0">
                  <c:v>7.3154102002581212</c:v>
                </c:pt>
                <c:pt idx="1">
                  <c:v>7.4532835836181048</c:v>
                </c:pt>
                <c:pt idx="2">
                  <c:v>6.4138552958203183</c:v>
                </c:pt>
                <c:pt idx="3">
                  <c:v>6.2938118585343625</c:v>
                </c:pt>
                <c:pt idx="4">
                  <c:v>6.0131601190451498</c:v>
                </c:pt>
                <c:pt idx="5">
                  <c:v>5.8697136180670944</c:v>
                </c:pt>
                <c:pt idx="6">
                  <c:v>5.2761403685120767</c:v>
                </c:pt>
                <c:pt idx="7">
                  <c:v>5.0975191487469509</c:v>
                </c:pt>
                <c:pt idx="8">
                  <c:v>4.6737350135910534</c:v>
                </c:pt>
                <c:pt idx="9">
                  <c:v>4.7633607273352547</c:v>
                </c:pt>
                <c:pt idx="10">
                  <c:v>4.5427758291391527</c:v>
                </c:pt>
                <c:pt idx="11">
                  <c:v>4.3461048185530764</c:v>
                </c:pt>
                <c:pt idx="12">
                  <c:v>5.1538623928573477</c:v>
                </c:pt>
                <c:pt idx="13">
                  <c:v>5.0303147405211019</c:v>
                </c:pt>
                <c:pt idx="14">
                  <c:v>4.78326779019556</c:v>
                </c:pt>
                <c:pt idx="15">
                  <c:v>4.7787168479253763</c:v>
                </c:pt>
                <c:pt idx="16">
                  <c:v>9.3576128272649104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6-4DD6-BD6F-B312B521C745}"/>
            </c:ext>
          </c:extLst>
        </c:ser>
        <c:ser>
          <c:idx val="2"/>
          <c:order val="2"/>
          <c:tx>
            <c:strRef>
              <c:f>'EMPLEO Y DESEMPLEO'!$L$44</c:f>
              <c:strCache>
                <c:ptCount val="1"/>
                <c:pt idx="0">
                  <c:v>Tasa de ocupación en área rural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DESEMPLEO'!$A$45:$A$61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DESEMPLEO'!$L$45:$L$61</c:f>
              <c:numCache>
                <c:formatCode>#,##0.0</c:formatCode>
                <c:ptCount val="17"/>
                <c:pt idx="0">
                  <c:v>81.728503350292655</c:v>
                </c:pt>
                <c:pt idx="1">
                  <c:v>81.060124727724443</c:v>
                </c:pt>
                <c:pt idx="2">
                  <c:v>82.658743103360649</c:v>
                </c:pt>
                <c:pt idx="3">
                  <c:v>81.349659488588642</c:v>
                </c:pt>
                <c:pt idx="4">
                  <c:v>81.310389293270006</c:v>
                </c:pt>
                <c:pt idx="5">
                  <c:v>82.274481612332238</c:v>
                </c:pt>
                <c:pt idx="6">
                  <c:v>81.485509593137024</c:v>
                </c:pt>
                <c:pt idx="7">
                  <c:v>80.851274580287324</c:v>
                </c:pt>
                <c:pt idx="8">
                  <c:v>79.271346295205063</c:v>
                </c:pt>
                <c:pt idx="9">
                  <c:v>78.417689341849766</c:v>
                </c:pt>
                <c:pt idx="10">
                  <c:v>78.740131658924085</c:v>
                </c:pt>
                <c:pt idx="11">
                  <c:v>78.268406956421515</c:v>
                </c:pt>
                <c:pt idx="12">
                  <c:v>77.413076339355186</c:v>
                </c:pt>
                <c:pt idx="13">
                  <c:v>77.737501474713383</c:v>
                </c:pt>
                <c:pt idx="14">
                  <c:v>77.910885660792431</c:v>
                </c:pt>
                <c:pt idx="15">
                  <c:v>78.630915044793994</c:v>
                </c:pt>
                <c:pt idx="16">
                  <c:v>78.428604173101419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46-4DD6-BD6F-B312B521C745}"/>
            </c:ext>
          </c:extLst>
        </c:ser>
        <c:ser>
          <c:idx val="3"/>
          <c:order val="3"/>
          <c:tx>
            <c:strRef>
              <c:f>'EMPLEO Y DESEMPLEO'!$N$44</c:f>
              <c:strCache>
                <c:ptCount val="1"/>
                <c:pt idx="0">
                  <c:v>Tasa de desempleo abierto en área rural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DESEMPLEO'!$A$45:$A$61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DESEMPLEO'!$N$45:$N$61</c:f>
              <c:numCache>
                <c:formatCode>#,##0.0</c:formatCode>
                <c:ptCount val="17"/>
                <c:pt idx="0">
                  <c:v>0.83755488665377631</c:v>
                </c:pt>
                <c:pt idx="1">
                  <c:v>0.67292730851722327</c:v>
                </c:pt>
                <c:pt idx="2">
                  <c:v>0.65352953417427839</c:v>
                </c:pt>
                <c:pt idx="3">
                  <c:v>0.79617429319061794</c:v>
                </c:pt>
                <c:pt idx="4">
                  <c:v>0.94293129092291594</c:v>
                </c:pt>
                <c:pt idx="5">
                  <c:v>0.72753117708356485</c:v>
                </c:pt>
                <c:pt idx="6">
                  <c:v>0.82591774026366183</c:v>
                </c:pt>
                <c:pt idx="7">
                  <c:v>0.91686943616195149</c:v>
                </c:pt>
                <c:pt idx="8">
                  <c:v>0.90039172755014729</c:v>
                </c:pt>
                <c:pt idx="9">
                  <c:v>1.3561457813087316</c:v>
                </c:pt>
                <c:pt idx="10">
                  <c:v>0.9371698162092984</c:v>
                </c:pt>
                <c:pt idx="11">
                  <c:v>0.81605850607917529</c:v>
                </c:pt>
                <c:pt idx="12">
                  <c:v>0.8411331711583212</c:v>
                </c:pt>
                <c:pt idx="13">
                  <c:v>0.8101820228990595</c:v>
                </c:pt>
                <c:pt idx="14">
                  <c:v>0.87962476216513263</c:v>
                </c:pt>
                <c:pt idx="15">
                  <c:v>0.71198412085006202</c:v>
                </c:pt>
                <c:pt idx="16">
                  <c:v>1.098466779206654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46-4DD6-BD6F-B312B521C7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 4: PEA ocupada y PEA desempleada,</a:t>
            </a:r>
            <a:r>
              <a:rPr lang="es-PE" baseline="0"/>
              <a:t> según nivel educativo culminado</a:t>
            </a:r>
            <a:r>
              <a:rPr lang="es-PE"/>
              <a:t>, 2004-2020</a:t>
            </a:r>
          </a:p>
          <a:p>
            <a:pPr>
              <a:defRPr/>
            </a:pPr>
            <a:r>
              <a:rPr lang="es-PE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1211556803929372E-2"/>
          <c:y val="0.15081712962962962"/>
          <c:w val="0.9026471391936165"/>
          <c:h val="0.61436162551440332"/>
        </c:manualLayout>
      </c:layout>
      <c:lineChart>
        <c:grouping val="standard"/>
        <c:varyColors val="0"/>
        <c:ser>
          <c:idx val="0"/>
          <c:order val="0"/>
          <c:tx>
            <c:strRef>
              <c:f>'EMPLEO Y DESEMPLEO'!$C$65</c:f>
              <c:strCache>
                <c:ptCount val="1"/>
                <c:pt idx="0">
                  <c:v>Tasa de ocupación en población sin nivel educativo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DESEMPLEO'!$C$66:$C$82</c:f>
              <c:numCache>
                <c:formatCode>#,##0.00</c:formatCode>
                <c:ptCount val="17"/>
                <c:pt idx="0">
                  <c:v>68.069277759914669</c:v>
                </c:pt>
                <c:pt idx="1">
                  <c:v>67.115770454724313</c:v>
                </c:pt>
                <c:pt idx="2">
                  <c:v>68.149243890600246</c:v>
                </c:pt>
                <c:pt idx="3">
                  <c:v>66.252883526721845</c:v>
                </c:pt>
                <c:pt idx="4">
                  <c:v>65.418452310410018</c:v>
                </c:pt>
                <c:pt idx="5">
                  <c:v>67.415785827072014</c:v>
                </c:pt>
                <c:pt idx="6">
                  <c:v>65.714766226367516</c:v>
                </c:pt>
                <c:pt idx="7">
                  <c:v>65.333556360792812</c:v>
                </c:pt>
                <c:pt idx="8">
                  <c:v>61.465580841326805</c:v>
                </c:pt>
                <c:pt idx="9">
                  <c:v>61.661695877087006</c:v>
                </c:pt>
                <c:pt idx="10">
                  <c:v>60.570411722464812</c:v>
                </c:pt>
                <c:pt idx="11">
                  <c:v>60.600111571567986</c:v>
                </c:pt>
                <c:pt idx="12">
                  <c:v>59.326763246310591</c:v>
                </c:pt>
                <c:pt idx="13">
                  <c:v>59.334649346016214</c:v>
                </c:pt>
                <c:pt idx="14">
                  <c:v>61.142552180670009</c:v>
                </c:pt>
                <c:pt idx="15">
                  <c:v>60.573093523642285</c:v>
                </c:pt>
                <c:pt idx="16">
                  <c:v>52.430953387184921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9-4186-B556-1CDBEE24BDA1}"/>
            </c:ext>
          </c:extLst>
        </c:ser>
        <c:ser>
          <c:idx val="1"/>
          <c:order val="1"/>
          <c:tx>
            <c:strRef>
              <c:f>'EMPLEO Y DESEMPLEO'!$E$65</c:f>
              <c:strCache>
                <c:ptCount val="1"/>
                <c:pt idx="0">
                  <c:v>Tasa de desempleo abierto en población sin nivel educativo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DESEMPLEO'!$E$66:$E$82</c:f>
              <c:numCache>
                <c:formatCode>#,##0.00</c:formatCode>
                <c:ptCount val="17"/>
                <c:pt idx="0">
                  <c:v>1.1466658024412582</c:v>
                </c:pt>
                <c:pt idx="1">
                  <c:v>0.82445869460919585</c:v>
                </c:pt>
                <c:pt idx="2">
                  <c:v>1.1847256720773893</c:v>
                </c:pt>
                <c:pt idx="3">
                  <c:v>0.75439448809429055</c:v>
                </c:pt>
                <c:pt idx="4">
                  <c:v>0.64793425089901036</c:v>
                </c:pt>
                <c:pt idx="5">
                  <c:v>0.8487786912080566</c:v>
                </c:pt>
                <c:pt idx="6">
                  <c:v>0.78651114437958902</c:v>
                </c:pt>
                <c:pt idx="7">
                  <c:v>1.2977875709901847</c:v>
                </c:pt>
                <c:pt idx="8">
                  <c:v>0.8090017974646041</c:v>
                </c:pt>
                <c:pt idx="9">
                  <c:v>0.88129423010412689</c:v>
                </c:pt>
                <c:pt idx="10">
                  <c:v>0.60243715516713692</c:v>
                </c:pt>
                <c:pt idx="11">
                  <c:v>0.68990876830497516</c:v>
                </c:pt>
                <c:pt idx="12">
                  <c:v>0.53720769573595972</c:v>
                </c:pt>
                <c:pt idx="13">
                  <c:v>0.50976853223587748</c:v>
                </c:pt>
                <c:pt idx="14">
                  <c:v>0.93834794569120394</c:v>
                </c:pt>
                <c:pt idx="15">
                  <c:v>1.4373076568400065</c:v>
                </c:pt>
                <c:pt idx="16">
                  <c:v>1.5755547872261706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9-4186-B556-1CDBEE24BDA1}"/>
            </c:ext>
          </c:extLst>
        </c:ser>
        <c:ser>
          <c:idx val="2"/>
          <c:order val="2"/>
          <c:tx>
            <c:strRef>
              <c:f>'EMPLEO Y DESEMPLEO'!$L$65</c:f>
              <c:strCache>
                <c:ptCount val="1"/>
                <c:pt idx="0">
                  <c:v>Tasa de ocupación en población con primaria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DESEMPLEO'!$L$66:$L$82</c:f>
              <c:numCache>
                <c:formatCode>#,##0.00</c:formatCode>
                <c:ptCount val="17"/>
                <c:pt idx="0">
                  <c:v>73.878946383791998</c:v>
                </c:pt>
                <c:pt idx="1">
                  <c:v>73.047747454005773</c:v>
                </c:pt>
                <c:pt idx="2">
                  <c:v>74.791531325877941</c:v>
                </c:pt>
                <c:pt idx="3">
                  <c:v>74.651525605285357</c:v>
                </c:pt>
                <c:pt idx="4">
                  <c:v>74.94552742628359</c:v>
                </c:pt>
                <c:pt idx="5">
                  <c:v>75.234969943876976</c:v>
                </c:pt>
                <c:pt idx="6">
                  <c:v>76.26820837853451</c:v>
                </c:pt>
                <c:pt idx="7">
                  <c:v>75.234880490514186</c:v>
                </c:pt>
                <c:pt idx="8">
                  <c:v>74.198877823541892</c:v>
                </c:pt>
                <c:pt idx="9">
                  <c:v>73.416409162923983</c:v>
                </c:pt>
                <c:pt idx="10">
                  <c:v>73.8141207812251</c:v>
                </c:pt>
                <c:pt idx="11">
                  <c:v>73.383729071980824</c:v>
                </c:pt>
                <c:pt idx="12">
                  <c:v>73.070537764183669</c:v>
                </c:pt>
                <c:pt idx="13">
                  <c:v>74.03661454955845</c:v>
                </c:pt>
                <c:pt idx="14">
                  <c:v>73.675976509631695</c:v>
                </c:pt>
                <c:pt idx="15">
                  <c:v>74.090567467365588</c:v>
                </c:pt>
                <c:pt idx="16">
                  <c:v>66.002586095875074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D9-4186-B556-1CDBEE24BDA1}"/>
            </c:ext>
          </c:extLst>
        </c:ser>
        <c:ser>
          <c:idx val="3"/>
          <c:order val="3"/>
          <c:tx>
            <c:strRef>
              <c:f>'EMPLEO Y DESEMPLEO'!$N$65</c:f>
              <c:strCache>
                <c:ptCount val="1"/>
                <c:pt idx="0">
                  <c:v>Tasa de desempleo abierto en población con primaria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DESEMPLEO'!$N$66:$N$82</c:f>
              <c:numCache>
                <c:formatCode>#,##0.00</c:formatCode>
                <c:ptCount val="17"/>
                <c:pt idx="0">
                  <c:v>2.1091382096970825</c:v>
                </c:pt>
                <c:pt idx="1">
                  <c:v>2.1304330546707804</c:v>
                </c:pt>
                <c:pt idx="2">
                  <c:v>1.864118890741256</c:v>
                </c:pt>
                <c:pt idx="3">
                  <c:v>1.9586627008435196</c:v>
                </c:pt>
                <c:pt idx="4">
                  <c:v>1.4011040223384297</c:v>
                </c:pt>
                <c:pt idx="5">
                  <c:v>1.8253561263123159</c:v>
                </c:pt>
                <c:pt idx="6">
                  <c:v>1.2782634316685242</c:v>
                </c:pt>
                <c:pt idx="7">
                  <c:v>1.6054211722634208</c:v>
                </c:pt>
                <c:pt idx="8">
                  <c:v>1.4235059470047253</c:v>
                </c:pt>
                <c:pt idx="9">
                  <c:v>1.8740917956062568</c:v>
                </c:pt>
                <c:pt idx="10">
                  <c:v>0.93480111465486893</c:v>
                </c:pt>
                <c:pt idx="11">
                  <c:v>1.1735929810877292</c:v>
                </c:pt>
                <c:pt idx="12">
                  <c:v>1.5485674098797693</c:v>
                </c:pt>
                <c:pt idx="13">
                  <c:v>1.3038636216698893</c:v>
                </c:pt>
                <c:pt idx="14">
                  <c:v>1.2070044404052094</c:v>
                </c:pt>
                <c:pt idx="15">
                  <c:v>1.4101067141093402</c:v>
                </c:pt>
                <c:pt idx="16">
                  <c:v>2.3697105598623032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D9-4186-B556-1CDBEE24BDA1}"/>
            </c:ext>
          </c:extLst>
        </c:ser>
        <c:ser>
          <c:idx val="4"/>
          <c:order val="4"/>
          <c:tx>
            <c:strRef>
              <c:f>'EMPLEO Y DESEMPLEO'!$U$65</c:f>
              <c:strCache>
                <c:ptCount val="1"/>
                <c:pt idx="0">
                  <c:v>Tasa de ocupación en población con secundaria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DESEMPLEO'!$U$66:$U$82</c:f>
              <c:numCache>
                <c:formatCode>#,##0.00</c:formatCode>
                <c:ptCount val="17"/>
                <c:pt idx="0">
                  <c:v>65.257350617640782</c:v>
                </c:pt>
                <c:pt idx="1">
                  <c:v>64.118348297028021</c:v>
                </c:pt>
                <c:pt idx="2">
                  <c:v>65.855190319412245</c:v>
                </c:pt>
                <c:pt idx="3">
                  <c:v>67.642289789939014</c:v>
                </c:pt>
                <c:pt idx="4">
                  <c:v>67.759464855924804</c:v>
                </c:pt>
                <c:pt idx="5">
                  <c:v>68.06427396861902</c:v>
                </c:pt>
                <c:pt idx="6">
                  <c:v>68.758169413423815</c:v>
                </c:pt>
                <c:pt idx="7">
                  <c:v>68.671775799289975</c:v>
                </c:pt>
                <c:pt idx="8">
                  <c:v>68.628622527817257</c:v>
                </c:pt>
                <c:pt idx="9">
                  <c:v>68.531013387123323</c:v>
                </c:pt>
                <c:pt idx="10">
                  <c:v>67.69115093185107</c:v>
                </c:pt>
                <c:pt idx="11">
                  <c:v>67.355692571475828</c:v>
                </c:pt>
                <c:pt idx="12">
                  <c:v>67.536164218996433</c:v>
                </c:pt>
                <c:pt idx="13">
                  <c:v>67.836845503655894</c:v>
                </c:pt>
                <c:pt idx="14">
                  <c:v>67.875204741484836</c:v>
                </c:pt>
                <c:pt idx="15">
                  <c:v>68.245815698870558</c:v>
                </c:pt>
                <c:pt idx="16">
                  <c:v>58.156335403812832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D9-4186-B556-1CDBEE24BDA1}"/>
            </c:ext>
          </c:extLst>
        </c:ser>
        <c:ser>
          <c:idx val="5"/>
          <c:order val="5"/>
          <c:tx>
            <c:strRef>
              <c:f>'EMPLEO Y DESEMPLEO'!$W$65</c:f>
              <c:strCache>
                <c:ptCount val="1"/>
                <c:pt idx="0">
                  <c:v>Tasa de desempleo abierto en población con secundaria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DESEMPLEO'!$W$66:$W$82</c:f>
              <c:numCache>
                <c:formatCode>#,##0.00</c:formatCode>
                <c:ptCount val="17"/>
                <c:pt idx="0">
                  <c:v>6.85496125202401</c:v>
                </c:pt>
                <c:pt idx="1">
                  <c:v>7.016112215608203</c:v>
                </c:pt>
                <c:pt idx="2">
                  <c:v>6.1004762463959041</c:v>
                </c:pt>
                <c:pt idx="3">
                  <c:v>5.7299112735017133</c:v>
                </c:pt>
                <c:pt idx="4">
                  <c:v>5.8132795803747941</c:v>
                </c:pt>
                <c:pt idx="5">
                  <c:v>5.5043607776639334</c:v>
                </c:pt>
                <c:pt idx="6">
                  <c:v>4.8861231723534901</c:v>
                </c:pt>
                <c:pt idx="7">
                  <c:v>4.9122679763708561</c:v>
                </c:pt>
                <c:pt idx="8">
                  <c:v>4.2218824019479442</c:v>
                </c:pt>
                <c:pt idx="9">
                  <c:v>3.9772959759892319</c:v>
                </c:pt>
                <c:pt idx="10">
                  <c:v>4.3284543434824529</c:v>
                </c:pt>
                <c:pt idx="11">
                  <c:v>3.9097259316447821</c:v>
                </c:pt>
                <c:pt idx="12">
                  <c:v>4.5205303280865712</c:v>
                </c:pt>
                <c:pt idx="13">
                  <c:v>4.3987459590741285</c:v>
                </c:pt>
                <c:pt idx="14">
                  <c:v>4.056601081543441</c:v>
                </c:pt>
                <c:pt idx="15">
                  <c:v>4.1005490661128698</c:v>
                </c:pt>
                <c:pt idx="16">
                  <c:v>7.6090016167559087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D9-4186-B556-1CDBEE24BDA1}"/>
            </c:ext>
          </c:extLst>
        </c:ser>
        <c:ser>
          <c:idx val="6"/>
          <c:order val="6"/>
          <c:tx>
            <c:strRef>
              <c:f>'EMPLEO Y DESEMPLEO'!$AD$65</c:f>
              <c:strCache>
                <c:ptCount val="1"/>
                <c:pt idx="0">
                  <c:v>Tasa de ocupación en población con superior no universitaria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DESEMPLEO'!$AD$66:$AD$82</c:f>
              <c:numCache>
                <c:formatCode>#,##0.00</c:formatCode>
                <c:ptCount val="17"/>
                <c:pt idx="0">
                  <c:v>65.111043761971032</c:v>
                </c:pt>
                <c:pt idx="1">
                  <c:v>63.967859793889581</c:v>
                </c:pt>
                <c:pt idx="2">
                  <c:v>66.363379539082672</c:v>
                </c:pt>
                <c:pt idx="3">
                  <c:v>70.709843381891318</c:v>
                </c:pt>
                <c:pt idx="4">
                  <c:v>73.157381999807598</c:v>
                </c:pt>
                <c:pt idx="5">
                  <c:v>72.761771360231805</c:v>
                </c:pt>
                <c:pt idx="6">
                  <c:v>74.098698790294335</c:v>
                </c:pt>
                <c:pt idx="7">
                  <c:v>75.623126152600079</c:v>
                </c:pt>
                <c:pt idx="8">
                  <c:v>75.189375399525133</c:v>
                </c:pt>
                <c:pt idx="9">
                  <c:v>72.718115055578608</c:v>
                </c:pt>
                <c:pt idx="10">
                  <c:v>71.949214818808343</c:v>
                </c:pt>
                <c:pt idx="11">
                  <c:v>70.174560201203278</c:v>
                </c:pt>
                <c:pt idx="12">
                  <c:v>69.650653046771055</c:v>
                </c:pt>
                <c:pt idx="13">
                  <c:v>70.810096856220099</c:v>
                </c:pt>
                <c:pt idx="14">
                  <c:v>70.919403086111757</c:v>
                </c:pt>
                <c:pt idx="15">
                  <c:v>71.414315045547312</c:v>
                </c:pt>
                <c:pt idx="16">
                  <c:v>59.528991479025564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D9-4186-B556-1CDBEE24BDA1}"/>
            </c:ext>
          </c:extLst>
        </c:ser>
        <c:ser>
          <c:idx val="7"/>
          <c:order val="7"/>
          <c:tx>
            <c:strRef>
              <c:f>'EMPLEO Y DESEMPLEO'!$AF$65</c:f>
              <c:strCache>
                <c:ptCount val="1"/>
                <c:pt idx="0">
                  <c:v>Tasa de desempleo abierto en población con superior no universitario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DESEMPLEO'!$AF$66:$AF$82</c:f>
              <c:numCache>
                <c:formatCode>#,##0.00</c:formatCode>
                <c:ptCount val="17"/>
                <c:pt idx="0">
                  <c:v>8.5173729362319719</c:v>
                </c:pt>
                <c:pt idx="1">
                  <c:v>8.3373655901581838</c:v>
                </c:pt>
                <c:pt idx="2">
                  <c:v>6.7762126002257856</c:v>
                </c:pt>
                <c:pt idx="3">
                  <c:v>7.4700463128770158</c:v>
                </c:pt>
                <c:pt idx="4">
                  <c:v>5.3721469266317925</c:v>
                </c:pt>
                <c:pt idx="5">
                  <c:v>6.0791030747348387</c:v>
                </c:pt>
                <c:pt idx="6">
                  <c:v>5.088068843494395</c:v>
                </c:pt>
                <c:pt idx="7">
                  <c:v>4.2874890596406372</c:v>
                </c:pt>
                <c:pt idx="8">
                  <c:v>4.8991107300333061</c:v>
                </c:pt>
                <c:pt idx="9">
                  <c:v>6.4763821698984314</c:v>
                </c:pt>
                <c:pt idx="10">
                  <c:v>5.7077880153972584</c:v>
                </c:pt>
                <c:pt idx="11">
                  <c:v>5.0019518152371347</c:v>
                </c:pt>
                <c:pt idx="12">
                  <c:v>5.7028316718987027</c:v>
                </c:pt>
                <c:pt idx="13">
                  <c:v>6.0777426580684049</c:v>
                </c:pt>
                <c:pt idx="14">
                  <c:v>5.9156438784596821</c:v>
                </c:pt>
                <c:pt idx="15">
                  <c:v>5.1586467351281122</c:v>
                </c:pt>
                <c:pt idx="16">
                  <c:v>11.395436969969209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D9-4186-B556-1CDBEE24BDA1}"/>
            </c:ext>
          </c:extLst>
        </c:ser>
        <c:ser>
          <c:idx val="8"/>
          <c:order val="8"/>
          <c:tx>
            <c:strRef>
              <c:f>'EMPLEO Y DESEMPLEO'!$AM$65</c:f>
              <c:strCache>
                <c:ptCount val="1"/>
                <c:pt idx="0">
                  <c:v>Tasa de ocupación en población con superior universitaria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DESEMPLEO'!$AM$66:$AM$82</c:f>
              <c:numCache>
                <c:formatCode>#,##0.00</c:formatCode>
                <c:ptCount val="17"/>
                <c:pt idx="0">
                  <c:v>55.245321795892657</c:v>
                </c:pt>
                <c:pt idx="1">
                  <c:v>58.926144747639654</c:v>
                </c:pt>
                <c:pt idx="2">
                  <c:v>56.42433069725741</c:v>
                </c:pt>
                <c:pt idx="3">
                  <c:v>59.892207225479979</c:v>
                </c:pt>
                <c:pt idx="4">
                  <c:v>60.357425367299378</c:v>
                </c:pt>
                <c:pt idx="5">
                  <c:v>59.273316585998117</c:v>
                </c:pt>
                <c:pt idx="6">
                  <c:v>59.234212765755323</c:v>
                </c:pt>
                <c:pt idx="7">
                  <c:v>58.848649829460932</c:v>
                </c:pt>
                <c:pt idx="8">
                  <c:v>60.245752177023057</c:v>
                </c:pt>
                <c:pt idx="9">
                  <c:v>57.555142569007558</c:v>
                </c:pt>
                <c:pt idx="10">
                  <c:v>55.671011283653705</c:v>
                </c:pt>
                <c:pt idx="11">
                  <c:v>53.592848834898668</c:v>
                </c:pt>
                <c:pt idx="12">
                  <c:v>56.093032672524714</c:v>
                </c:pt>
                <c:pt idx="13">
                  <c:v>56.03439491473695</c:v>
                </c:pt>
                <c:pt idx="14">
                  <c:v>55.138412155922722</c:v>
                </c:pt>
                <c:pt idx="15">
                  <c:v>57.187874196328579</c:v>
                </c:pt>
                <c:pt idx="16">
                  <c:v>45.527459943538624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D9-4186-B556-1CDBEE24BDA1}"/>
            </c:ext>
          </c:extLst>
        </c:ser>
        <c:ser>
          <c:idx val="9"/>
          <c:order val="9"/>
          <c:tx>
            <c:strRef>
              <c:f>'EMPLEO Y DESEMPLEO'!$AO$65</c:f>
              <c:strCache>
                <c:ptCount val="1"/>
                <c:pt idx="0">
                  <c:v>Tasa de desempleo abierto en población con superior universitario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DESEMPLEO'!$A$66:$A$82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DESEMPLEO'!$AO$66:$AO$82</c:f>
              <c:numCache>
                <c:formatCode>#,##0.00</c:formatCode>
                <c:ptCount val="17"/>
                <c:pt idx="0">
                  <c:v>11.104846017936573</c:v>
                </c:pt>
                <c:pt idx="1">
                  <c:v>7.26205238390276</c:v>
                </c:pt>
                <c:pt idx="2">
                  <c:v>8.9791656608490289</c:v>
                </c:pt>
                <c:pt idx="3">
                  <c:v>9.258077394753089</c:v>
                </c:pt>
                <c:pt idx="4">
                  <c:v>10.109769779950692</c:v>
                </c:pt>
                <c:pt idx="5">
                  <c:v>9.0259017491317728</c:v>
                </c:pt>
                <c:pt idx="6">
                  <c:v>9.5265301894401837</c:v>
                </c:pt>
                <c:pt idx="7">
                  <c:v>8.6458333234276896</c:v>
                </c:pt>
                <c:pt idx="8">
                  <c:v>7.8829699213690123</c:v>
                </c:pt>
                <c:pt idx="9">
                  <c:v>9.9769822003076225</c:v>
                </c:pt>
                <c:pt idx="10">
                  <c:v>8.4220122360280989</c:v>
                </c:pt>
                <c:pt idx="11">
                  <c:v>7.1855274939238409</c:v>
                </c:pt>
                <c:pt idx="12">
                  <c:v>9.4340371775551191</c:v>
                </c:pt>
                <c:pt idx="13">
                  <c:v>9.2831003380842407</c:v>
                </c:pt>
                <c:pt idx="14">
                  <c:v>9.2176378237666228</c:v>
                </c:pt>
                <c:pt idx="15">
                  <c:v>9.568581166654079</c:v>
                </c:pt>
                <c:pt idx="16">
                  <c:v>17.048199002656954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D9-4186-B556-1CDBEE24BD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03028216389521E-3"/>
          <c:y val="0.83361410949459147"/>
          <c:w val="0.97600516509673985"/>
          <c:h val="0.1458355784997074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 5: PEA ocupada y PEA desempleada,</a:t>
            </a:r>
            <a:r>
              <a:rPr lang="es-PE" baseline="0"/>
              <a:t> según grupo etario</a:t>
            </a:r>
            <a:r>
              <a:rPr lang="es-PE"/>
              <a:t>, 2004-2020</a:t>
            </a:r>
          </a:p>
          <a:p>
            <a:pPr>
              <a:defRPr/>
            </a:pPr>
            <a:r>
              <a:rPr lang="es-PE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1211556803929372E-2"/>
          <c:y val="0.15081712962962962"/>
          <c:w val="0.9026471391936165"/>
          <c:h val="0.61436162551440332"/>
        </c:manualLayout>
      </c:layout>
      <c:lineChart>
        <c:grouping val="standard"/>
        <c:varyColors val="0"/>
        <c:ser>
          <c:idx val="0"/>
          <c:order val="0"/>
          <c:tx>
            <c:strRef>
              <c:f>'EMPLEO Y DESEMPLEO'!$C$86</c:f>
              <c:strCache>
                <c:ptCount val="1"/>
                <c:pt idx="0">
                  <c:v>Tasa de ocupación en población de 14 a 29 años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DESEMPLEO'!$C$87:$C$103</c:f>
              <c:numCache>
                <c:formatCode>#,##0.00</c:formatCode>
                <c:ptCount val="17"/>
                <c:pt idx="0">
                  <c:v>58.794819771420535</c:v>
                </c:pt>
                <c:pt idx="1">
                  <c:v>57.356150255524383</c:v>
                </c:pt>
                <c:pt idx="2">
                  <c:v>58.977879345709837</c:v>
                </c:pt>
                <c:pt idx="3">
                  <c:v>59.252196656603864</c:v>
                </c:pt>
                <c:pt idx="4">
                  <c:v>59.91157930549457</c:v>
                </c:pt>
                <c:pt idx="5">
                  <c:v>59.943309163363224</c:v>
                </c:pt>
                <c:pt idx="6">
                  <c:v>59.356810731844249</c:v>
                </c:pt>
                <c:pt idx="7">
                  <c:v>58.616689282841172</c:v>
                </c:pt>
                <c:pt idx="8">
                  <c:v>58.665802388014534</c:v>
                </c:pt>
                <c:pt idx="9">
                  <c:v>57.607283771944765</c:v>
                </c:pt>
                <c:pt idx="10">
                  <c:v>56.044345077351409</c:v>
                </c:pt>
                <c:pt idx="11">
                  <c:v>54.647674316100357</c:v>
                </c:pt>
                <c:pt idx="12">
                  <c:v>53.969147358884364</c:v>
                </c:pt>
                <c:pt idx="13">
                  <c:v>54.038114325569488</c:v>
                </c:pt>
                <c:pt idx="14">
                  <c:v>53.79672966752068</c:v>
                </c:pt>
                <c:pt idx="15">
                  <c:v>54.041340503494709</c:v>
                </c:pt>
                <c:pt idx="16">
                  <c:v>47.629563249193538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2-4EC6-AD7E-1D13F20F7AFB}"/>
            </c:ext>
          </c:extLst>
        </c:ser>
        <c:ser>
          <c:idx val="1"/>
          <c:order val="1"/>
          <c:tx>
            <c:strRef>
              <c:f>'EMPLEO Y DESEMPLEO'!$E$86</c:f>
              <c:strCache>
                <c:ptCount val="1"/>
                <c:pt idx="0">
                  <c:v>Tasa de desempleo abierto en población de 14 a 29 años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DESEMPLEO'!$E$87:$E$103</c:f>
              <c:numCache>
                <c:formatCode>#,##0.00</c:formatCode>
                <c:ptCount val="17"/>
                <c:pt idx="0">
                  <c:v>8.9441754476093394</c:v>
                </c:pt>
                <c:pt idx="1">
                  <c:v>9.199558211265833</c:v>
                </c:pt>
                <c:pt idx="2">
                  <c:v>8.0417188810245062</c:v>
                </c:pt>
                <c:pt idx="3">
                  <c:v>8.7437722976914038</c:v>
                </c:pt>
                <c:pt idx="4">
                  <c:v>8.4234041831879889</c:v>
                </c:pt>
                <c:pt idx="5">
                  <c:v>7.7969179643095021</c:v>
                </c:pt>
                <c:pt idx="6">
                  <c:v>8.0472093670287546</c:v>
                </c:pt>
                <c:pt idx="7">
                  <c:v>8.0958535922224737</c:v>
                </c:pt>
                <c:pt idx="8">
                  <c:v>7.5152154893359526</c:v>
                </c:pt>
                <c:pt idx="9">
                  <c:v>7.5675565147703479</c:v>
                </c:pt>
                <c:pt idx="10">
                  <c:v>7.7927419038440355</c:v>
                </c:pt>
                <c:pt idx="11">
                  <c:v>6.905379384423445</c:v>
                </c:pt>
                <c:pt idx="12">
                  <c:v>8.4483294465538741</c:v>
                </c:pt>
                <c:pt idx="13">
                  <c:v>8.6367991616016457</c:v>
                </c:pt>
                <c:pt idx="14">
                  <c:v>8.5330916382972806</c:v>
                </c:pt>
                <c:pt idx="15">
                  <c:v>8.5336205412493875</c:v>
                </c:pt>
                <c:pt idx="16">
                  <c:v>13.101198691885427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22-4EC6-AD7E-1D13F20F7AFB}"/>
            </c:ext>
          </c:extLst>
        </c:ser>
        <c:ser>
          <c:idx val="2"/>
          <c:order val="2"/>
          <c:tx>
            <c:strRef>
              <c:f>'EMPLEO Y DESEMPLEO'!$L$86</c:f>
              <c:strCache>
                <c:ptCount val="1"/>
                <c:pt idx="0">
                  <c:v>Tasa de ocupación en población de 30 a 44 años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DESEMPLEO'!$L$87:$L$103</c:f>
              <c:numCache>
                <c:formatCode>#,##0.00</c:formatCode>
                <c:ptCount val="17"/>
                <c:pt idx="0">
                  <c:v>82.469175723243566</c:v>
                </c:pt>
                <c:pt idx="1">
                  <c:v>82.347516634843259</c:v>
                </c:pt>
                <c:pt idx="2">
                  <c:v>83.352102771858796</c:v>
                </c:pt>
                <c:pt idx="3">
                  <c:v>85.682532515202965</c:v>
                </c:pt>
                <c:pt idx="4">
                  <c:v>84.692005672629335</c:v>
                </c:pt>
                <c:pt idx="5">
                  <c:v>85.090263645320093</c:v>
                </c:pt>
                <c:pt idx="6">
                  <c:v>85.571669285899716</c:v>
                </c:pt>
                <c:pt idx="7">
                  <c:v>85.82453038446603</c:v>
                </c:pt>
                <c:pt idx="8">
                  <c:v>85.385676394108387</c:v>
                </c:pt>
                <c:pt idx="9">
                  <c:v>85.324545258094219</c:v>
                </c:pt>
                <c:pt idx="10">
                  <c:v>84.877916467486543</c:v>
                </c:pt>
                <c:pt idx="11">
                  <c:v>84.159068794349452</c:v>
                </c:pt>
                <c:pt idx="12">
                  <c:v>84.968657623842532</c:v>
                </c:pt>
                <c:pt idx="13">
                  <c:v>84.954184304054181</c:v>
                </c:pt>
                <c:pt idx="14">
                  <c:v>85.023624376952441</c:v>
                </c:pt>
                <c:pt idx="15">
                  <c:v>84.485429411583183</c:v>
                </c:pt>
                <c:pt idx="16">
                  <c:v>72.35241329078535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22-4EC6-AD7E-1D13F20F7AFB}"/>
            </c:ext>
          </c:extLst>
        </c:ser>
        <c:ser>
          <c:idx val="3"/>
          <c:order val="3"/>
          <c:tx>
            <c:strRef>
              <c:f>'EMPLEO Y DESEMPLEO'!$N$86</c:f>
              <c:strCache>
                <c:ptCount val="1"/>
                <c:pt idx="0">
                  <c:v>Tasa de desempleo abierto en población de 30 a 44 años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DESEMPLEO'!$N$87:$N$103</c:f>
              <c:numCache>
                <c:formatCode>#,##0.00</c:formatCode>
                <c:ptCount val="17"/>
                <c:pt idx="0">
                  <c:v>3.3185243956798991</c:v>
                </c:pt>
                <c:pt idx="1">
                  <c:v>3.1503803727589754</c:v>
                </c:pt>
                <c:pt idx="2">
                  <c:v>3.125973391732447</c:v>
                </c:pt>
                <c:pt idx="3">
                  <c:v>2.5533472917249633</c:v>
                </c:pt>
                <c:pt idx="4">
                  <c:v>2.5723081417018312</c:v>
                </c:pt>
                <c:pt idx="5">
                  <c:v>2.7668794160611183</c:v>
                </c:pt>
                <c:pt idx="6">
                  <c:v>2.0782680280345747</c:v>
                </c:pt>
                <c:pt idx="7">
                  <c:v>2.0586398999468547</c:v>
                </c:pt>
                <c:pt idx="8">
                  <c:v>1.9594175402239671</c:v>
                </c:pt>
                <c:pt idx="9">
                  <c:v>2.5777758185648878</c:v>
                </c:pt>
                <c:pt idx="10">
                  <c:v>2.1131841388356873</c:v>
                </c:pt>
                <c:pt idx="11">
                  <c:v>2.2402320790194361</c:v>
                </c:pt>
                <c:pt idx="12">
                  <c:v>2.7728059508177259</c:v>
                </c:pt>
                <c:pt idx="13">
                  <c:v>2.375002039965072</c:v>
                </c:pt>
                <c:pt idx="14">
                  <c:v>2.2586685742637753</c:v>
                </c:pt>
                <c:pt idx="15">
                  <c:v>2.3298144496090396</c:v>
                </c:pt>
                <c:pt idx="16">
                  <c:v>6.0549597774343527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22-4EC6-AD7E-1D13F20F7AFB}"/>
            </c:ext>
          </c:extLst>
        </c:ser>
        <c:ser>
          <c:idx val="4"/>
          <c:order val="4"/>
          <c:tx>
            <c:strRef>
              <c:f>'EMPLEO Y DESEMPLEO'!$U$86</c:f>
              <c:strCache>
                <c:ptCount val="1"/>
                <c:pt idx="0">
                  <c:v>Tasa de ocupación en población de 45 a 59 años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DESEMPLEO'!$U$87:$U$103</c:f>
              <c:numCache>
                <c:formatCode>#,##0.00</c:formatCode>
                <c:ptCount val="17"/>
                <c:pt idx="0">
                  <c:v>78.615350899255247</c:v>
                </c:pt>
                <c:pt idx="1">
                  <c:v>76.819519155707084</c:v>
                </c:pt>
                <c:pt idx="2">
                  <c:v>79.946308641160357</c:v>
                </c:pt>
                <c:pt idx="3">
                  <c:v>82.021298878006135</c:v>
                </c:pt>
                <c:pt idx="4">
                  <c:v>82.187286417231817</c:v>
                </c:pt>
                <c:pt idx="5">
                  <c:v>82.99923040773038</c:v>
                </c:pt>
                <c:pt idx="6">
                  <c:v>83.661192593053741</c:v>
                </c:pt>
                <c:pt idx="7">
                  <c:v>84.256787956424475</c:v>
                </c:pt>
                <c:pt idx="8">
                  <c:v>83.262583552521519</c:v>
                </c:pt>
                <c:pt idx="9">
                  <c:v>83.41540475267098</c:v>
                </c:pt>
                <c:pt idx="10">
                  <c:v>83.503512650766666</c:v>
                </c:pt>
                <c:pt idx="11">
                  <c:v>82.987687079968794</c:v>
                </c:pt>
                <c:pt idx="12">
                  <c:v>83.967939282464357</c:v>
                </c:pt>
                <c:pt idx="13">
                  <c:v>84.960289990336321</c:v>
                </c:pt>
                <c:pt idx="14">
                  <c:v>84.237428464812965</c:v>
                </c:pt>
                <c:pt idx="15">
                  <c:v>85.84310252481508</c:v>
                </c:pt>
                <c:pt idx="16">
                  <c:v>73.128585401196744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22-4EC6-AD7E-1D13F20F7AFB}"/>
            </c:ext>
          </c:extLst>
        </c:ser>
        <c:ser>
          <c:idx val="5"/>
          <c:order val="5"/>
          <c:tx>
            <c:strRef>
              <c:f>'EMPLEO Y DESEMPLEO'!$W$86</c:f>
              <c:strCache>
                <c:ptCount val="1"/>
                <c:pt idx="0">
                  <c:v>Tasa de desempleo abierto en población de 45 a 59 años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DESEMPLEO'!$W$87:$W$103</c:f>
              <c:numCache>
                <c:formatCode>#,##0.00</c:formatCode>
                <c:ptCount val="17"/>
                <c:pt idx="0">
                  <c:v>3.1431325038724123</c:v>
                </c:pt>
                <c:pt idx="1">
                  <c:v>3.4314293117585803</c:v>
                </c:pt>
                <c:pt idx="2">
                  <c:v>2.4068287531771273</c:v>
                </c:pt>
                <c:pt idx="3">
                  <c:v>2.4474479266875497</c:v>
                </c:pt>
                <c:pt idx="4">
                  <c:v>2.5332250581495814</c:v>
                </c:pt>
                <c:pt idx="5">
                  <c:v>2.4637696262206568</c:v>
                </c:pt>
                <c:pt idx="6">
                  <c:v>2.2889639263303523</c:v>
                </c:pt>
                <c:pt idx="7">
                  <c:v>1.7793163813616966</c:v>
                </c:pt>
                <c:pt idx="8">
                  <c:v>1.7536729745142512</c:v>
                </c:pt>
                <c:pt idx="9">
                  <c:v>1.6169271797638793</c:v>
                </c:pt>
                <c:pt idx="10">
                  <c:v>1.2524979878376881</c:v>
                </c:pt>
                <c:pt idx="11">
                  <c:v>1.5086217257539221</c:v>
                </c:pt>
                <c:pt idx="12">
                  <c:v>1.6113674660865509</c:v>
                </c:pt>
                <c:pt idx="13">
                  <c:v>1.7810682710506585</c:v>
                </c:pt>
                <c:pt idx="14">
                  <c:v>1.6943644762796801</c:v>
                </c:pt>
                <c:pt idx="15">
                  <c:v>1.5796786280730584</c:v>
                </c:pt>
                <c:pt idx="16">
                  <c:v>3.9455148147813737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22-4EC6-AD7E-1D13F20F7AFB}"/>
            </c:ext>
          </c:extLst>
        </c:ser>
        <c:ser>
          <c:idx val="6"/>
          <c:order val="6"/>
          <c:tx>
            <c:strRef>
              <c:f>'EMPLEO Y DESEMPLEO'!$AD$86</c:f>
              <c:strCache>
                <c:ptCount val="1"/>
                <c:pt idx="0">
                  <c:v>Tasa de ocupación en población de 60 a 64 años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DESEMPLEO'!$AD$87:$AD$103</c:f>
              <c:numCache>
                <c:formatCode>#,##0.00</c:formatCode>
                <c:ptCount val="17"/>
                <c:pt idx="0">
                  <c:v>67.264704910167922</c:v>
                </c:pt>
                <c:pt idx="1">
                  <c:v>67.920214789287684</c:v>
                </c:pt>
                <c:pt idx="2">
                  <c:v>68.194726676312158</c:v>
                </c:pt>
                <c:pt idx="3">
                  <c:v>70.810201162131676</c:v>
                </c:pt>
                <c:pt idx="4">
                  <c:v>69.176576055808383</c:v>
                </c:pt>
                <c:pt idx="5">
                  <c:v>70.504113657816418</c:v>
                </c:pt>
                <c:pt idx="6">
                  <c:v>73.809796986735904</c:v>
                </c:pt>
                <c:pt idx="7">
                  <c:v>73.819515115083163</c:v>
                </c:pt>
                <c:pt idx="8">
                  <c:v>72.125663319913087</c:v>
                </c:pt>
                <c:pt idx="9">
                  <c:v>71.6672970960322</c:v>
                </c:pt>
                <c:pt idx="10">
                  <c:v>74.137818957120089</c:v>
                </c:pt>
                <c:pt idx="11">
                  <c:v>74.158131218882943</c:v>
                </c:pt>
                <c:pt idx="12">
                  <c:v>75.443700406201387</c:v>
                </c:pt>
                <c:pt idx="13">
                  <c:v>75.021276773226347</c:v>
                </c:pt>
                <c:pt idx="14">
                  <c:v>75.765693313181799</c:v>
                </c:pt>
                <c:pt idx="15">
                  <c:v>77.077937068624266</c:v>
                </c:pt>
                <c:pt idx="16">
                  <c:v>63.671728144989338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22-4EC6-AD7E-1D13F20F7AFB}"/>
            </c:ext>
          </c:extLst>
        </c:ser>
        <c:ser>
          <c:idx val="7"/>
          <c:order val="7"/>
          <c:tx>
            <c:strRef>
              <c:f>'EMPLEO Y DESEMPLEO'!$AF$86</c:f>
              <c:strCache>
                <c:ptCount val="1"/>
                <c:pt idx="0">
                  <c:v>Tasa de desempleo abierto en población de 60 a 64 años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DESEMPLEO'!$AF$87:$AF$103</c:f>
              <c:numCache>
                <c:formatCode>#,##0.00</c:formatCode>
                <c:ptCount val="17"/>
                <c:pt idx="0">
                  <c:v>1.7028018812508334</c:v>
                </c:pt>
                <c:pt idx="1">
                  <c:v>2.2969165000727885</c:v>
                </c:pt>
                <c:pt idx="2">
                  <c:v>2.0488701104059319</c:v>
                </c:pt>
                <c:pt idx="3">
                  <c:v>2.6573167387799921</c:v>
                </c:pt>
                <c:pt idx="4">
                  <c:v>1.6573796863027852</c:v>
                </c:pt>
                <c:pt idx="5">
                  <c:v>2.7794505297281935</c:v>
                </c:pt>
                <c:pt idx="6">
                  <c:v>1.2453196858319175</c:v>
                </c:pt>
                <c:pt idx="7">
                  <c:v>1.7656615558779394</c:v>
                </c:pt>
                <c:pt idx="8">
                  <c:v>1.040969423634182</c:v>
                </c:pt>
                <c:pt idx="9">
                  <c:v>1.1862267195595693</c:v>
                </c:pt>
                <c:pt idx="10">
                  <c:v>0.67941223842123988</c:v>
                </c:pt>
                <c:pt idx="11">
                  <c:v>1.8012841366248797</c:v>
                </c:pt>
                <c:pt idx="12">
                  <c:v>1.5471769593358604</c:v>
                </c:pt>
                <c:pt idx="13">
                  <c:v>1.3823547722185641</c:v>
                </c:pt>
                <c:pt idx="14">
                  <c:v>1.9220918970802785</c:v>
                </c:pt>
                <c:pt idx="15">
                  <c:v>1.5965216220098166</c:v>
                </c:pt>
                <c:pt idx="16">
                  <c:v>3.4800350122717294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22-4EC6-AD7E-1D13F20F7AFB}"/>
            </c:ext>
          </c:extLst>
        </c:ser>
        <c:ser>
          <c:idx val="8"/>
          <c:order val="8"/>
          <c:tx>
            <c:strRef>
              <c:f>'EMPLEO Y DESEMPLEO'!$AM$86</c:f>
              <c:strCache>
                <c:ptCount val="1"/>
                <c:pt idx="0">
                  <c:v>Tasa de ocupación en población de 65 años a más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DESEMPLEO'!$AM$87:$AM$103</c:f>
              <c:numCache>
                <c:formatCode>#,##0.00</c:formatCode>
                <c:ptCount val="17"/>
                <c:pt idx="0">
                  <c:v>42.697145421042102</c:v>
                </c:pt>
                <c:pt idx="1">
                  <c:v>42.236337622924502</c:v>
                </c:pt>
                <c:pt idx="2">
                  <c:v>43.443873227855399</c:v>
                </c:pt>
                <c:pt idx="3">
                  <c:v>43.843275643951699</c:v>
                </c:pt>
                <c:pt idx="4">
                  <c:v>46.288340314852185</c:v>
                </c:pt>
                <c:pt idx="5">
                  <c:v>45.108725281183851</c:v>
                </c:pt>
                <c:pt idx="6">
                  <c:v>45.986645434182947</c:v>
                </c:pt>
                <c:pt idx="7">
                  <c:v>44.798017689780281</c:v>
                </c:pt>
                <c:pt idx="8">
                  <c:v>45.478686005796497</c:v>
                </c:pt>
                <c:pt idx="9">
                  <c:v>43.418257841736285</c:v>
                </c:pt>
                <c:pt idx="10">
                  <c:v>43.44097270818591</c:v>
                </c:pt>
                <c:pt idx="11">
                  <c:v>45.103720947404753</c:v>
                </c:pt>
                <c:pt idx="12">
                  <c:v>43.830977902989346</c:v>
                </c:pt>
                <c:pt idx="13">
                  <c:v>43.734329621405124</c:v>
                </c:pt>
                <c:pt idx="14">
                  <c:v>45.284265708602213</c:v>
                </c:pt>
                <c:pt idx="15">
                  <c:v>46.215976544696375</c:v>
                </c:pt>
                <c:pt idx="16">
                  <c:v>38.642490771266189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22-4EC6-AD7E-1D13F20F7AFB}"/>
            </c:ext>
          </c:extLst>
        </c:ser>
        <c:ser>
          <c:idx val="9"/>
          <c:order val="9"/>
          <c:tx>
            <c:strRef>
              <c:f>'EMPLEO Y DESEMPLEO'!$AO$86</c:f>
              <c:strCache>
                <c:ptCount val="1"/>
                <c:pt idx="0">
                  <c:v>Tasa de desempleo abierto en población de 65 años a más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'EMPLEO Y DESEMPLEO'!$A$87:$A$103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'EMPLEO Y DESEMPLEO'!$AO$87:$AO$103</c:f>
              <c:numCache>
                <c:formatCode>#,##0.00</c:formatCode>
                <c:ptCount val="17"/>
                <c:pt idx="0">
                  <c:v>1.5947909652418424</c:v>
                </c:pt>
                <c:pt idx="1">
                  <c:v>1.7984557120425966</c:v>
                </c:pt>
                <c:pt idx="2">
                  <c:v>1.262766516424606</c:v>
                </c:pt>
                <c:pt idx="3">
                  <c:v>1.4929061565985537</c:v>
                </c:pt>
                <c:pt idx="4">
                  <c:v>1.5433803935279571</c:v>
                </c:pt>
                <c:pt idx="5">
                  <c:v>2.0222453549518256</c:v>
                </c:pt>
                <c:pt idx="6">
                  <c:v>1.0152358454812884</c:v>
                </c:pt>
                <c:pt idx="7">
                  <c:v>1.7503667934997</c:v>
                </c:pt>
                <c:pt idx="8">
                  <c:v>0.97527850985115361</c:v>
                </c:pt>
                <c:pt idx="9">
                  <c:v>1.5671332941660299</c:v>
                </c:pt>
                <c:pt idx="10">
                  <c:v>1.304304941251432</c:v>
                </c:pt>
                <c:pt idx="11">
                  <c:v>1.7872808388487125</c:v>
                </c:pt>
                <c:pt idx="12">
                  <c:v>2.0091564589574875</c:v>
                </c:pt>
                <c:pt idx="13">
                  <c:v>2.3992612072797952</c:v>
                </c:pt>
                <c:pt idx="14">
                  <c:v>1.4854349206033002</c:v>
                </c:pt>
                <c:pt idx="15">
                  <c:v>1.8078441043007289</c:v>
                </c:pt>
                <c:pt idx="16">
                  <c:v>2.5597560689200756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22-4EC6-AD7E-1D13F20F7A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03028216389521E-3"/>
          <c:y val="0.83361410949459147"/>
          <c:w val="0.96914925252802941"/>
          <c:h val="0.1663858905054086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 6: Empleo</a:t>
            </a:r>
            <a:r>
              <a:rPr lang="es-PE" baseline="0"/>
              <a:t> informal en la PEA ocupada,</a:t>
            </a:r>
            <a:r>
              <a:rPr lang="es-PE"/>
              <a:t> 2007-2020</a:t>
            </a:r>
          </a:p>
          <a:p>
            <a:pPr>
              <a:defRPr/>
            </a:pPr>
            <a:r>
              <a:rPr lang="es-PE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5891342647601097E-2"/>
          <c:y val="0.15081712962962962"/>
          <c:w val="0.94796733353863305"/>
          <c:h val="0.69928958333333335"/>
        </c:manualLayout>
      </c:layout>
      <c:lineChart>
        <c:grouping val="standard"/>
        <c:varyColors val="0"/>
        <c:ser>
          <c:idx val="1"/>
          <c:order val="0"/>
          <c:tx>
            <c:strRef>
              <c:f>'FORMALIDAD E INFORMALIDAD'!$D$1</c:f>
              <c:strCache>
                <c:ptCount val="1"/>
                <c:pt idx="0">
                  <c:v>Tasa de empleo informal en el sector informal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INFORMALIDAD'!$A$2:$A$15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INFORMALIDAD'!$D$2:$D$15</c:f>
              <c:numCache>
                <c:formatCode>0.0</c:formatCode>
                <c:ptCount val="14"/>
                <c:pt idx="0">
                  <c:v>61.52288381875686</c:v>
                </c:pt>
                <c:pt idx="1">
                  <c:v>60.618197046066527</c:v>
                </c:pt>
                <c:pt idx="2">
                  <c:v>59.450872042626912</c:v>
                </c:pt>
                <c:pt idx="3">
                  <c:v>59.371911548781299</c:v>
                </c:pt>
                <c:pt idx="4">
                  <c:v>58.319283684638236</c:v>
                </c:pt>
                <c:pt idx="5">
                  <c:v>56.848051406937628</c:v>
                </c:pt>
                <c:pt idx="6">
                  <c:v>56.183209842079492</c:v>
                </c:pt>
                <c:pt idx="7">
                  <c:v>55.757124535458267</c:v>
                </c:pt>
                <c:pt idx="8">
                  <c:v>55.808810143730135</c:v>
                </c:pt>
                <c:pt idx="9">
                  <c:v>54.838098852248585</c:v>
                </c:pt>
                <c:pt idx="10">
                  <c:v>55.984377329463328</c:v>
                </c:pt>
                <c:pt idx="11">
                  <c:v>56.721256751540302</c:v>
                </c:pt>
                <c:pt idx="12">
                  <c:v>56.838956866201286</c:v>
                </c:pt>
                <c:pt idx="13">
                  <c:v>63.165183947812075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E-470D-98A5-9FAC52C18861}"/>
            </c:ext>
          </c:extLst>
        </c:ser>
        <c:ser>
          <c:idx val="2"/>
          <c:order val="1"/>
          <c:tx>
            <c:strRef>
              <c:f>'FORMALIDAD E INFORMALIDAD'!$E$1</c:f>
              <c:strCache>
                <c:ptCount val="1"/>
                <c:pt idx="0">
                  <c:v>Tasa de empleo informal fuera del sector informal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INFORMALIDAD'!$A$2:$A$15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INFORMALIDAD'!$E$2:$E$15</c:f>
              <c:numCache>
                <c:formatCode>0.0</c:formatCode>
                <c:ptCount val="14"/>
                <c:pt idx="0">
                  <c:v>18.341645757003803</c:v>
                </c:pt>
                <c:pt idx="1">
                  <c:v>18.499538219767437</c:v>
                </c:pt>
                <c:pt idx="2">
                  <c:v>17.733051574328112</c:v>
                </c:pt>
                <c:pt idx="3">
                  <c:v>17.708096382205223</c:v>
                </c:pt>
                <c:pt idx="4">
                  <c:v>16.712774150015804</c:v>
                </c:pt>
                <c:pt idx="5">
                  <c:v>17.586555356663851</c:v>
                </c:pt>
                <c:pt idx="6">
                  <c:v>17.621313865725377</c:v>
                </c:pt>
                <c:pt idx="7">
                  <c:v>17.259984484863296</c:v>
                </c:pt>
                <c:pt idx="8">
                  <c:v>17.449700760664737</c:v>
                </c:pt>
                <c:pt idx="9">
                  <c:v>17.227884083054846</c:v>
                </c:pt>
                <c:pt idx="10">
                  <c:v>16.656700849543505</c:v>
                </c:pt>
                <c:pt idx="11">
                  <c:v>15.723880841021876</c:v>
                </c:pt>
                <c:pt idx="12">
                  <c:v>15.905336734137954</c:v>
                </c:pt>
                <c:pt idx="13">
                  <c:v>12.169807836950215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E-470D-98A5-9FAC52C18861}"/>
            </c:ext>
          </c:extLst>
        </c:ser>
        <c:ser>
          <c:idx val="3"/>
          <c:order val="2"/>
          <c:tx>
            <c:strRef>
              <c:f>'FORMALIDAD E INFORMALIDAD'!$G$1</c:f>
              <c:strCache>
                <c:ptCount val="1"/>
                <c:pt idx="0">
                  <c:v>Tasa de empleo informal en la PEA ocupada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INFORMALIDAD'!$A$2:$A$15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INFORMALIDAD'!$G$2:$G$15</c:f>
              <c:numCache>
                <c:formatCode>#,##0.0</c:formatCode>
                <c:ptCount val="14"/>
                <c:pt idx="0">
                  <c:v>79.864529575760528</c:v>
                </c:pt>
                <c:pt idx="1">
                  <c:v>79.117735265834028</c:v>
                </c:pt>
                <c:pt idx="2">
                  <c:v>77.183923616955155</c:v>
                </c:pt>
                <c:pt idx="3">
                  <c:v>77.080007930986511</c:v>
                </c:pt>
                <c:pt idx="4">
                  <c:v>75.032057834653912</c:v>
                </c:pt>
                <c:pt idx="5">
                  <c:v>74.434606763600968</c:v>
                </c:pt>
                <c:pt idx="6">
                  <c:v>73.80452370780462</c:v>
                </c:pt>
                <c:pt idx="7">
                  <c:v>73.01710902032157</c:v>
                </c:pt>
                <c:pt idx="8">
                  <c:v>73.258510904394441</c:v>
                </c:pt>
                <c:pt idx="9">
                  <c:v>72.06598293530314</c:v>
                </c:pt>
                <c:pt idx="10">
                  <c:v>72.641078179006584</c:v>
                </c:pt>
                <c:pt idx="11">
                  <c:v>72.445137592562176</c:v>
                </c:pt>
                <c:pt idx="12">
                  <c:v>72.744293600338821</c:v>
                </c:pt>
                <c:pt idx="13">
                  <c:v>75.334991784761883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BE-470D-98A5-9FAC52C188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081636466306152E-2"/>
          <c:y val="0.90772170781893002"/>
          <c:w val="0.97909042457471163"/>
          <c:h val="7.2679526748971199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 7: Empleo informal en la PEA ocupada,</a:t>
            </a:r>
            <a:r>
              <a:rPr lang="es-PE" baseline="0"/>
              <a:t> según sexo</a:t>
            </a:r>
            <a:r>
              <a:rPr lang="es-PE"/>
              <a:t>, 2007-2020</a:t>
            </a:r>
          </a:p>
          <a:p>
            <a:pPr>
              <a:defRPr/>
            </a:pPr>
            <a:r>
              <a:rPr lang="es-PE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5891342647601097E-2"/>
          <c:y val="0.15081712962962962"/>
          <c:w val="0.94796733353863305"/>
          <c:h val="0.69928958333333335"/>
        </c:manualLayout>
      </c:layout>
      <c:lineChart>
        <c:grouping val="standard"/>
        <c:varyColors val="0"/>
        <c:ser>
          <c:idx val="0"/>
          <c:order val="0"/>
          <c:tx>
            <c:strRef>
              <c:f>'FORMALIDAD E INFORMALIDAD'!$C$25</c:f>
              <c:strCache>
                <c:ptCount val="1"/>
                <c:pt idx="0">
                  <c:v>Tasa de empleo informal en hombres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INFORMALIDAD'!$A$26:$A$39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INFORMALIDAD'!$C$26:$C$39</c:f>
              <c:numCache>
                <c:formatCode>#,##0.00</c:formatCode>
                <c:ptCount val="14"/>
                <c:pt idx="0">
                  <c:v>76.871906058712923</c:v>
                </c:pt>
                <c:pt idx="1">
                  <c:v>75.657049819871432</c:v>
                </c:pt>
                <c:pt idx="2">
                  <c:v>73.659501409917752</c:v>
                </c:pt>
                <c:pt idx="3">
                  <c:v>73.388791380024145</c:v>
                </c:pt>
                <c:pt idx="4">
                  <c:v>72.392501463966212</c:v>
                </c:pt>
                <c:pt idx="5">
                  <c:v>71.350053217309835</c:v>
                </c:pt>
                <c:pt idx="6">
                  <c:v>70.797498203560409</c:v>
                </c:pt>
                <c:pt idx="7">
                  <c:v>70.526767853699752</c:v>
                </c:pt>
                <c:pt idx="8">
                  <c:v>71.109331353550957</c:v>
                </c:pt>
                <c:pt idx="9">
                  <c:v>69.59475911157179</c:v>
                </c:pt>
                <c:pt idx="10">
                  <c:v>69.870630273872194</c:v>
                </c:pt>
                <c:pt idx="11">
                  <c:v>70.161213869820429</c:v>
                </c:pt>
                <c:pt idx="12">
                  <c:v>70.327483782224419</c:v>
                </c:pt>
                <c:pt idx="13">
                  <c:v>73.941725303232303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0-4484-90FA-8D174285AFB0}"/>
            </c:ext>
          </c:extLst>
        </c:ser>
        <c:ser>
          <c:idx val="1"/>
          <c:order val="1"/>
          <c:tx>
            <c:strRef>
              <c:f>'FORMALIDAD E INFORMALIDAD'!$G$25</c:f>
              <c:strCache>
                <c:ptCount val="1"/>
                <c:pt idx="0">
                  <c:v>Tasa de empleo informal en mujeres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INFORMALIDAD'!$A$26:$A$39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INFORMALIDAD'!$G$26:$G$39</c:f>
              <c:numCache>
                <c:formatCode>#,##0.00</c:formatCode>
                <c:ptCount val="14"/>
                <c:pt idx="0">
                  <c:v>83.716629001627098</c:v>
                </c:pt>
                <c:pt idx="1">
                  <c:v>83.587996026196308</c:v>
                </c:pt>
                <c:pt idx="2">
                  <c:v>81.676049377440989</c:v>
                </c:pt>
                <c:pt idx="3">
                  <c:v>81.747060533649389</c:v>
                </c:pt>
                <c:pt idx="4">
                  <c:v>78.375253984587957</c:v>
                </c:pt>
                <c:pt idx="5">
                  <c:v>78.432259643497588</c:v>
                </c:pt>
                <c:pt idx="6">
                  <c:v>77.691467497166457</c:v>
                </c:pt>
                <c:pt idx="7">
                  <c:v>76.248866799866747</c:v>
                </c:pt>
                <c:pt idx="8">
                  <c:v>76.057653005277089</c:v>
                </c:pt>
                <c:pt idx="9">
                  <c:v>75.258117395726188</c:v>
                </c:pt>
                <c:pt idx="10">
                  <c:v>76.156164850699355</c:v>
                </c:pt>
                <c:pt idx="11">
                  <c:v>75.34349144006687</c:v>
                </c:pt>
                <c:pt idx="12">
                  <c:v>75.804555467595549</c:v>
                </c:pt>
                <c:pt idx="13">
                  <c:v>77.247152155762905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0-4484-90FA-8D174285AF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 8: Empleo</a:t>
            </a:r>
            <a:r>
              <a:rPr lang="es-PE" baseline="0"/>
              <a:t> informal en la PEA ocupada, según ámbito geográfico</a:t>
            </a:r>
            <a:r>
              <a:rPr lang="es-PE"/>
              <a:t>, 2007-2020</a:t>
            </a:r>
          </a:p>
          <a:p>
            <a:pPr>
              <a:defRPr/>
            </a:pPr>
            <a:r>
              <a:rPr lang="es-PE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5891342647601097E-2"/>
          <c:y val="0.29454140946502055"/>
          <c:w val="0.94796733353863305"/>
          <c:h val="0.55556532921810697"/>
        </c:manualLayout>
      </c:layout>
      <c:lineChart>
        <c:grouping val="standard"/>
        <c:varyColors val="0"/>
        <c:ser>
          <c:idx val="0"/>
          <c:order val="0"/>
          <c:tx>
            <c:strRef>
              <c:f>'FORMALIDAD E INFORMALIDAD'!$C$50</c:f>
              <c:strCache>
                <c:ptCount val="1"/>
                <c:pt idx="0">
                  <c:v>Tasa de empleo informal en área urbana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INFORMALIDAD'!$A$51:$A$64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INFORMALIDAD'!$C$51:$C$64</c:f>
              <c:numCache>
                <c:formatCode>#,##0.00</c:formatCode>
                <c:ptCount val="14"/>
                <c:pt idx="0">
                  <c:v>72.804990580609342</c:v>
                </c:pt>
                <c:pt idx="1">
                  <c:v>72.101561958723664</c:v>
                </c:pt>
                <c:pt idx="2">
                  <c:v>69.63813000166617</c:v>
                </c:pt>
                <c:pt idx="3">
                  <c:v>69.949587385931139</c:v>
                </c:pt>
                <c:pt idx="4">
                  <c:v>67.432366154972939</c:v>
                </c:pt>
                <c:pt idx="5">
                  <c:v>66.896179433525475</c:v>
                </c:pt>
                <c:pt idx="6">
                  <c:v>66.470019253254293</c:v>
                </c:pt>
                <c:pt idx="7">
                  <c:v>65.612030508743189</c:v>
                </c:pt>
                <c:pt idx="8">
                  <c:v>65.900808558119323</c:v>
                </c:pt>
                <c:pt idx="9">
                  <c:v>64.868655131800423</c:v>
                </c:pt>
                <c:pt idx="10">
                  <c:v>65.795691745157498</c:v>
                </c:pt>
                <c:pt idx="11">
                  <c:v>65.721394060281881</c:v>
                </c:pt>
                <c:pt idx="12">
                  <c:v>66.36061102836311</c:v>
                </c:pt>
                <c:pt idx="13">
                  <c:v>68.406436205493222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0-42C2-A384-9EE8D283981F}"/>
            </c:ext>
          </c:extLst>
        </c:ser>
        <c:ser>
          <c:idx val="1"/>
          <c:order val="1"/>
          <c:tx>
            <c:strRef>
              <c:f>'FORMALIDAD E INFORMALIDAD'!$G$50</c:f>
              <c:strCache>
                <c:ptCount val="1"/>
                <c:pt idx="0">
                  <c:v>Tasa de empleo informal en área rural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INFORMALIDAD'!$A$51:$A$64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INFORMALIDAD'!$G$51:$G$64</c:f>
              <c:numCache>
                <c:formatCode>#,##0.0</c:formatCode>
                <c:ptCount val="14"/>
                <c:pt idx="0">
                  <c:v>96.76193571589684</c:v>
                </c:pt>
                <c:pt idx="1">
                  <c:v>96.544895316942288</c:v>
                </c:pt>
                <c:pt idx="2">
                  <c:v>96.316912637393557</c:v>
                </c:pt>
                <c:pt idx="3">
                  <c:v>96.133812197861175</c:v>
                </c:pt>
                <c:pt idx="4">
                  <c:v>96.09548773946338</c:v>
                </c:pt>
                <c:pt idx="5">
                  <c:v>95.901311685822606</c:v>
                </c:pt>
                <c:pt idx="6">
                  <c:v>95.47801180353666</c:v>
                </c:pt>
                <c:pt idx="7">
                  <c:v>95.149426610931314</c:v>
                </c:pt>
                <c:pt idx="8">
                  <c:v>95.784666151666016</c:v>
                </c:pt>
                <c:pt idx="9">
                  <c:v>95.240954363536872</c:v>
                </c:pt>
                <c:pt idx="10">
                  <c:v>95.474153771607646</c:v>
                </c:pt>
                <c:pt idx="11">
                  <c:v>95.555559792928719</c:v>
                </c:pt>
                <c:pt idx="12">
                  <c:v>95.146520324430853</c:v>
                </c:pt>
                <c:pt idx="13">
                  <c:v>96.02810626695468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0-42C2-A384-9EE8D28398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 9: Empleo informal en la PEA ocupada,</a:t>
            </a:r>
            <a:r>
              <a:rPr lang="es-PE" baseline="0"/>
              <a:t> según nivel educativo culminado</a:t>
            </a:r>
            <a:r>
              <a:rPr lang="es-PE"/>
              <a:t>, 2007-2020</a:t>
            </a:r>
          </a:p>
          <a:p>
            <a:pPr>
              <a:defRPr/>
            </a:pPr>
            <a:r>
              <a:rPr lang="es-PE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5891342647601097E-2"/>
          <c:y val="0.29454140946502055"/>
          <c:w val="0.94796733353863305"/>
          <c:h val="0.47063734567901228"/>
        </c:manualLayout>
      </c:layout>
      <c:lineChart>
        <c:grouping val="standard"/>
        <c:varyColors val="0"/>
        <c:ser>
          <c:idx val="0"/>
          <c:order val="0"/>
          <c:tx>
            <c:strRef>
              <c:f>'FORMALIDAD E INFORMALIDAD'!$C$78</c:f>
              <c:strCache>
                <c:ptCount val="1"/>
                <c:pt idx="0">
                  <c:v>Tasa de empleo informal en población sin nivel educativo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INFORMALIDAD'!$A$79:$A$92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INFORMALIDAD'!$C$79:$C$92</c:f>
              <c:numCache>
                <c:formatCode>#,##0.00</c:formatCode>
                <c:ptCount val="14"/>
                <c:pt idx="0">
                  <c:v>98.414776588753966</c:v>
                </c:pt>
                <c:pt idx="1">
                  <c:v>98.797317892316073</c:v>
                </c:pt>
                <c:pt idx="2">
                  <c:v>98.349183583341343</c:v>
                </c:pt>
                <c:pt idx="3">
                  <c:v>98.284582203150535</c:v>
                </c:pt>
                <c:pt idx="4">
                  <c:v>97.877959647105286</c:v>
                </c:pt>
                <c:pt idx="5">
                  <c:v>97.975461660892876</c:v>
                </c:pt>
                <c:pt idx="6">
                  <c:v>97.797714914473104</c:v>
                </c:pt>
                <c:pt idx="7">
                  <c:v>98.782012521356421</c:v>
                </c:pt>
                <c:pt idx="8">
                  <c:v>97.885807085951768</c:v>
                </c:pt>
                <c:pt idx="9">
                  <c:v>97.757022738840874</c:v>
                </c:pt>
                <c:pt idx="10">
                  <c:v>98.395721462695121</c:v>
                </c:pt>
                <c:pt idx="11">
                  <c:v>97.754732519574361</c:v>
                </c:pt>
                <c:pt idx="12">
                  <c:v>97.563744684676522</c:v>
                </c:pt>
                <c:pt idx="13">
                  <c:v>98.140130779254974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9-4982-A12A-7069A45D3567}"/>
            </c:ext>
          </c:extLst>
        </c:ser>
        <c:ser>
          <c:idx val="1"/>
          <c:order val="1"/>
          <c:tx>
            <c:strRef>
              <c:f>'FORMALIDAD E INFORMALIDAD'!$G$78</c:f>
              <c:strCache>
                <c:ptCount val="1"/>
                <c:pt idx="0">
                  <c:v>Tasa de empleo informal en población con primaria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INFORMALIDAD'!$A$79:$A$92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INFORMALIDAD'!$G$79:$G$92</c:f>
              <c:numCache>
                <c:formatCode>#,##0.00</c:formatCode>
                <c:ptCount val="14"/>
                <c:pt idx="0">
                  <c:v>95.74069585537795</c:v>
                </c:pt>
                <c:pt idx="1">
                  <c:v>95.188989601046373</c:v>
                </c:pt>
                <c:pt idx="2">
                  <c:v>94.739321767082458</c:v>
                </c:pt>
                <c:pt idx="3">
                  <c:v>94.423356626946713</c:v>
                </c:pt>
                <c:pt idx="4">
                  <c:v>93.436532484087337</c:v>
                </c:pt>
                <c:pt idx="5">
                  <c:v>93.821271231037969</c:v>
                </c:pt>
                <c:pt idx="6">
                  <c:v>93.983343098552737</c:v>
                </c:pt>
                <c:pt idx="7">
                  <c:v>93.859069071400043</c:v>
                </c:pt>
                <c:pt idx="8">
                  <c:v>93.829524376350648</c:v>
                </c:pt>
                <c:pt idx="9">
                  <c:v>92.899062135823456</c:v>
                </c:pt>
                <c:pt idx="10">
                  <c:v>93.098381930049015</c:v>
                </c:pt>
                <c:pt idx="11">
                  <c:v>93.038356287758546</c:v>
                </c:pt>
                <c:pt idx="12">
                  <c:v>93.503581760731308</c:v>
                </c:pt>
                <c:pt idx="13">
                  <c:v>94.417376840037718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9-4982-A12A-7069A45D3567}"/>
            </c:ext>
          </c:extLst>
        </c:ser>
        <c:ser>
          <c:idx val="2"/>
          <c:order val="2"/>
          <c:tx>
            <c:strRef>
              <c:f>'FORMALIDAD E INFORMALIDAD'!$K$78</c:f>
              <c:strCache>
                <c:ptCount val="1"/>
                <c:pt idx="0">
                  <c:v>Tasa de empleo informal en población con secundaria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INFORMALIDAD'!$A$79:$A$92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INFORMALIDAD'!$K$79:$K$92</c:f>
              <c:numCache>
                <c:formatCode>#,##0.00</c:formatCode>
                <c:ptCount val="14"/>
                <c:pt idx="0">
                  <c:v>79.705481493182916</c:v>
                </c:pt>
                <c:pt idx="1">
                  <c:v>79.023853705646331</c:v>
                </c:pt>
                <c:pt idx="2">
                  <c:v>77.087135530977065</c:v>
                </c:pt>
                <c:pt idx="3">
                  <c:v>76.579015843926328</c:v>
                </c:pt>
                <c:pt idx="4">
                  <c:v>74.847386534843949</c:v>
                </c:pt>
                <c:pt idx="5">
                  <c:v>74.766675307615486</c:v>
                </c:pt>
                <c:pt idx="6">
                  <c:v>74.185435741010281</c:v>
                </c:pt>
                <c:pt idx="7">
                  <c:v>72.775547337055031</c:v>
                </c:pt>
                <c:pt idx="8">
                  <c:v>73.69028505547368</c:v>
                </c:pt>
                <c:pt idx="9">
                  <c:v>72.531219870198839</c:v>
                </c:pt>
                <c:pt idx="10">
                  <c:v>73.396209323169074</c:v>
                </c:pt>
                <c:pt idx="11">
                  <c:v>73.647417466371337</c:v>
                </c:pt>
                <c:pt idx="12">
                  <c:v>74.0612868490132</c:v>
                </c:pt>
                <c:pt idx="13">
                  <c:v>76.506115231587245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F9-4982-A12A-7069A45D3567}"/>
            </c:ext>
          </c:extLst>
        </c:ser>
        <c:ser>
          <c:idx val="3"/>
          <c:order val="3"/>
          <c:tx>
            <c:strRef>
              <c:f>'FORMALIDAD E INFORMALIDAD'!$O$78</c:f>
              <c:strCache>
                <c:ptCount val="1"/>
                <c:pt idx="0">
                  <c:v>Tasa de empleo informal en población con superior no universitaria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INFORMALIDAD'!$A$79:$A$92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INFORMALIDAD'!$O$79:$O$92</c:f>
              <c:numCache>
                <c:formatCode>#,##0.00</c:formatCode>
                <c:ptCount val="14"/>
                <c:pt idx="0">
                  <c:v>75.73831343689217</c:v>
                </c:pt>
                <c:pt idx="1">
                  <c:v>75.595713923793468</c:v>
                </c:pt>
                <c:pt idx="2">
                  <c:v>74.090283577741673</c:v>
                </c:pt>
                <c:pt idx="3">
                  <c:v>72.043384587625198</c:v>
                </c:pt>
                <c:pt idx="4">
                  <c:v>67.77864576966158</c:v>
                </c:pt>
                <c:pt idx="5">
                  <c:v>69.514460732938787</c:v>
                </c:pt>
                <c:pt idx="6">
                  <c:v>67.723421598042435</c:v>
                </c:pt>
                <c:pt idx="7">
                  <c:v>67.0946617627433</c:v>
                </c:pt>
                <c:pt idx="8">
                  <c:v>69.062478178765019</c:v>
                </c:pt>
                <c:pt idx="9">
                  <c:v>67.198506374197109</c:v>
                </c:pt>
                <c:pt idx="10">
                  <c:v>66.657493325471634</c:v>
                </c:pt>
                <c:pt idx="11">
                  <c:v>66.41313299140505</c:v>
                </c:pt>
                <c:pt idx="12">
                  <c:v>70.166867297966078</c:v>
                </c:pt>
                <c:pt idx="13">
                  <c:v>72.01744939693107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F9-4982-A12A-7069A45D3567}"/>
            </c:ext>
          </c:extLst>
        </c:ser>
        <c:ser>
          <c:idx val="4"/>
          <c:order val="4"/>
          <c:tx>
            <c:strRef>
              <c:f>'FORMALIDAD E INFORMALIDAD'!$S$78</c:f>
              <c:strCache>
                <c:ptCount val="1"/>
                <c:pt idx="0">
                  <c:v>Tasa de empleo informal en población con superior universitaria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'FORMALIDAD E INFORMALIDAD'!$A$79:$A$92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'FORMALIDAD E INFORMALIDAD'!$S$79:$S$92</c:f>
              <c:numCache>
                <c:formatCode>#,##0.00</c:formatCode>
                <c:ptCount val="14"/>
                <c:pt idx="0">
                  <c:v>65.652916764965639</c:v>
                </c:pt>
                <c:pt idx="1">
                  <c:v>66.747434641363796</c:v>
                </c:pt>
                <c:pt idx="2">
                  <c:v>65.663743324373598</c:v>
                </c:pt>
                <c:pt idx="3">
                  <c:v>66.639474105066128</c:v>
                </c:pt>
                <c:pt idx="4">
                  <c:v>61.618100664681172</c:v>
                </c:pt>
                <c:pt idx="5">
                  <c:v>65.721152727745775</c:v>
                </c:pt>
                <c:pt idx="6">
                  <c:v>62.023125375622016</c:v>
                </c:pt>
                <c:pt idx="7">
                  <c:v>63.503642683674258</c:v>
                </c:pt>
                <c:pt idx="8">
                  <c:v>62.602112042308612</c:v>
                </c:pt>
                <c:pt idx="9">
                  <c:v>61.687806170483739</c:v>
                </c:pt>
                <c:pt idx="10">
                  <c:v>61.70814983161641</c:v>
                </c:pt>
                <c:pt idx="11">
                  <c:v>65.525586978412306</c:v>
                </c:pt>
                <c:pt idx="12">
                  <c:v>63.852638233537085</c:v>
                </c:pt>
                <c:pt idx="13">
                  <c:v>70.625617666370488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F9-4982-A12A-7069A45D35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5682783"/>
        <c:axId val="1865683199"/>
      </c:lineChart>
      <c:catAx>
        <c:axId val="18656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5683199"/>
        <c:crosses val="autoZero"/>
        <c:auto val="1"/>
        <c:lblAlgn val="ctr"/>
        <c:lblOffset val="100"/>
        <c:noMultiLvlLbl val="0"/>
      </c:catAx>
      <c:valAx>
        <c:axId val="1865683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8656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692463090427324E-2"/>
          <c:y val="0.86321502057613175"/>
          <c:w val="0.96811763075465618"/>
          <c:h val="0.1171862139917695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422420</xdr:colOff>
      <xdr:row>18</xdr:row>
      <xdr:rowOff>20850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3DE9357C-1EBD-4C17-99CD-1749C62AD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29</xdr:col>
      <xdr:colOff>450995</xdr:colOff>
      <xdr:row>39</xdr:row>
      <xdr:rowOff>31350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05A21481-9A40-446E-BEC2-43C759CB9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29</xdr:col>
      <xdr:colOff>450995</xdr:colOff>
      <xdr:row>61</xdr:row>
      <xdr:rowOff>40875</xdr:rowOff>
    </xdr:to>
    <xdr:graphicFrame macro="">
      <xdr:nvGraphicFramePr>
        <xdr:cNvPr id="12" name="Gráfico 1">
          <a:extLst>
            <a:ext uri="{FF2B5EF4-FFF2-40B4-BE49-F238E27FC236}">
              <a16:creationId xmlns:a16="http://schemas.microsoft.com/office/drawing/2014/main" id="{7CEE8BB1-FCBE-4C6F-9A4F-8ACAF74C8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63</xdr:row>
      <xdr:rowOff>171449</xdr:rowOff>
    </xdr:from>
    <xdr:to>
      <xdr:col>57</xdr:col>
      <xdr:colOff>450995</xdr:colOff>
      <xdr:row>82</xdr:row>
      <xdr:rowOff>57149</xdr:rowOff>
    </xdr:to>
    <xdr:graphicFrame macro="">
      <xdr:nvGraphicFramePr>
        <xdr:cNvPr id="13" name="Gráfico 1">
          <a:extLst>
            <a:ext uri="{FF2B5EF4-FFF2-40B4-BE49-F238E27FC236}">
              <a16:creationId xmlns:a16="http://schemas.microsoft.com/office/drawing/2014/main" id="{F389629A-355E-4ED6-94A6-E39C90988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84</xdr:row>
      <xdr:rowOff>0</xdr:rowOff>
    </xdr:from>
    <xdr:to>
      <xdr:col>57</xdr:col>
      <xdr:colOff>450995</xdr:colOff>
      <xdr:row>104</xdr:row>
      <xdr:rowOff>47625</xdr:rowOff>
    </xdr:to>
    <xdr:graphicFrame macro="">
      <xdr:nvGraphicFramePr>
        <xdr:cNvPr id="14" name="Gráfico 1">
          <a:extLst>
            <a:ext uri="{FF2B5EF4-FFF2-40B4-BE49-F238E27FC236}">
              <a16:creationId xmlns:a16="http://schemas.microsoft.com/office/drawing/2014/main" id="{C0F73B63-D117-4B11-AAD7-C7B0D586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133350</xdr:rowOff>
    </xdr:from>
    <xdr:to>
      <xdr:col>16</xdr:col>
      <xdr:colOff>241445</xdr:colOff>
      <xdr:row>21</xdr:row>
      <xdr:rowOff>20850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E8087-7E68-4DDF-9DCA-795E587CC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23</xdr:row>
      <xdr:rowOff>76200</xdr:rowOff>
    </xdr:from>
    <xdr:to>
      <xdr:col>16</xdr:col>
      <xdr:colOff>3320</xdr:colOff>
      <xdr:row>46</xdr:row>
      <xdr:rowOff>20850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7521A0-0B19-404F-9202-DD2758BB7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48</xdr:row>
      <xdr:rowOff>76200</xdr:rowOff>
    </xdr:from>
    <xdr:to>
      <xdr:col>16</xdr:col>
      <xdr:colOff>22370</xdr:colOff>
      <xdr:row>71</xdr:row>
      <xdr:rowOff>20850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573A89-AA86-436A-9EC3-050191AE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533400</xdr:colOff>
      <xdr:row>76</xdr:row>
      <xdr:rowOff>38100</xdr:rowOff>
    </xdr:from>
    <xdr:to>
      <xdr:col>28</xdr:col>
      <xdr:colOff>184295</xdr:colOff>
      <xdr:row>98</xdr:row>
      <xdr:rowOff>154200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A12DF3-3D68-4005-90DB-BCFBCF677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533400</xdr:colOff>
      <xdr:row>106</xdr:row>
      <xdr:rowOff>28575</xdr:rowOff>
    </xdr:from>
    <xdr:to>
      <xdr:col>28</xdr:col>
      <xdr:colOff>184295</xdr:colOff>
      <xdr:row>128</xdr:row>
      <xdr:rowOff>144675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9FCA7D-7238-4644-971A-AAAC8B8A7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30</xdr:row>
      <xdr:rowOff>38100</xdr:rowOff>
    </xdr:from>
    <xdr:to>
      <xdr:col>5</xdr:col>
      <xdr:colOff>142200</xdr:colOff>
      <xdr:row>60</xdr:row>
      <xdr:rowOff>8850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431E0E-33B1-4F24-A8CD-954AD97D5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30</xdr:row>
      <xdr:rowOff>161925</xdr:rowOff>
    </xdr:from>
    <xdr:to>
      <xdr:col>11</xdr:col>
      <xdr:colOff>256500</xdr:colOff>
      <xdr:row>60</xdr:row>
      <xdr:rowOff>132675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6DA922-4090-465C-BB3B-FC1860AD3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00A3-BBD3-411F-9AC0-ABBE54CD3EB1}">
  <dimension ref="A1:AT163"/>
  <sheetViews>
    <sheetView showGridLines="0" topLeftCell="F1" zoomScale="96" zoomScaleNormal="96" workbookViewId="0">
      <selection activeCell="K1" sqref="K1"/>
    </sheetView>
  </sheetViews>
  <sheetFormatPr baseColWidth="10" defaultColWidth="11.5703125" defaultRowHeight="12.75" x14ac:dyDescent="0.2"/>
  <cols>
    <col min="1" max="1" width="10.7109375" style="6" customWidth="1"/>
    <col min="2" max="19" width="10.7109375" style="4" customWidth="1"/>
    <col min="20" max="16384" width="11.5703125" style="4"/>
  </cols>
  <sheetData>
    <row r="1" spans="1:12" s="2" customFormat="1" ht="75" customHeight="1" x14ac:dyDescent="0.2">
      <c r="A1" s="7" t="s">
        <v>0</v>
      </c>
      <c r="B1" s="7" t="s">
        <v>10</v>
      </c>
      <c r="C1" s="7" t="s">
        <v>14</v>
      </c>
      <c r="D1" s="7" t="s">
        <v>11</v>
      </c>
      <c r="E1" s="7" t="s">
        <v>15</v>
      </c>
      <c r="F1" s="7" t="s">
        <v>7</v>
      </c>
      <c r="G1" s="7" t="s">
        <v>12</v>
      </c>
      <c r="H1" s="7" t="s">
        <v>13</v>
      </c>
      <c r="I1" s="7" t="s">
        <v>8</v>
      </c>
      <c r="J1" s="7" t="s">
        <v>9</v>
      </c>
      <c r="K1" s="23" t="s">
        <v>17</v>
      </c>
      <c r="L1" s="23" t="s">
        <v>16</v>
      </c>
    </row>
    <row r="2" spans="1:12" ht="14.25" x14ac:dyDescent="0.2">
      <c r="A2" s="5">
        <v>2004</v>
      </c>
      <c r="B2" s="3">
        <v>13059799.356936401</v>
      </c>
      <c r="C2" s="19">
        <f>(B2/J2)*100</f>
        <v>68.21813515351684</v>
      </c>
      <c r="D2" s="3">
        <v>731284.87933158805</v>
      </c>
      <c r="E2" s="19">
        <f>(D2/F2)*100</f>
        <v>5.3025916367651842</v>
      </c>
      <c r="F2" s="8">
        <f>B2+D2</f>
        <v>13791084.23626799</v>
      </c>
      <c r="G2" s="8">
        <v>590763.32003688801</v>
      </c>
      <c r="H2" s="8">
        <v>4762327.7096223803</v>
      </c>
      <c r="I2" s="8">
        <f>G2+H2</f>
        <v>5353091.0296592684</v>
      </c>
      <c r="J2" s="8">
        <f>I2+F2</f>
        <v>19144175.265927259</v>
      </c>
      <c r="K2" s="21">
        <f>(J2/L2)*100</f>
        <v>69.716403397497373</v>
      </c>
      <c r="L2" s="22">
        <v>27460073</v>
      </c>
    </row>
    <row r="3" spans="1:12" ht="14.25" x14ac:dyDescent="0.2">
      <c r="A3" s="5">
        <v>2005</v>
      </c>
      <c r="B3" s="3">
        <v>13120442.394806299</v>
      </c>
      <c r="C3" s="19">
        <f t="shared" ref="C3:C17" si="0">(B3/J3)*100</f>
        <v>67.279064223657969</v>
      </c>
      <c r="D3" s="3">
        <v>746405.349557876</v>
      </c>
      <c r="E3" s="19">
        <f t="shared" ref="E3:E17" si="1">(D3/F3)*100</f>
        <v>5.3826605968269412</v>
      </c>
      <c r="F3" s="8">
        <f t="shared" ref="F3:F18" si="2">B3+D3</f>
        <v>13866847.744364176</v>
      </c>
      <c r="G3" s="8">
        <v>611646.52040672302</v>
      </c>
      <c r="H3" s="8">
        <v>5023029.0489149</v>
      </c>
      <c r="I3" s="8">
        <f t="shared" ref="I3:I18" si="3">G3+H3</f>
        <v>5634675.5693216231</v>
      </c>
      <c r="J3" s="8">
        <f t="shared" ref="J3:J18" si="4">I3+F3</f>
        <v>19501523.313685797</v>
      </c>
      <c r="K3" s="21">
        <f t="shared" ref="K3:K18" si="5">(J3/L3)*100</f>
        <v>70.12277831960759</v>
      </c>
      <c r="L3" s="22">
        <v>27810540</v>
      </c>
    </row>
    <row r="4" spans="1:12" ht="14.25" x14ac:dyDescent="0.2">
      <c r="A4" s="5">
        <v>2006</v>
      </c>
      <c r="B4" s="3">
        <v>13682993.167923899</v>
      </c>
      <c r="C4" s="19">
        <f t="shared" si="0"/>
        <v>68.928556828658699</v>
      </c>
      <c r="D4" s="3">
        <v>673004.80027866305</v>
      </c>
      <c r="E4" s="19">
        <f t="shared" si="1"/>
        <v>4.6879694589628471</v>
      </c>
      <c r="F4" s="8">
        <f t="shared" si="2"/>
        <v>14355997.968202563</v>
      </c>
      <c r="G4" s="8">
        <v>587150.47023248603</v>
      </c>
      <c r="H4" s="8">
        <v>4907830.3103828402</v>
      </c>
      <c r="I4" s="8">
        <f t="shared" si="3"/>
        <v>5494980.780615326</v>
      </c>
      <c r="J4" s="8">
        <f t="shared" si="4"/>
        <v>19850978.748817891</v>
      </c>
      <c r="K4" s="21">
        <f t="shared" si="5"/>
        <v>70.5149599216562</v>
      </c>
      <c r="L4" s="22">
        <v>28151443</v>
      </c>
    </row>
    <row r="5" spans="1:12" ht="14.25" x14ac:dyDescent="0.2">
      <c r="A5" s="5">
        <v>2007</v>
      </c>
      <c r="B5" s="3">
        <v>14197151.590559701</v>
      </c>
      <c r="C5" s="19">
        <f t="shared" si="0"/>
        <v>70.306122753821796</v>
      </c>
      <c r="D5" s="3">
        <v>706142.37948322203</v>
      </c>
      <c r="E5" s="19">
        <f t="shared" si="1"/>
        <v>4.7381631262366382</v>
      </c>
      <c r="F5" s="8">
        <f t="shared" si="2"/>
        <v>14903293.970042922</v>
      </c>
      <c r="G5" s="8">
        <v>512513.09015083301</v>
      </c>
      <c r="H5" s="8">
        <v>4777528.9317102404</v>
      </c>
      <c r="I5" s="8">
        <f t="shared" si="3"/>
        <v>5290042.0218610736</v>
      </c>
      <c r="J5" s="8">
        <f t="shared" si="4"/>
        <v>20193335.991903994</v>
      </c>
      <c r="K5" s="21">
        <f t="shared" si="5"/>
        <v>70.898834989644811</v>
      </c>
      <c r="L5" s="22">
        <v>28481901</v>
      </c>
    </row>
    <row r="6" spans="1:12" ht="14.25" x14ac:dyDescent="0.2">
      <c r="A6" s="5">
        <v>2008</v>
      </c>
      <c r="B6" s="3">
        <v>14459187.3215998</v>
      </c>
      <c r="C6" s="19">
        <f t="shared" si="0"/>
        <v>70.418713010103104</v>
      </c>
      <c r="D6" s="3">
        <v>699054.45781826903</v>
      </c>
      <c r="E6" s="19">
        <f t="shared" si="1"/>
        <v>4.6117120177318212</v>
      </c>
      <c r="F6" s="8">
        <f t="shared" si="2"/>
        <v>15158241.77941807</v>
      </c>
      <c r="G6" s="8">
        <v>401604.95997869899</v>
      </c>
      <c r="H6" s="8">
        <v>4973313.6998252803</v>
      </c>
      <c r="I6" s="8">
        <f t="shared" si="3"/>
        <v>5374918.6598039791</v>
      </c>
      <c r="J6" s="8">
        <f t="shared" si="4"/>
        <v>20533160.439222049</v>
      </c>
      <c r="K6" s="21">
        <f t="shared" si="5"/>
        <v>71.278287237839379</v>
      </c>
      <c r="L6" s="22">
        <v>28807034</v>
      </c>
    </row>
    <row r="7" spans="1:12" ht="14.25" x14ac:dyDescent="0.2">
      <c r="A7" s="5">
        <v>2009</v>
      </c>
      <c r="B7" s="3">
        <v>14757683.861535</v>
      </c>
      <c r="C7" s="19">
        <f t="shared" si="0"/>
        <v>70.695366612362292</v>
      </c>
      <c r="D7" s="3">
        <v>690557.52948641696</v>
      </c>
      <c r="E7" s="19">
        <f t="shared" si="1"/>
        <v>4.4701368395743213</v>
      </c>
      <c r="F7" s="8">
        <f t="shared" si="2"/>
        <v>15448241.391021417</v>
      </c>
      <c r="G7" s="8">
        <v>373545.04922389903</v>
      </c>
      <c r="H7" s="8">
        <v>5053250.4521362102</v>
      </c>
      <c r="I7" s="8">
        <f t="shared" si="3"/>
        <v>5426795.5013601091</v>
      </c>
      <c r="J7" s="8">
        <f t="shared" si="4"/>
        <v>20875036.892381527</v>
      </c>
      <c r="K7" s="21">
        <f t="shared" si="5"/>
        <v>71.656692218218936</v>
      </c>
      <c r="L7" s="22">
        <v>29132013</v>
      </c>
    </row>
    <row r="8" spans="1:12" ht="14.25" x14ac:dyDescent="0.2">
      <c r="A8" s="5">
        <v>2010</v>
      </c>
      <c r="B8" s="3">
        <v>15089870.7871066</v>
      </c>
      <c r="C8" s="19">
        <f t="shared" si="0"/>
        <v>71.099846882526634</v>
      </c>
      <c r="D8" s="3">
        <v>645845.45035791304</v>
      </c>
      <c r="E8" s="19">
        <f t="shared" si="1"/>
        <v>4.1043282721395702</v>
      </c>
      <c r="F8" s="8">
        <f t="shared" si="2"/>
        <v>15735716.237464514</v>
      </c>
      <c r="G8" s="8">
        <v>378524.02049589099</v>
      </c>
      <c r="H8" s="8">
        <v>5109252.4058684697</v>
      </c>
      <c r="I8" s="8">
        <f t="shared" si="3"/>
        <v>5487776.4263643604</v>
      </c>
      <c r="J8" s="8">
        <f t="shared" si="4"/>
        <v>21223492.663828872</v>
      </c>
      <c r="K8" s="21">
        <f t="shared" si="5"/>
        <v>72.036999961370057</v>
      </c>
      <c r="L8" s="22">
        <v>29461933</v>
      </c>
    </row>
    <row r="9" spans="1:12" ht="14.25" x14ac:dyDescent="0.2">
      <c r="A9" s="5">
        <v>2011</v>
      </c>
      <c r="B9" s="3">
        <v>15307325.856246</v>
      </c>
      <c r="C9" s="19">
        <f t="shared" si="0"/>
        <v>70.93473905293267</v>
      </c>
      <c r="D9" s="3">
        <v>641763.69200325001</v>
      </c>
      <c r="E9" s="19">
        <f t="shared" si="1"/>
        <v>4.0238265015804435</v>
      </c>
      <c r="F9" s="8">
        <f t="shared" si="2"/>
        <v>15949089.54824925</v>
      </c>
      <c r="G9" s="8">
        <v>302095.91146850499</v>
      </c>
      <c r="H9" s="8">
        <v>5328263.5671172095</v>
      </c>
      <c r="I9" s="8">
        <f t="shared" si="3"/>
        <v>5630359.4785857145</v>
      </c>
      <c r="J9" s="8">
        <f t="shared" si="4"/>
        <v>21579449.026834965</v>
      </c>
      <c r="K9" s="21">
        <f t="shared" si="5"/>
        <v>72.419862512968166</v>
      </c>
      <c r="L9" s="22">
        <v>29797694</v>
      </c>
    </row>
    <row r="10" spans="1:12" ht="14.25" x14ac:dyDescent="0.2">
      <c r="A10" s="5">
        <v>2012</v>
      </c>
      <c r="B10" s="3">
        <v>15924618.8202419</v>
      </c>
      <c r="C10" s="19">
        <f t="shared" si="0"/>
        <v>70.608531386421092</v>
      </c>
      <c r="D10" s="3">
        <v>615448.68207359302</v>
      </c>
      <c r="E10" s="19">
        <f t="shared" si="1"/>
        <v>3.7209562898545276</v>
      </c>
      <c r="F10" s="8">
        <f t="shared" si="2"/>
        <v>16540067.502315493</v>
      </c>
      <c r="G10" s="8">
        <v>255935.40031147</v>
      </c>
      <c r="H10" s="8">
        <v>5757389.0282869302</v>
      </c>
      <c r="I10" s="8">
        <f t="shared" si="3"/>
        <v>6013324.4285984002</v>
      </c>
      <c r="J10" s="8">
        <f t="shared" si="4"/>
        <v>22553391.930913895</v>
      </c>
      <c r="K10" s="21">
        <f t="shared" si="5"/>
        <v>74.839014732155263</v>
      </c>
      <c r="L10" s="22">
        <v>30135875</v>
      </c>
    </row>
    <row r="11" spans="1:12" ht="14.25" x14ac:dyDescent="0.2">
      <c r="A11" s="5">
        <v>2013</v>
      </c>
      <c r="B11" s="3">
        <v>16099790.864775401</v>
      </c>
      <c r="C11" s="19">
        <f t="shared" si="0"/>
        <v>70.039062308941794</v>
      </c>
      <c r="D11" s="3">
        <v>657609.77035140898</v>
      </c>
      <c r="E11" s="19">
        <f t="shared" si="1"/>
        <v>3.9242946126914786</v>
      </c>
      <c r="F11" s="8">
        <f t="shared" si="2"/>
        <v>16757400.635126811</v>
      </c>
      <c r="G11" s="8">
        <v>207831.229947566</v>
      </c>
      <c r="H11" s="8">
        <v>6021641.9365184298</v>
      </c>
      <c r="I11" s="8">
        <f t="shared" si="3"/>
        <v>6229473.1664659958</v>
      </c>
      <c r="J11" s="8">
        <f t="shared" si="4"/>
        <v>22986873.801592804</v>
      </c>
      <c r="K11" s="21">
        <f t="shared" si="5"/>
        <v>75.428269679686522</v>
      </c>
      <c r="L11" s="22">
        <v>30475144</v>
      </c>
    </row>
    <row r="12" spans="1:12" ht="14.25" x14ac:dyDescent="0.2">
      <c r="A12" s="5">
        <v>2014</v>
      </c>
      <c r="B12" s="3">
        <v>16157142.685001001</v>
      </c>
      <c r="C12" s="19">
        <f t="shared" si="0"/>
        <v>69.455275012689555</v>
      </c>
      <c r="D12" s="3">
        <v>614465.30001115706</v>
      </c>
      <c r="E12" s="19">
        <f t="shared" si="1"/>
        <v>3.6637232432350557</v>
      </c>
      <c r="F12" s="8">
        <f t="shared" si="2"/>
        <v>16771607.985012159</v>
      </c>
      <c r="G12" s="8">
        <v>205750.30991315801</v>
      </c>
      <c r="H12" s="8">
        <v>6285299.1231744196</v>
      </c>
      <c r="I12" s="8">
        <f t="shared" si="3"/>
        <v>6491049.433087578</v>
      </c>
      <c r="J12" s="8">
        <f t="shared" si="4"/>
        <v>23262657.418099739</v>
      </c>
      <c r="K12" s="21">
        <f t="shared" si="5"/>
        <v>75.493364395119258</v>
      </c>
      <c r="L12" s="22">
        <v>30814175</v>
      </c>
    </row>
    <row r="13" spans="1:12" ht="14.25" x14ac:dyDescent="0.2">
      <c r="A13" s="5">
        <v>2015</v>
      </c>
      <c r="B13" s="3">
        <v>16266709.6679294</v>
      </c>
      <c r="C13" s="19">
        <f t="shared" si="0"/>
        <v>68.780670002177345</v>
      </c>
      <c r="D13" s="3">
        <v>590070.87073159195</v>
      </c>
      <c r="E13" s="19">
        <f t="shared" si="1"/>
        <v>3.5004956573900077</v>
      </c>
      <c r="F13" s="8">
        <f t="shared" si="2"/>
        <v>16856780.538660992</v>
      </c>
      <c r="G13" s="8">
        <v>192578.32018733001</v>
      </c>
      <c r="H13" s="8">
        <v>6600759.2156258803</v>
      </c>
      <c r="I13" s="8">
        <f t="shared" si="3"/>
        <v>6793337.5358132105</v>
      </c>
      <c r="J13" s="8">
        <f t="shared" si="4"/>
        <v>23650118.074474201</v>
      </c>
      <c r="K13" s="21">
        <f t="shared" si="5"/>
        <v>75.919328153812629</v>
      </c>
      <c r="L13" s="22">
        <v>31151643</v>
      </c>
    </row>
    <row r="14" spans="1:12" ht="14.25" x14ac:dyDescent="0.2">
      <c r="A14" s="5">
        <v>2016</v>
      </c>
      <c r="B14" s="3">
        <v>16501261.576460401</v>
      </c>
      <c r="C14" s="19">
        <f t="shared" si="0"/>
        <v>68.94676061392417</v>
      </c>
      <c r="D14" s="3">
        <v>717352.21719455696</v>
      </c>
      <c r="E14" s="19">
        <f t="shared" si="1"/>
        <v>4.1661438359161096</v>
      </c>
      <c r="F14" s="8">
        <f t="shared" si="2"/>
        <v>17218613.793654956</v>
      </c>
      <c r="G14" s="8">
        <v>208317.38674163801</v>
      </c>
      <c r="H14" s="8">
        <v>6506407.2818137398</v>
      </c>
      <c r="I14" s="8">
        <f t="shared" si="3"/>
        <v>6714724.668555378</v>
      </c>
      <c r="J14" s="8">
        <f t="shared" si="4"/>
        <v>23933338.462210335</v>
      </c>
      <c r="K14" s="21">
        <f t="shared" si="5"/>
        <v>76.006298980061331</v>
      </c>
      <c r="L14" s="22">
        <v>31488625</v>
      </c>
    </row>
    <row r="15" spans="1:12" ht="14.25" x14ac:dyDescent="0.2">
      <c r="A15" s="5">
        <v>2017</v>
      </c>
      <c r="B15" s="3">
        <v>16759552.851998299</v>
      </c>
      <c r="C15" s="19">
        <f t="shared" si="0"/>
        <v>69.256757956972521</v>
      </c>
      <c r="D15" s="3">
        <v>714534.89540052402</v>
      </c>
      <c r="E15" s="19">
        <f t="shared" si="1"/>
        <v>4.0891112928449669</v>
      </c>
      <c r="F15" s="8">
        <f t="shared" si="2"/>
        <v>17474087.747398823</v>
      </c>
      <c r="G15" s="8">
        <v>199998.24681973399</v>
      </c>
      <c r="H15" s="8">
        <v>6525072.8263698798</v>
      </c>
      <c r="I15" s="8">
        <f t="shared" si="3"/>
        <v>6725071.0731896134</v>
      </c>
      <c r="J15" s="8">
        <f t="shared" si="4"/>
        <v>24199158.820588436</v>
      </c>
      <c r="K15" s="21">
        <f t="shared" si="5"/>
        <v>76.03577306023152</v>
      </c>
      <c r="L15" s="22">
        <v>31826018</v>
      </c>
    </row>
    <row r="16" spans="1:12" ht="14.25" x14ac:dyDescent="0.2">
      <c r="A16" s="5">
        <v>2018</v>
      </c>
      <c r="B16" s="3">
        <v>16997968.352648199</v>
      </c>
      <c r="C16" s="19">
        <f t="shared" si="0"/>
        <v>69.312186227896305</v>
      </c>
      <c r="D16" s="3">
        <v>695454.29855060496</v>
      </c>
      <c r="E16" s="19">
        <f t="shared" si="1"/>
        <v>3.9305809410678663</v>
      </c>
      <c r="F16" s="8">
        <f t="shared" si="2"/>
        <v>17693422.651198804</v>
      </c>
      <c r="G16" s="8">
        <v>224190.184470415</v>
      </c>
      <c r="H16" s="8">
        <v>6606167.5811818801</v>
      </c>
      <c r="I16" s="8">
        <f t="shared" si="3"/>
        <v>6830357.7656522952</v>
      </c>
      <c r="J16" s="8">
        <f t="shared" si="4"/>
        <v>24523780.4168511</v>
      </c>
      <c r="K16" s="21">
        <f t="shared" si="5"/>
        <v>76.250357926100733</v>
      </c>
      <c r="L16" s="22">
        <v>32162184</v>
      </c>
    </row>
    <row r="17" spans="1:19" ht="14.25" x14ac:dyDescent="0.2">
      <c r="A17" s="5">
        <v>2019</v>
      </c>
      <c r="B17" s="3">
        <v>17317575.811262298</v>
      </c>
      <c r="C17" s="19">
        <f t="shared" si="0"/>
        <v>69.715850031485076</v>
      </c>
      <c r="D17" s="3">
        <v>703895.63381910301</v>
      </c>
      <c r="E17" s="19">
        <f t="shared" si="1"/>
        <v>3.9058721479217344</v>
      </c>
      <c r="F17" s="8">
        <f t="shared" si="2"/>
        <v>18021471.445081402</v>
      </c>
      <c r="G17" s="8">
        <v>206770.68457365001</v>
      </c>
      <c r="H17" s="8">
        <v>6611985.4562401697</v>
      </c>
      <c r="I17" s="8">
        <f t="shared" si="3"/>
        <v>6818756.1408138201</v>
      </c>
      <c r="J17" s="8">
        <f t="shared" si="4"/>
        <v>24840227.585895222</v>
      </c>
      <c r="K17" s="21">
        <f t="shared" si="5"/>
        <v>76.442030255549838</v>
      </c>
      <c r="L17" s="22">
        <v>32495510</v>
      </c>
    </row>
    <row r="18" spans="1:19" ht="14.25" x14ac:dyDescent="0.2">
      <c r="A18" s="5">
        <v>2020</v>
      </c>
      <c r="B18" s="3">
        <v>15074513.9050916</v>
      </c>
      <c r="C18" s="19">
        <f>(B18/J18)*100</f>
        <v>59.736897792052666</v>
      </c>
      <c r="D18" s="3">
        <v>1207874.8286134</v>
      </c>
      <c r="E18" s="19">
        <f>(D18/F18)*100</f>
        <v>7.4182900824193281</v>
      </c>
      <c r="F18" s="8">
        <f t="shared" si="2"/>
        <v>16282388.733705001</v>
      </c>
      <c r="G18" s="8">
        <v>535339.50034070003</v>
      </c>
      <c r="H18" s="8">
        <v>8417117.3342106007</v>
      </c>
      <c r="I18" s="8">
        <f t="shared" si="3"/>
        <v>8952456.8345513009</v>
      </c>
      <c r="J18" s="8">
        <f t="shared" si="4"/>
        <v>25234845.568256304</v>
      </c>
      <c r="K18" s="21">
        <f t="shared" si="5"/>
        <v>76.878413184063817</v>
      </c>
      <c r="L18" s="22">
        <v>32824358</v>
      </c>
    </row>
    <row r="21" spans="1:19" ht="15" customHeight="1" x14ac:dyDescent="0.2">
      <c r="A21" s="12"/>
      <c r="B21" s="39" t="s">
        <v>18</v>
      </c>
      <c r="C21" s="40"/>
      <c r="D21" s="40"/>
      <c r="E21" s="40"/>
      <c r="F21" s="40"/>
      <c r="G21" s="40"/>
      <c r="H21" s="40"/>
      <c r="I21" s="40"/>
      <c r="J21" s="41"/>
      <c r="K21" s="42" t="s">
        <v>19</v>
      </c>
      <c r="L21" s="43"/>
      <c r="M21" s="43"/>
      <c r="N21" s="43"/>
      <c r="O21" s="43"/>
      <c r="P21" s="43"/>
      <c r="Q21" s="43"/>
      <c r="R21" s="43"/>
      <c r="S21" s="43"/>
    </row>
    <row r="22" spans="1:19" s="18" customFormat="1" ht="45" customHeight="1" x14ac:dyDescent="0.25">
      <c r="A22" s="7" t="s">
        <v>0</v>
      </c>
      <c r="B22" s="7" t="s">
        <v>1</v>
      </c>
      <c r="C22" s="7" t="s">
        <v>21</v>
      </c>
      <c r="D22" s="7" t="s">
        <v>2</v>
      </c>
      <c r="E22" s="7" t="s">
        <v>22</v>
      </c>
      <c r="F22" s="7" t="s">
        <v>5</v>
      </c>
      <c r="G22" s="7" t="s">
        <v>3</v>
      </c>
      <c r="H22" s="7" t="s">
        <v>4</v>
      </c>
      <c r="I22" s="7" t="s">
        <v>6</v>
      </c>
      <c r="J22" s="7" t="s">
        <v>20</v>
      </c>
      <c r="K22" s="16" t="s">
        <v>1</v>
      </c>
      <c r="L22" s="16" t="s">
        <v>23</v>
      </c>
      <c r="M22" s="16" t="s">
        <v>2</v>
      </c>
      <c r="N22" s="16" t="s">
        <v>24</v>
      </c>
      <c r="O22" s="16" t="s">
        <v>5</v>
      </c>
      <c r="P22" s="16" t="s">
        <v>3</v>
      </c>
      <c r="Q22" s="16" t="s">
        <v>4</v>
      </c>
      <c r="R22" s="17" t="s">
        <v>6</v>
      </c>
      <c r="S22" s="17" t="s">
        <v>20</v>
      </c>
    </row>
    <row r="23" spans="1:19" x14ac:dyDescent="0.2">
      <c r="A23" s="5">
        <v>2004</v>
      </c>
      <c r="B23" s="3">
        <v>7418114.8747615796</v>
      </c>
      <c r="C23" s="20">
        <f t="shared" ref="C23:C39" si="6">(B23/J23)*100</f>
        <v>77.713425663460413</v>
      </c>
      <c r="D23" s="3">
        <v>375112.90993499698</v>
      </c>
      <c r="E23" s="20">
        <f>(D23/F23)*100</f>
        <v>4.8133189520213895</v>
      </c>
      <c r="F23" s="3">
        <f t="shared" ref="F23:F39" si="7">B23+D23</f>
        <v>7793227.7846965762</v>
      </c>
      <c r="G23" s="3">
        <v>228490.84027290301</v>
      </c>
      <c r="H23" s="3">
        <v>1523755.41819763</v>
      </c>
      <c r="I23" s="3">
        <f>G23+H23</f>
        <v>1752246.258470533</v>
      </c>
      <c r="J23" s="3">
        <f>F23+I23</f>
        <v>9545474.0431671087</v>
      </c>
      <c r="K23" s="8">
        <v>5641684.4821748696</v>
      </c>
      <c r="L23" s="19">
        <f>(K23/S23)*100</f>
        <v>58.775498385109138</v>
      </c>
      <c r="M23" s="8">
        <v>356171.96939659101</v>
      </c>
      <c r="N23" s="19">
        <f>(M23/O23)*100</f>
        <v>5.9383210030522253</v>
      </c>
      <c r="O23" s="8">
        <f t="shared" ref="O23:O39" si="8">K23+M23</f>
        <v>5997856.4515714608</v>
      </c>
      <c r="P23" s="8">
        <v>362272.47976398398</v>
      </c>
      <c r="Q23" s="8">
        <v>3238572.2914247499</v>
      </c>
      <c r="R23" s="8">
        <f>P23+Q23</f>
        <v>3600844.7711887341</v>
      </c>
      <c r="S23" s="8">
        <f>R23+O23</f>
        <v>9598701.2227601949</v>
      </c>
    </row>
    <row r="24" spans="1:19" x14ac:dyDescent="0.2">
      <c r="A24" s="5">
        <v>2005</v>
      </c>
      <c r="B24" s="3">
        <v>7483228.7313227598</v>
      </c>
      <c r="C24" s="20">
        <f t="shared" si="6"/>
        <v>76.96958443597579</v>
      </c>
      <c r="D24" s="3">
        <v>396916.220184326</v>
      </c>
      <c r="E24" s="20">
        <f t="shared" ref="E24:E39" si="9">(D24/F24)*100</f>
        <v>5.0369152170026439</v>
      </c>
      <c r="F24" s="3">
        <f t="shared" si="7"/>
        <v>7880144.9515070859</v>
      </c>
      <c r="G24" s="3">
        <v>249909.089907646</v>
      </c>
      <c r="H24" s="3">
        <v>1592265.21775627</v>
      </c>
      <c r="I24" s="3">
        <f t="shared" ref="I24:I39" si="10">G24+H24</f>
        <v>1842174.3076639159</v>
      </c>
      <c r="J24" s="3">
        <f t="shared" ref="J24:J39" si="11">F24+I24</f>
        <v>9722319.2591710016</v>
      </c>
      <c r="K24" s="8">
        <v>5637213.6634836197</v>
      </c>
      <c r="L24" s="19">
        <f t="shared" ref="L24:L39" si="12">(K24/S24)*100</f>
        <v>57.644912940343275</v>
      </c>
      <c r="M24" s="8">
        <v>349489.12937355001</v>
      </c>
      <c r="N24" s="19">
        <f t="shared" ref="N24:N39" si="13">(M24/O24)*100</f>
        <v>5.8377564657215153</v>
      </c>
      <c r="O24" s="8">
        <f t="shared" si="8"/>
        <v>5986702.7928571701</v>
      </c>
      <c r="P24" s="8">
        <v>361737.43049907603</v>
      </c>
      <c r="Q24" s="8">
        <v>3430763.8311586301</v>
      </c>
      <c r="R24" s="8">
        <f t="shared" ref="R24:R39" si="14">P24+Q24</f>
        <v>3792501.261657706</v>
      </c>
      <c r="S24" s="8">
        <f t="shared" ref="S24:S39" si="15">R24+O24</f>
        <v>9779204.0545148756</v>
      </c>
    </row>
    <row r="25" spans="1:19" x14ac:dyDescent="0.2">
      <c r="A25" s="5">
        <v>2006</v>
      </c>
      <c r="B25" s="3">
        <v>7775759.1852903301</v>
      </c>
      <c r="C25" s="20">
        <f t="shared" si="6"/>
        <v>78.594420542639469</v>
      </c>
      <c r="D25" s="3">
        <v>329486.87982559198</v>
      </c>
      <c r="E25" s="20">
        <f t="shared" si="9"/>
        <v>4.0651064406750939</v>
      </c>
      <c r="F25" s="3">
        <f t="shared" si="7"/>
        <v>8105246.0651159221</v>
      </c>
      <c r="G25" s="3">
        <v>215076.73025798699</v>
      </c>
      <c r="H25" s="3">
        <v>1573202.8920783999</v>
      </c>
      <c r="I25" s="3">
        <f t="shared" si="10"/>
        <v>1788279.6223363869</v>
      </c>
      <c r="J25" s="3">
        <f t="shared" si="11"/>
        <v>9893525.6874523088</v>
      </c>
      <c r="K25" s="8">
        <v>5907233.9826335898</v>
      </c>
      <c r="L25" s="19">
        <f t="shared" si="12"/>
        <v>59.324748469599633</v>
      </c>
      <c r="M25" s="8">
        <v>343517.92045307101</v>
      </c>
      <c r="N25" s="19">
        <f t="shared" si="13"/>
        <v>5.495625578795404</v>
      </c>
      <c r="O25" s="8">
        <f t="shared" si="8"/>
        <v>6250751.9030866604</v>
      </c>
      <c r="P25" s="8">
        <v>372073.73997449799</v>
      </c>
      <c r="Q25" s="8">
        <v>3334627.4183044401</v>
      </c>
      <c r="R25" s="8">
        <f t="shared" si="14"/>
        <v>3706701.1582789379</v>
      </c>
      <c r="S25" s="8">
        <f t="shared" si="15"/>
        <v>9957453.0613655988</v>
      </c>
    </row>
    <row r="26" spans="1:19" x14ac:dyDescent="0.2">
      <c r="A26" s="5">
        <v>2007</v>
      </c>
      <c r="B26" s="3">
        <v>7989927.4151848499</v>
      </c>
      <c r="C26" s="20">
        <f t="shared" si="6"/>
        <v>79.386400340547326</v>
      </c>
      <c r="D26" s="3">
        <v>360360.870015144</v>
      </c>
      <c r="E26" s="20">
        <f t="shared" si="9"/>
        <v>4.3155500469827572</v>
      </c>
      <c r="F26" s="3">
        <f t="shared" si="7"/>
        <v>8350288.2851999942</v>
      </c>
      <c r="G26" s="3">
        <v>182445.74998474101</v>
      </c>
      <c r="H26" s="3">
        <v>1531870.7093434299</v>
      </c>
      <c r="I26" s="3">
        <f t="shared" si="10"/>
        <v>1714316.4593281709</v>
      </c>
      <c r="J26" s="3">
        <f t="shared" si="11"/>
        <v>10064604.744528165</v>
      </c>
      <c r="K26" s="8">
        <v>6207224.1753748599</v>
      </c>
      <c r="L26" s="19">
        <f t="shared" si="12"/>
        <v>61.283333753998392</v>
      </c>
      <c r="M26" s="8">
        <v>345781.50946807797</v>
      </c>
      <c r="N26" s="19">
        <f t="shared" si="13"/>
        <v>5.2766856324856928</v>
      </c>
      <c r="O26" s="8">
        <f t="shared" si="8"/>
        <v>6553005.6848429376</v>
      </c>
      <c r="P26" s="8">
        <v>330067.34016609099</v>
      </c>
      <c r="Q26" s="8">
        <v>3245658.2223668098</v>
      </c>
      <c r="R26" s="8">
        <f t="shared" si="14"/>
        <v>3575725.5625329008</v>
      </c>
      <c r="S26" s="8">
        <f t="shared" si="15"/>
        <v>10128731.247375838</v>
      </c>
    </row>
    <row r="27" spans="1:19" x14ac:dyDescent="0.2">
      <c r="A27" s="5">
        <v>2008</v>
      </c>
      <c r="B27" s="3">
        <v>8149889.8150296202</v>
      </c>
      <c r="C27" s="20">
        <f t="shared" si="6"/>
        <v>79.646024333198326</v>
      </c>
      <c r="D27" s="3">
        <v>344412.40890622098</v>
      </c>
      <c r="E27" s="20">
        <f t="shared" si="9"/>
        <v>4.0546286184133118</v>
      </c>
      <c r="F27" s="3">
        <f t="shared" si="7"/>
        <v>8494302.2239358407</v>
      </c>
      <c r="G27" s="3">
        <v>151380.560077667</v>
      </c>
      <c r="H27" s="3">
        <v>1586955.79808902</v>
      </c>
      <c r="I27" s="3">
        <f t="shared" si="10"/>
        <v>1738336.358166687</v>
      </c>
      <c r="J27" s="3">
        <f t="shared" si="11"/>
        <v>10232638.582102528</v>
      </c>
      <c r="K27" s="8">
        <v>6309297.50657022</v>
      </c>
      <c r="L27" s="19">
        <f t="shared" si="12"/>
        <v>61.252212209125425</v>
      </c>
      <c r="M27" s="8">
        <v>354642.04891204799</v>
      </c>
      <c r="N27" s="19">
        <f t="shared" si="13"/>
        <v>5.3218077078789259</v>
      </c>
      <c r="O27" s="8">
        <f t="shared" si="8"/>
        <v>6663939.5554822683</v>
      </c>
      <c r="P27" s="8">
        <v>250224.39990103201</v>
      </c>
      <c r="Q27" s="8">
        <v>3386357.9017362599</v>
      </c>
      <c r="R27" s="8">
        <f t="shared" si="14"/>
        <v>3636582.3016372919</v>
      </c>
      <c r="S27" s="8">
        <f t="shared" si="15"/>
        <v>10300521.85711956</v>
      </c>
    </row>
    <row r="28" spans="1:19" x14ac:dyDescent="0.2">
      <c r="A28" s="5">
        <v>2009</v>
      </c>
      <c r="B28" s="3">
        <v>8269565.9164114501</v>
      </c>
      <c r="C28" s="20">
        <f t="shared" si="6"/>
        <v>79.5024872310304</v>
      </c>
      <c r="D28" s="3">
        <v>369424.56878280599</v>
      </c>
      <c r="E28" s="20">
        <f t="shared" si="9"/>
        <v>4.2762469690866789</v>
      </c>
      <c r="F28" s="3">
        <f t="shared" si="7"/>
        <v>8638990.4851942565</v>
      </c>
      <c r="G28" s="3">
        <v>146167.589389801</v>
      </c>
      <c r="H28" s="3">
        <v>1616486.20653194</v>
      </c>
      <c r="I28" s="3">
        <f t="shared" si="10"/>
        <v>1762653.7959217411</v>
      </c>
      <c r="J28" s="3">
        <f t="shared" si="11"/>
        <v>10401644.281115998</v>
      </c>
      <c r="K28" s="8">
        <v>6488117.9451235496</v>
      </c>
      <c r="L28" s="19">
        <f t="shared" si="12"/>
        <v>61.948579471228015</v>
      </c>
      <c r="M28" s="8">
        <v>321132.96070361102</v>
      </c>
      <c r="N28" s="19">
        <f t="shared" si="13"/>
        <v>4.7161275909042306</v>
      </c>
      <c r="O28" s="8">
        <f t="shared" si="8"/>
        <v>6809250.9058271609</v>
      </c>
      <c r="P28" s="8">
        <v>227377.459834098</v>
      </c>
      <c r="Q28" s="8">
        <v>3436764.2456042701</v>
      </c>
      <c r="R28" s="8">
        <f t="shared" si="14"/>
        <v>3664141.705438368</v>
      </c>
      <c r="S28" s="8">
        <f t="shared" si="15"/>
        <v>10473392.611265529</v>
      </c>
    </row>
    <row r="29" spans="1:19" x14ac:dyDescent="0.2">
      <c r="A29" s="5">
        <v>2010</v>
      </c>
      <c r="B29" s="3">
        <v>8425813.9378373604</v>
      </c>
      <c r="C29" s="20">
        <f t="shared" si="6"/>
        <v>79.685437988088779</v>
      </c>
      <c r="D29" s="3">
        <v>315823.18017005897</v>
      </c>
      <c r="E29" s="20">
        <f t="shared" si="9"/>
        <v>3.6128607937691211</v>
      </c>
      <c r="F29" s="3">
        <f t="shared" si="7"/>
        <v>8741637.1180074196</v>
      </c>
      <c r="G29" s="3">
        <v>157516.020158767</v>
      </c>
      <c r="H29" s="3">
        <v>1674690.9048280099</v>
      </c>
      <c r="I29" s="3">
        <f t="shared" si="10"/>
        <v>1832206.9249867769</v>
      </c>
      <c r="J29" s="3">
        <f t="shared" si="11"/>
        <v>10573844.042994197</v>
      </c>
      <c r="K29" s="8">
        <v>6664056.84926927</v>
      </c>
      <c r="L29" s="19">
        <f t="shared" si="12"/>
        <v>62.575368319963921</v>
      </c>
      <c r="M29" s="8">
        <v>330022.27018785401</v>
      </c>
      <c r="N29" s="19">
        <f t="shared" si="13"/>
        <v>4.7185950366182041</v>
      </c>
      <c r="O29" s="8">
        <f t="shared" si="8"/>
        <v>6994079.1194571238</v>
      </c>
      <c r="P29" s="8">
        <v>221008.000337123</v>
      </c>
      <c r="Q29" s="8">
        <v>3434561.5010404498</v>
      </c>
      <c r="R29" s="8">
        <f t="shared" si="14"/>
        <v>3655569.5013775728</v>
      </c>
      <c r="S29" s="8">
        <f t="shared" si="15"/>
        <v>10649648.620834697</v>
      </c>
    </row>
    <row r="30" spans="1:19" x14ac:dyDescent="0.2">
      <c r="A30" s="5">
        <v>2011</v>
      </c>
      <c r="B30" s="3">
        <v>8553820.7859997693</v>
      </c>
      <c r="C30" s="20">
        <f t="shared" si="6"/>
        <v>79.572735199169841</v>
      </c>
      <c r="D30" s="3">
        <v>331412.47727584798</v>
      </c>
      <c r="E30" s="20">
        <f t="shared" si="9"/>
        <v>3.7299243301314289</v>
      </c>
      <c r="F30" s="3">
        <f t="shared" si="7"/>
        <v>8885233.2632756177</v>
      </c>
      <c r="G30" s="3">
        <v>119646.966972351</v>
      </c>
      <c r="H30" s="3">
        <v>1744807.79365825</v>
      </c>
      <c r="I30" s="3">
        <f t="shared" si="10"/>
        <v>1864454.7606306011</v>
      </c>
      <c r="J30" s="3">
        <f t="shared" si="11"/>
        <v>10749688.02390622</v>
      </c>
      <c r="K30" s="8">
        <v>6753505.0702462196</v>
      </c>
      <c r="L30" s="19">
        <f t="shared" si="12"/>
        <v>62.360610436553941</v>
      </c>
      <c r="M30" s="8">
        <v>310351.21472740098</v>
      </c>
      <c r="N30" s="19">
        <f t="shared" si="13"/>
        <v>4.3935097517143209</v>
      </c>
      <c r="O30" s="8">
        <f t="shared" si="8"/>
        <v>7063856.2849736204</v>
      </c>
      <c r="P30" s="8">
        <v>182448.944496154</v>
      </c>
      <c r="Q30" s="8">
        <v>3583455.7734589502</v>
      </c>
      <c r="R30" s="8">
        <f t="shared" si="14"/>
        <v>3765904.7179551041</v>
      </c>
      <c r="S30" s="8">
        <f t="shared" si="15"/>
        <v>10829761.002928725</v>
      </c>
    </row>
    <row r="31" spans="1:19" x14ac:dyDescent="0.2">
      <c r="A31" s="5">
        <v>2012</v>
      </c>
      <c r="B31" s="3">
        <v>8988879.2357978802</v>
      </c>
      <c r="C31" s="20">
        <f t="shared" si="6"/>
        <v>79.556798384058723</v>
      </c>
      <c r="D31" s="3">
        <v>295433.87048912002</v>
      </c>
      <c r="E31" s="20">
        <f t="shared" si="9"/>
        <v>3.1820756916207711</v>
      </c>
      <c r="F31" s="3">
        <f t="shared" si="7"/>
        <v>9284313.1062870007</v>
      </c>
      <c r="G31" s="3">
        <v>97857.990232467593</v>
      </c>
      <c r="H31" s="3">
        <v>1916522.9414234101</v>
      </c>
      <c r="I31" s="3">
        <f t="shared" si="10"/>
        <v>2014380.9316558777</v>
      </c>
      <c r="J31" s="3">
        <f t="shared" si="11"/>
        <v>11298694.037942879</v>
      </c>
      <c r="K31" s="8">
        <v>6935739.5844440404</v>
      </c>
      <c r="L31" s="19">
        <f t="shared" si="12"/>
        <v>61.625284395911393</v>
      </c>
      <c r="M31" s="8">
        <v>320014.81158447202</v>
      </c>
      <c r="N31" s="19">
        <f t="shared" si="13"/>
        <v>4.4104967466874898</v>
      </c>
      <c r="O31" s="8">
        <f t="shared" si="8"/>
        <v>7255754.3960285122</v>
      </c>
      <c r="P31" s="8">
        <v>158077.410079002</v>
      </c>
      <c r="Q31" s="8">
        <v>3840866.0868635098</v>
      </c>
      <c r="R31" s="8">
        <f t="shared" si="14"/>
        <v>3998943.4969425118</v>
      </c>
      <c r="S31" s="8">
        <f t="shared" si="15"/>
        <v>11254697.892971024</v>
      </c>
    </row>
    <row r="32" spans="1:19" x14ac:dyDescent="0.2">
      <c r="A32" s="5">
        <v>2013</v>
      </c>
      <c r="B32" s="3">
        <v>9077351.4424993899</v>
      </c>
      <c r="C32" s="20">
        <f t="shared" si="6"/>
        <v>78.799520727380838</v>
      </c>
      <c r="D32" s="3">
        <v>314088.789951324</v>
      </c>
      <c r="E32" s="20">
        <f t="shared" si="9"/>
        <v>3.3444155760693364</v>
      </c>
      <c r="F32" s="3">
        <f t="shared" si="7"/>
        <v>9391440.2324507143</v>
      </c>
      <c r="G32" s="3">
        <v>86821.309761047305</v>
      </c>
      <c r="H32" s="3">
        <v>2041290.0473263201</v>
      </c>
      <c r="I32" s="3">
        <f t="shared" si="10"/>
        <v>2128111.3570873672</v>
      </c>
      <c r="J32" s="3">
        <f t="shared" si="11"/>
        <v>11519551.589538082</v>
      </c>
      <c r="K32" s="8">
        <v>7022439.4222760201</v>
      </c>
      <c r="L32" s="19">
        <f t="shared" si="12"/>
        <v>61.238703268439274</v>
      </c>
      <c r="M32" s="8">
        <v>343520.98040008498</v>
      </c>
      <c r="N32" s="19">
        <f t="shared" si="13"/>
        <v>4.6636278451250073</v>
      </c>
      <c r="O32" s="8">
        <f t="shared" si="8"/>
        <v>7365960.4026761055</v>
      </c>
      <c r="P32" s="8">
        <v>121009.920186519</v>
      </c>
      <c r="Q32" s="8">
        <v>3980351.8891921001</v>
      </c>
      <c r="R32" s="8">
        <f t="shared" si="14"/>
        <v>4101361.8093786193</v>
      </c>
      <c r="S32" s="8">
        <f t="shared" si="15"/>
        <v>11467322.212054726</v>
      </c>
    </row>
    <row r="33" spans="1:19" x14ac:dyDescent="0.2">
      <c r="A33" s="5">
        <v>2014</v>
      </c>
      <c r="B33" s="3">
        <v>9125317.8350664303</v>
      </c>
      <c r="C33" s="20">
        <f t="shared" si="6"/>
        <v>78.403427862027044</v>
      </c>
      <c r="D33" s="3">
        <v>317638.260205984</v>
      </c>
      <c r="E33" s="20">
        <f t="shared" si="9"/>
        <v>3.3637587319187956</v>
      </c>
      <c r="F33" s="3">
        <f t="shared" si="7"/>
        <v>9442956.0952724144</v>
      </c>
      <c r="G33" s="3">
        <v>95636.940249919804</v>
      </c>
      <c r="H33" s="3">
        <v>2100334.09292542</v>
      </c>
      <c r="I33" s="3">
        <f t="shared" si="10"/>
        <v>2195971.0331753399</v>
      </c>
      <c r="J33" s="3">
        <f t="shared" si="11"/>
        <v>11638927.128447754</v>
      </c>
      <c r="K33" s="8">
        <v>7031824.8499345696</v>
      </c>
      <c r="L33" s="19">
        <f t="shared" si="12"/>
        <v>60.495423368474462</v>
      </c>
      <c r="M33" s="8">
        <v>296827.039805173</v>
      </c>
      <c r="N33" s="19">
        <f t="shared" si="13"/>
        <v>4.0502270304411194</v>
      </c>
      <c r="O33" s="8">
        <f t="shared" si="8"/>
        <v>7328651.8897397425</v>
      </c>
      <c r="P33" s="8">
        <v>110113.369663238</v>
      </c>
      <c r="Q33" s="8">
        <v>4184965.0302490001</v>
      </c>
      <c r="R33" s="8">
        <f t="shared" si="14"/>
        <v>4295078.3999122381</v>
      </c>
      <c r="S33" s="8">
        <f t="shared" si="15"/>
        <v>11623730.289651981</v>
      </c>
    </row>
    <row r="34" spans="1:19" x14ac:dyDescent="0.2">
      <c r="A34" s="5">
        <v>2015</v>
      </c>
      <c r="B34" s="3">
        <v>9201671.8150184099</v>
      </c>
      <c r="C34" s="20">
        <f t="shared" si="6"/>
        <v>77.780272127611013</v>
      </c>
      <c r="D34" s="3">
        <v>324003.14082360198</v>
      </c>
      <c r="E34" s="20">
        <f t="shared" si="9"/>
        <v>3.4013667517060688</v>
      </c>
      <c r="F34" s="3">
        <f t="shared" si="7"/>
        <v>9525674.9558420125</v>
      </c>
      <c r="G34" s="3">
        <v>75263.730236053394</v>
      </c>
      <c r="H34" s="3">
        <v>2229402.8173838798</v>
      </c>
      <c r="I34" s="3">
        <f t="shared" si="10"/>
        <v>2304666.5476199333</v>
      </c>
      <c r="J34" s="3">
        <f t="shared" si="11"/>
        <v>11830341.503461946</v>
      </c>
      <c r="K34" s="8">
        <v>7065037.8529109899</v>
      </c>
      <c r="L34" s="19">
        <f t="shared" si="12"/>
        <v>59.77302371550617</v>
      </c>
      <c r="M34" s="8">
        <v>266067.72990798898</v>
      </c>
      <c r="N34" s="19">
        <f t="shared" si="13"/>
        <v>3.6292988404305566</v>
      </c>
      <c r="O34" s="8">
        <f t="shared" si="8"/>
        <v>7331105.5828189785</v>
      </c>
      <c r="P34" s="8">
        <v>117314.58995127599</v>
      </c>
      <c r="Q34" s="8">
        <v>4371356.3982419902</v>
      </c>
      <c r="R34" s="8">
        <f t="shared" si="14"/>
        <v>4488670.9881932661</v>
      </c>
      <c r="S34" s="8">
        <f t="shared" si="15"/>
        <v>11819776.571012244</v>
      </c>
    </row>
    <row r="35" spans="1:19" x14ac:dyDescent="0.2">
      <c r="A35" s="5">
        <v>2016</v>
      </c>
      <c r="B35" s="3">
        <v>9300885.2832163498</v>
      </c>
      <c r="C35" s="20">
        <f t="shared" si="6"/>
        <v>77.746493480067883</v>
      </c>
      <c r="D35" s="3">
        <v>373325.16921424802</v>
      </c>
      <c r="E35" s="20">
        <f t="shared" si="9"/>
        <v>3.8589729988812875</v>
      </c>
      <c r="F35" s="3">
        <f t="shared" si="7"/>
        <v>9674210.4524305984</v>
      </c>
      <c r="G35" s="3">
        <v>85197.8027265071</v>
      </c>
      <c r="H35" s="3">
        <v>2203684.6984831099</v>
      </c>
      <c r="I35" s="3">
        <f t="shared" si="10"/>
        <v>2288882.5012096171</v>
      </c>
      <c r="J35" s="3">
        <f t="shared" si="11"/>
        <v>11963092.953640215</v>
      </c>
      <c r="K35" s="8">
        <v>7200376.2932441197</v>
      </c>
      <c r="L35" s="19">
        <f t="shared" si="12"/>
        <v>60.152285833143146</v>
      </c>
      <c r="M35" s="8">
        <v>344027.04798030801</v>
      </c>
      <c r="N35" s="19">
        <f t="shared" si="13"/>
        <v>4.560029897930586</v>
      </c>
      <c r="O35" s="8">
        <f t="shared" si="8"/>
        <v>7544403.3412244273</v>
      </c>
      <c r="P35" s="8">
        <v>123119.584015131</v>
      </c>
      <c r="Q35" s="8">
        <v>4302722.5833306303</v>
      </c>
      <c r="R35" s="8">
        <f t="shared" si="14"/>
        <v>4425842.1673457613</v>
      </c>
      <c r="S35" s="8">
        <f t="shared" si="15"/>
        <v>11970245.508570189</v>
      </c>
    </row>
    <row r="36" spans="1:19" x14ac:dyDescent="0.2">
      <c r="A36" s="5">
        <v>2017</v>
      </c>
      <c r="B36" s="3">
        <v>9372517.1874444392</v>
      </c>
      <c r="C36" s="20">
        <f t="shared" si="6"/>
        <v>77.603992567081008</v>
      </c>
      <c r="D36" s="3">
        <v>372700.19045543601</v>
      </c>
      <c r="E36" s="20">
        <f t="shared" si="9"/>
        <v>3.8244420416997826</v>
      </c>
      <c r="F36" s="3">
        <f t="shared" si="7"/>
        <v>9745217.3778998759</v>
      </c>
      <c r="G36" s="3">
        <v>77460.1976289749</v>
      </c>
      <c r="H36" s="3">
        <v>2254687.1030253102</v>
      </c>
      <c r="I36" s="3">
        <f t="shared" si="10"/>
        <v>2332147.3006542851</v>
      </c>
      <c r="J36" s="3">
        <f t="shared" si="11"/>
        <v>12077364.678554161</v>
      </c>
      <c r="K36" s="8">
        <v>7387035.6645538798</v>
      </c>
      <c r="L36" s="19">
        <f t="shared" si="12"/>
        <v>60.940118088114836</v>
      </c>
      <c r="M36" s="8">
        <v>341834.70494508703</v>
      </c>
      <c r="N36" s="19">
        <f t="shared" si="13"/>
        <v>4.4228288042466781</v>
      </c>
      <c r="O36" s="8">
        <f t="shared" si="8"/>
        <v>7728870.3694989672</v>
      </c>
      <c r="P36" s="8">
        <v>122538.049190759</v>
      </c>
      <c r="Q36" s="8">
        <v>4270385.7233445598</v>
      </c>
      <c r="R36" s="8">
        <f t="shared" si="14"/>
        <v>4392923.7725353185</v>
      </c>
      <c r="S36" s="8">
        <f t="shared" si="15"/>
        <v>12121794.142034285</v>
      </c>
    </row>
    <row r="37" spans="1:19" x14ac:dyDescent="0.2">
      <c r="A37" s="5">
        <v>2018</v>
      </c>
      <c r="B37" s="3">
        <v>9506655.3859479409</v>
      </c>
      <c r="C37" s="20">
        <f t="shared" si="6"/>
        <v>77.639780573951398</v>
      </c>
      <c r="D37" s="3">
        <v>345060.13533163001</v>
      </c>
      <c r="E37" s="20">
        <f t="shared" si="9"/>
        <v>3.5025385638298712</v>
      </c>
      <c r="F37" s="3">
        <f t="shared" si="7"/>
        <v>9851715.5212795716</v>
      </c>
      <c r="G37" s="3">
        <v>84483.699374198899</v>
      </c>
      <c r="H37" s="3">
        <v>2308368.3395197298</v>
      </c>
      <c r="I37" s="3">
        <f t="shared" si="10"/>
        <v>2392852.0388939288</v>
      </c>
      <c r="J37" s="3">
        <f t="shared" si="11"/>
        <v>12244567.5601735</v>
      </c>
      <c r="K37" s="8">
        <v>7491312.9667003099</v>
      </c>
      <c r="L37" s="19">
        <f t="shared" si="12"/>
        <v>61.008087848452021</v>
      </c>
      <c r="M37" s="8">
        <v>350394.16321897501</v>
      </c>
      <c r="N37" s="19">
        <f t="shared" si="13"/>
        <v>4.4683403423991637</v>
      </c>
      <c r="O37" s="8">
        <f t="shared" si="8"/>
        <v>7841707.129919285</v>
      </c>
      <c r="P37" s="8">
        <v>139706.485096216</v>
      </c>
      <c r="Q37" s="8">
        <v>4297799.24166214</v>
      </c>
      <c r="R37" s="8">
        <f t="shared" si="14"/>
        <v>4437505.7267583562</v>
      </c>
      <c r="S37" s="8">
        <f t="shared" si="15"/>
        <v>12279212.85667764</v>
      </c>
    </row>
    <row r="38" spans="1:19" x14ac:dyDescent="0.2">
      <c r="A38" s="5">
        <v>2019</v>
      </c>
      <c r="B38" s="3">
        <v>9676031.2686944008</v>
      </c>
      <c r="C38" s="20">
        <f t="shared" si="6"/>
        <v>78.083270812804656</v>
      </c>
      <c r="D38" s="3">
        <v>343821.74737477303</v>
      </c>
      <c r="E38" s="20">
        <f t="shared" si="9"/>
        <v>3.4314050996893322</v>
      </c>
      <c r="F38" s="3">
        <f t="shared" si="7"/>
        <v>10019853.016069174</v>
      </c>
      <c r="G38" s="3">
        <v>90397.010887145894</v>
      </c>
      <c r="H38" s="3">
        <v>2281688.94789981</v>
      </c>
      <c r="I38" s="3">
        <f t="shared" si="10"/>
        <v>2372085.958786956</v>
      </c>
      <c r="J38" s="3">
        <f t="shared" si="11"/>
        <v>12391938.974856131</v>
      </c>
      <c r="K38" s="8">
        <v>7641544.54256796</v>
      </c>
      <c r="L38" s="19">
        <f t="shared" si="12"/>
        <v>61.386306032392568</v>
      </c>
      <c r="M38" s="8">
        <v>360073.88644432998</v>
      </c>
      <c r="N38" s="19">
        <f t="shared" si="13"/>
        <v>4.5000132115619644</v>
      </c>
      <c r="O38" s="8">
        <f t="shared" si="8"/>
        <v>8001618.4290122902</v>
      </c>
      <c r="P38" s="8">
        <v>116373.673686504</v>
      </c>
      <c r="Q38" s="8">
        <v>4330296.5083403504</v>
      </c>
      <c r="R38" s="8">
        <f t="shared" si="14"/>
        <v>4446670.1820268547</v>
      </c>
      <c r="S38" s="8">
        <f t="shared" si="15"/>
        <v>12448288.611039145</v>
      </c>
    </row>
    <row r="39" spans="1:19" x14ac:dyDescent="0.2">
      <c r="A39" s="5">
        <v>2020</v>
      </c>
      <c r="B39" s="3">
        <v>8720473.7504173499</v>
      </c>
      <c r="C39" s="20">
        <f t="shared" si="6"/>
        <v>69.414840400288853</v>
      </c>
      <c r="D39" s="3">
        <v>675262.57625722804</v>
      </c>
      <c r="E39" s="20">
        <f t="shared" si="9"/>
        <v>7.1869042806166403</v>
      </c>
      <c r="F39" s="3">
        <f t="shared" si="7"/>
        <v>9395736.3266745787</v>
      </c>
      <c r="G39" s="3">
        <v>241246.85442042301</v>
      </c>
      <c r="H39" s="3">
        <v>2925854.5350615298</v>
      </c>
      <c r="I39" s="3">
        <f t="shared" si="10"/>
        <v>3167101.3894819529</v>
      </c>
      <c r="J39" s="3">
        <f t="shared" si="11"/>
        <v>12562837.716156531</v>
      </c>
      <c r="K39" s="8">
        <v>6354040.1546742599</v>
      </c>
      <c r="L39" s="19">
        <f t="shared" si="12"/>
        <v>50.14233126142981</v>
      </c>
      <c r="M39" s="8">
        <v>532612.25235617103</v>
      </c>
      <c r="N39" s="19">
        <f t="shared" si="13"/>
        <v>7.733979020233968</v>
      </c>
      <c r="O39" s="8">
        <f t="shared" si="8"/>
        <v>6886652.4070304306</v>
      </c>
      <c r="P39" s="8">
        <v>294092.645920276</v>
      </c>
      <c r="Q39" s="8">
        <v>5491262.7991490597</v>
      </c>
      <c r="R39" s="8">
        <f t="shared" si="14"/>
        <v>5785355.4450693354</v>
      </c>
      <c r="S39" s="8">
        <f t="shared" si="15"/>
        <v>12672007.852099765</v>
      </c>
    </row>
    <row r="40" spans="1:19" x14ac:dyDescent="0.2">
      <c r="E40" s="24"/>
    </row>
    <row r="43" spans="1:19" s="25" customFormat="1" ht="14.45" customHeight="1" x14ac:dyDescent="0.2">
      <c r="A43" s="12"/>
      <c r="B43" s="44" t="s">
        <v>25</v>
      </c>
      <c r="C43" s="44"/>
      <c r="D43" s="44"/>
      <c r="E43" s="44"/>
      <c r="F43" s="44"/>
      <c r="G43" s="44"/>
      <c r="H43" s="44"/>
      <c r="I43" s="44"/>
      <c r="J43" s="44"/>
      <c r="K43" s="45" t="s">
        <v>26</v>
      </c>
      <c r="L43" s="45"/>
      <c r="M43" s="45"/>
      <c r="N43" s="45"/>
      <c r="O43" s="45"/>
      <c r="P43" s="45"/>
      <c r="Q43" s="45"/>
      <c r="R43" s="45"/>
      <c r="S43" s="45"/>
    </row>
    <row r="44" spans="1:19" s="26" customFormat="1" ht="45" customHeight="1" x14ac:dyDescent="0.25">
      <c r="A44" s="7" t="s">
        <v>0</v>
      </c>
      <c r="B44" s="7" t="s">
        <v>1</v>
      </c>
      <c r="C44" s="7" t="s">
        <v>27</v>
      </c>
      <c r="D44" s="7" t="s">
        <v>2</v>
      </c>
      <c r="E44" s="7" t="s">
        <v>28</v>
      </c>
      <c r="F44" s="7" t="s">
        <v>5</v>
      </c>
      <c r="G44" s="7" t="s">
        <v>3</v>
      </c>
      <c r="H44" s="7" t="s">
        <v>4</v>
      </c>
      <c r="I44" s="7" t="s">
        <v>6</v>
      </c>
      <c r="J44" s="7" t="s">
        <v>20</v>
      </c>
      <c r="K44" s="16" t="s">
        <v>1</v>
      </c>
      <c r="L44" s="16" t="s">
        <v>29</v>
      </c>
      <c r="M44" s="16" t="s">
        <v>2</v>
      </c>
      <c r="N44" s="16" t="s">
        <v>30</v>
      </c>
      <c r="O44" s="16" t="s">
        <v>5</v>
      </c>
      <c r="P44" s="16" t="s">
        <v>3</v>
      </c>
      <c r="Q44" s="16" t="s">
        <v>4</v>
      </c>
      <c r="R44" s="16" t="s">
        <v>6</v>
      </c>
      <c r="S44" s="16" t="s">
        <v>20</v>
      </c>
    </row>
    <row r="45" spans="1:19" x14ac:dyDescent="0.2">
      <c r="A45" s="5">
        <v>2004</v>
      </c>
      <c r="B45" s="3">
        <v>8810483.4053421002</v>
      </c>
      <c r="C45" s="20">
        <f>(B45/J45)*100</f>
        <v>63.180830093568233</v>
      </c>
      <c r="D45" s="3">
        <v>695393.91944122303</v>
      </c>
      <c r="E45" s="20">
        <f>(D45/F45)*100</f>
        <v>7.3154102002581212</v>
      </c>
      <c r="F45" s="3">
        <f>B45+D45</f>
        <v>9505877.3247833233</v>
      </c>
      <c r="G45" s="3">
        <v>501663.40009117097</v>
      </c>
      <c r="H45" s="3">
        <v>3937327.3502902901</v>
      </c>
      <c r="I45" s="3">
        <f>G45+H45</f>
        <v>4438990.7503814613</v>
      </c>
      <c r="J45" s="3">
        <f>I45+F45</f>
        <v>13944868.075164784</v>
      </c>
      <c r="K45" s="3">
        <v>4249315.9515943499</v>
      </c>
      <c r="L45" s="20">
        <f>(K45/S45)*100</f>
        <v>81.728503350292655</v>
      </c>
      <c r="M45" s="3">
        <v>35890.959890365601</v>
      </c>
      <c r="N45" s="20">
        <f>(M45/O45)*100</f>
        <v>0.83755488665377631</v>
      </c>
      <c r="O45" s="3">
        <f>K45+M45</f>
        <v>4285206.9114847155</v>
      </c>
      <c r="P45" s="3">
        <v>89099.9199457168</v>
      </c>
      <c r="Q45" s="3">
        <v>825000.35933208396</v>
      </c>
      <c r="R45" s="3">
        <f>P45+Q45</f>
        <v>914100.27927780082</v>
      </c>
      <c r="S45" s="3">
        <f>O45+R45</f>
        <v>5199307.1907625161</v>
      </c>
    </row>
    <row r="46" spans="1:19" x14ac:dyDescent="0.2">
      <c r="A46" s="5">
        <v>2005</v>
      </c>
      <c r="B46" s="3">
        <v>8914203.8394222204</v>
      </c>
      <c r="C46" s="20">
        <f t="shared" ref="C46:C61" si="16">(B46/J46)*100</f>
        <v>62.282699443619819</v>
      </c>
      <c r="D46" s="3">
        <v>717908.65964889503</v>
      </c>
      <c r="E46" s="20">
        <f t="shared" ref="E46:E61" si="17">(D46/F46)*100</f>
        <v>7.4532835836181048</v>
      </c>
      <c r="F46" s="3">
        <f t="shared" ref="F46:F61" si="18">B46+D46</f>
        <v>9632112.4990711156</v>
      </c>
      <c r="G46" s="3">
        <v>506310.01026725699</v>
      </c>
      <c r="H46" s="3">
        <v>4174065.4191780002</v>
      </c>
      <c r="I46" s="3">
        <f t="shared" ref="I46:I61" si="19">G46+H46</f>
        <v>4680375.4294452574</v>
      </c>
      <c r="J46" s="3">
        <f t="shared" ref="J46:J61" si="20">I46+F46</f>
        <v>14312487.928516373</v>
      </c>
      <c r="K46" s="3">
        <v>4206238.5553841498</v>
      </c>
      <c r="L46" s="20">
        <f t="shared" ref="L46:L61" si="21">(K46/S46)*100</f>
        <v>81.060124727724443</v>
      </c>
      <c r="M46" s="3">
        <v>28496.689908981301</v>
      </c>
      <c r="N46" s="20">
        <f t="shared" ref="N46:N61" si="22">(M46/O46)*100</f>
        <v>0.67292730851722327</v>
      </c>
      <c r="O46" s="3">
        <f t="shared" ref="O46:O61" si="23">K46+M46</f>
        <v>4234735.2452931311</v>
      </c>
      <c r="P46" s="3">
        <v>105336.510139465</v>
      </c>
      <c r="Q46" s="3">
        <v>848963.62973689998</v>
      </c>
      <c r="R46" s="3">
        <f t="shared" ref="R46:R61" si="24">P46+Q46</f>
        <v>954300.13987636496</v>
      </c>
      <c r="S46" s="3">
        <f t="shared" ref="S46:S61" si="25">O46+R46</f>
        <v>5189035.3851694958</v>
      </c>
    </row>
    <row r="47" spans="1:19" x14ac:dyDescent="0.2">
      <c r="A47" s="5">
        <v>2006</v>
      </c>
      <c r="B47" s="3">
        <v>9409816.4776611291</v>
      </c>
      <c r="C47" s="20">
        <f t="shared" si="16"/>
        <v>64.093813303748078</v>
      </c>
      <c r="D47" s="3">
        <v>644894.62023162795</v>
      </c>
      <c r="E47" s="20">
        <f t="shared" si="17"/>
        <v>6.4138552958203183</v>
      </c>
      <c r="F47" s="3">
        <f t="shared" si="18"/>
        <v>10054711.097892758</v>
      </c>
      <c r="G47" s="3">
        <v>505602.74013900699</v>
      </c>
      <c r="H47" s="3">
        <v>4121004.04996299</v>
      </c>
      <c r="I47" s="3">
        <f t="shared" si="19"/>
        <v>4626606.7901019966</v>
      </c>
      <c r="J47" s="3">
        <f t="shared" si="20"/>
        <v>14681317.887994755</v>
      </c>
      <c r="K47" s="3">
        <v>4273176.6902627898</v>
      </c>
      <c r="L47" s="20">
        <f t="shared" si="21"/>
        <v>82.658743103360649</v>
      </c>
      <c r="M47" s="3">
        <v>28110.180047035199</v>
      </c>
      <c r="N47" s="20">
        <f t="shared" si="22"/>
        <v>0.65352953417427839</v>
      </c>
      <c r="O47" s="3">
        <f t="shared" si="23"/>
        <v>4301286.8703098251</v>
      </c>
      <c r="P47" s="3">
        <v>81547.730093479098</v>
      </c>
      <c r="Q47" s="3">
        <v>786826.260419845</v>
      </c>
      <c r="R47" s="3">
        <f t="shared" si="24"/>
        <v>868373.99051332404</v>
      </c>
      <c r="S47" s="3">
        <f t="shared" si="25"/>
        <v>5169660.8608231489</v>
      </c>
    </row>
    <row r="48" spans="1:19" x14ac:dyDescent="0.2">
      <c r="A48" s="5">
        <v>2007</v>
      </c>
      <c r="B48" s="3">
        <v>10013590.4266614</v>
      </c>
      <c r="C48" s="20">
        <f t="shared" si="16"/>
        <v>66.53263073730723</v>
      </c>
      <c r="D48" s="3">
        <v>672566.61938571895</v>
      </c>
      <c r="E48" s="20">
        <f t="shared" si="17"/>
        <v>6.2938118585343625</v>
      </c>
      <c r="F48" s="3">
        <f t="shared" si="18"/>
        <v>10686157.046047119</v>
      </c>
      <c r="G48" s="3">
        <v>416900.48021888698</v>
      </c>
      <c r="H48" s="3">
        <v>3947588.0226802798</v>
      </c>
      <c r="I48" s="3">
        <f t="shared" si="19"/>
        <v>4364488.5028991671</v>
      </c>
      <c r="J48" s="3">
        <f t="shared" si="20"/>
        <v>15050645.548946287</v>
      </c>
      <c r="K48" s="3">
        <v>4183561.1638982301</v>
      </c>
      <c r="L48" s="20">
        <f t="shared" si="21"/>
        <v>81.349659488588642</v>
      </c>
      <c r="M48" s="3">
        <v>33575.760097503597</v>
      </c>
      <c r="N48" s="20">
        <f t="shared" si="22"/>
        <v>0.79617429319061794</v>
      </c>
      <c r="O48" s="3">
        <f t="shared" si="23"/>
        <v>4217136.9239957333</v>
      </c>
      <c r="P48" s="3">
        <v>95612.609931945801</v>
      </c>
      <c r="Q48" s="3">
        <v>829940.90902996005</v>
      </c>
      <c r="R48" s="3">
        <f t="shared" si="24"/>
        <v>925553.51896190585</v>
      </c>
      <c r="S48" s="3">
        <f t="shared" si="25"/>
        <v>5142690.4429576388</v>
      </c>
    </row>
    <row r="49" spans="1:46" x14ac:dyDescent="0.2">
      <c r="A49" s="5">
        <v>2008</v>
      </c>
      <c r="B49" s="3">
        <v>10308846.505084001</v>
      </c>
      <c r="C49" s="20">
        <f t="shared" si="16"/>
        <v>66.815423964673698</v>
      </c>
      <c r="D49" s="3">
        <v>659547.06803893996</v>
      </c>
      <c r="E49" s="20">
        <f t="shared" si="17"/>
        <v>6.0131601190451498</v>
      </c>
      <c r="F49" s="3">
        <f t="shared" si="18"/>
        <v>10968393.573122941</v>
      </c>
      <c r="G49" s="3">
        <v>321909.91009521403</v>
      </c>
      <c r="H49" s="3">
        <v>4138538.9806633</v>
      </c>
      <c r="I49" s="3">
        <f t="shared" si="19"/>
        <v>4460448.8907585144</v>
      </c>
      <c r="J49" s="3">
        <f t="shared" si="20"/>
        <v>15428842.463881455</v>
      </c>
      <c r="K49" s="3">
        <v>4150340.8165158001</v>
      </c>
      <c r="L49" s="20">
        <f t="shared" si="21"/>
        <v>81.310389293270006</v>
      </c>
      <c r="M49" s="3">
        <v>39507.3897793293</v>
      </c>
      <c r="N49" s="20">
        <f t="shared" si="22"/>
        <v>0.94293129092291594</v>
      </c>
      <c r="O49" s="3">
        <f t="shared" si="23"/>
        <v>4189848.2062951294</v>
      </c>
      <c r="P49" s="3">
        <v>79695.049883484797</v>
      </c>
      <c r="Q49" s="3">
        <v>834774.71916198696</v>
      </c>
      <c r="R49" s="3">
        <f t="shared" si="24"/>
        <v>914469.7690454718</v>
      </c>
      <c r="S49" s="3">
        <f t="shared" si="25"/>
        <v>5104317.9753406011</v>
      </c>
    </row>
    <row r="50" spans="1:46" x14ac:dyDescent="0.2">
      <c r="A50" s="5">
        <v>2009</v>
      </c>
      <c r="B50" s="3">
        <v>10583638.959287601</v>
      </c>
      <c r="C50" s="20">
        <f t="shared" si="16"/>
        <v>66.977764055161273</v>
      </c>
      <c r="D50" s="3">
        <v>659967.49947166396</v>
      </c>
      <c r="E50" s="20">
        <f t="shared" si="17"/>
        <v>5.8697136180670944</v>
      </c>
      <c r="F50" s="3">
        <f t="shared" si="18"/>
        <v>11243606.458759265</v>
      </c>
      <c r="G50" s="3">
        <v>304197.44938850403</v>
      </c>
      <c r="H50" s="3">
        <v>4253916.4218578301</v>
      </c>
      <c r="I50" s="3">
        <f t="shared" si="19"/>
        <v>4558113.8712463342</v>
      </c>
      <c r="J50" s="3">
        <f t="shared" si="20"/>
        <v>15801720.330005599</v>
      </c>
      <c r="K50" s="3">
        <v>4174044.90224736</v>
      </c>
      <c r="L50" s="20">
        <f t="shared" si="21"/>
        <v>82.274481612332238</v>
      </c>
      <c r="M50" s="3">
        <v>30590.030014753302</v>
      </c>
      <c r="N50" s="20">
        <f t="shared" si="22"/>
        <v>0.72753117708356485</v>
      </c>
      <c r="O50" s="3">
        <f t="shared" si="23"/>
        <v>4204634.9322621133</v>
      </c>
      <c r="P50" s="3">
        <v>69347.599835395798</v>
      </c>
      <c r="Q50" s="3">
        <v>799334.03027838399</v>
      </c>
      <c r="R50" s="3">
        <f t="shared" si="24"/>
        <v>868681.6301137798</v>
      </c>
      <c r="S50" s="3">
        <f t="shared" si="25"/>
        <v>5073316.5623758929</v>
      </c>
    </row>
    <row r="51" spans="1:46" x14ac:dyDescent="0.2">
      <c r="A51" s="5">
        <v>2010</v>
      </c>
      <c r="B51" s="3">
        <v>10980636.1064758</v>
      </c>
      <c r="C51" s="20">
        <f t="shared" si="16"/>
        <v>67.863013002255599</v>
      </c>
      <c r="D51" s="3">
        <v>611623.91037178005</v>
      </c>
      <c r="E51" s="20">
        <f t="shared" si="17"/>
        <v>5.2761403685120767</v>
      </c>
      <c r="F51" s="3">
        <f t="shared" si="18"/>
        <v>11592260.016847581</v>
      </c>
      <c r="G51" s="3">
        <v>310779.660524368</v>
      </c>
      <c r="H51" s="3">
        <v>4277550.6334514599</v>
      </c>
      <c r="I51" s="3">
        <f t="shared" si="19"/>
        <v>4588330.2939758282</v>
      </c>
      <c r="J51" s="3">
        <f t="shared" si="20"/>
        <v>16180590.310823409</v>
      </c>
      <c r="K51" s="3">
        <v>4109234.6806307998</v>
      </c>
      <c r="L51" s="20">
        <f t="shared" si="21"/>
        <v>81.485509593137024</v>
      </c>
      <c r="M51" s="3">
        <v>34221.539986133503</v>
      </c>
      <c r="N51" s="20">
        <f t="shared" si="22"/>
        <v>0.82591774026366183</v>
      </c>
      <c r="O51" s="3">
        <f t="shared" si="23"/>
        <v>4143456.2206169334</v>
      </c>
      <c r="P51" s="3">
        <v>67744.359971523198</v>
      </c>
      <c r="Q51" s="3">
        <v>831701.77241700795</v>
      </c>
      <c r="R51" s="3">
        <f t="shared" si="24"/>
        <v>899446.13238853111</v>
      </c>
      <c r="S51" s="3">
        <f t="shared" si="25"/>
        <v>5042902.3530054642</v>
      </c>
    </row>
    <row r="52" spans="1:46" x14ac:dyDescent="0.2">
      <c r="A52" s="5">
        <v>2011</v>
      </c>
      <c r="B52" s="3">
        <v>11248767.3142194</v>
      </c>
      <c r="C52" s="20">
        <f t="shared" si="16"/>
        <v>67.928708830816646</v>
      </c>
      <c r="D52" s="3">
        <v>604207.66949081398</v>
      </c>
      <c r="E52" s="20">
        <f t="shared" si="17"/>
        <v>5.0975191487469509</v>
      </c>
      <c r="F52" s="3">
        <f t="shared" si="18"/>
        <v>11852974.983710214</v>
      </c>
      <c r="G52" s="3">
        <v>238029.92153453801</v>
      </c>
      <c r="H52" s="3">
        <v>4468661.1149582798</v>
      </c>
      <c r="I52" s="3">
        <f t="shared" si="19"/>
        <v>4706691.036492818</v>
      </c>
      <c r="J52" s="3">
        <f t="shared" si="20"/>
        <v>16559666.020203032</v>
      </c>
      <c r="K52" s="3">
        <v>4058558.5420265198</v>
      </c>
      <c r="L52" s="20">
        <f t="shared" si="21"/>
        <v>80.851274580287324</v>
      </c>
      <c r="M52" s="3">
        <v>37556.022512435899</v>
      </c>
      <c r="N52" s="20">
        <f t="shared" si="22"/>
        <v>0.91686943616195149</v>
      </c>
      <c r="O52" s="3">
        <f t="shared" si="23"/>
        <v>4096114.5645389557</v>
      </c>
      <c r="P52" s="3">
        <v>64065.989933967503</v>
      </c>
      <c r="Q52" s="3">
        <v>859602.45215892699</v>
      </c>
      <c r="R52" s="3">
        <f t="shared" si="24"/>
        <v>923668.44209289446</v>
      </c>
      <c r="S52" s="3">
        <f t="shared" si="25"/>
        <v>5019783.0066318503</v>
      </c>
    </row>
    <row r="53" spans="1:46" x14ac:dyDescent="0.2">
      <c r="A53" s="5">
        <v>2012</v>
      </c>
      <c r="B53" s="3">
        <v>11785813.9807624</v>
      </c>
      <c r="C53" s="20">
        <f t="shared" si="16"/>
        <v>67.999010598141766</v>
      </c>
      <c r="D53" s="3">
        <v>577844.64201354899</v>
      </c>
      <c r="E53" s="20">
        <f t="shared" si="17"/>
        <v>4.6737350135910534</v>
      </c>
      <c r="F53" s="3">
        <f t="shared" si="18"/>
        <v>12363658.62277595</v>
      </c>
      <c r="G53" s="3">
        <v>191261.03013992301</v>
      </c>
      <c r="H53" s="3">
        <v>4777411.9164562197</v>
      </c>
      <c r="I53" s="3">
        <f t="shared" si="19"/>
        <v>4968672.9465961428</v>
      </c>
      <c r="J53" s="3">
        <f t="shared" si="20"/>
        <v>17332331.569372091</v>
      </c>
      <c r="K53" s="3">
        <v>4138804.8394794399</v>
      </c>
      <c r="L53" s="20">
        <f t="shared" si="21"/>
        <v>79.271346295205063</v>
      </c>
      <c r="M53" s="3">
        <v>37604.040060043299</v>
      </c>
      <c r="N53" s="20">
        <f t="shared" si="22"/>
        <v>0.90039172755014729</v>
      </c>
      <c r="O53" s="3">
        <f t="shared" si="23"/>
        <v>4176408.8795394832</v>
      </c>
      <c r="P53" s="3">
        <v>64674.3701715469</v>
      </c>
      <c r="Q53" s="3">
        <v>979977.11183071102</v>
      </c>
      <c r="R53" s="3">
        <f t="shared" si="24"/>
        <v>1044651.482002258</v>
      </c>
      <c r="S53" s="3">
        <f t="shared" si="25"/>
        <v>5221060.3615417415</v>
      </c>
    </row>
    <row r="54" spans="1:46" x14ac:dyDescent="0.2">
      <c r="A54" s="5">
        <v>2013</v>
      </c>
      <c r="B54" s="3">
        <v>12029051.1329467</v>
      </c>
      <c r="C54" s="20">
        <f t="shared" si="16"/>
        <v>67.594983264796284</v>
      </c>
      <c r="D54" s="3">
        <v>601645.65015506698</v>
      </c>
      <c r="E54" s="20">
        <f t="shared" si="17"/>
        <v>4.7633607273352547</v>
      </c>
      <c r="F54" s="3">
        <f t="shared" si="18"/>
        <v>12630696.783101767</v>
      </c>
      <c r="G54" s="3">
        <v>159038.45988512001</v>
      </c>
      <c r="H54" s="3">
        <v>5006039.7567999298</v>
      </c>
      <c r="I54" s="3">
        <f t="shared" si="19"/>
        <v>5165078.2166850502</v>
      </c>
      <c r="J54" s="3">
        <f t="shared" si="20"/>
        <v>17795774.999786817</v>
      </c>
      <c r="K54" s="3">
        <v>4070739.73182869</v>
      </c>
      <c r="L54" s="20">
        <f t="shared" si="21"/>
        <v>78.417689341849766</v>
      </c>
      <c r="M54" s="3">
        <v>55964.120196342403</v>
      </c>
      <c r="N54" s="20">
        <f t="shared" si="22"/>
        <v>1.3561457813087316</v>
      </c>
      <c r="O54" s="3">
        <f t="shared" si="23"/>
        <v>4126703.8520250325</v>
      </c>
      <c r="P54" s="3">
        <v>48792.7700624465</v>
      </c>
      <c r="Q54" s="3">
        <v>1015602.17971849</v>
      </c>
      <c r="R54" s="3">
        <f t="shared" si="24"/>
        <v>1064394.9497809366</v>
      </c>
      <c r="S54" s="3">
        <f t="shared" si="25"/>
        <v>5191098.8018059693</v>
      </c>
    </row>
    <row r="55" spans="1:46" x14ac:dyDescent="0.2">
      <c r="A55" s="5">
        <v>2014</v>
      </c>
      <c r="B55" s="3">
        <v>12106517.8536421</v>
      </c>
      <c r="C55" s="20">
        <f t="shared" si="16"/>
        <v>66.819051982440456</v>
      </c>
      <c r="D55" s="3">
        <v>576144.93987512495</v>
      </c>
      <c r="E55" s="20">
        <f t="shared" si="17"/>
        <v>4.5427758291391527</v>
      </c>
      <c r="F55" s="3">
        <f t="shared" si="18"/>
        <v>12682662.793517224</v>
      </c>
      <c r="G55" s="3">
        <v>153302.06982231099</v>
      </c>
      <c r="H55" s="3">
        <v>5282397.3319571</v>
      </c>
      <c r="I55" s="3">
        <f t="shared" si="19"/>
        <v>5435699.4017794114</v>
      </c>
      <c r="J55" s="3">
        <f t="shared" si="20"/>
        <v>18118362.195296638</v>
      </c>
      <c r="K55" s="3">
        <v>4050624.8313589101</v>
      </c>
      <c r="L55" s="20">
        <f t="shared" si="21"/>
        <v>78.740131658924085</v>
      </c>
      <c r="M55" s="3">
        <v>38320.360136032097</v>
      </c>
      <c r="N55" s="20">
        <f t="shared" si="22"/>
        <v>0.9371698162092984</v>
      </c>
      <c r="O55" s="3">
        <f t="shared" si="23"/>
        <v>4088945.1914949422</v>
      </c>
      <c r="P55" s="3">
        <v>52448.240090847001</v>
      </c>
      <c r="Q55" s="3">
        <v>1002901.79121732</v>
      </c>
      <c r="R55" s="3">
        <f t="shared" si="24"/>
        <v>1055350.0313081669</v>
      </c>
      <c r="S55" s="3">
        <f t="shared" si="25"/>
        <v>5144295.2228031093</v>
      </c>
    </row>
    <row r="56" spans="1:46" x14ac:dyDescent="0.2">
      <c r="A56" s="5">
        <v>2015</v>
      </c>
      <c r="B56" s="3">
        <v>12261684.295443701</v>
      </c>
      <c r="C56" s="20">
        <f t="shared" si="16"/>
        <v>66.161076841388507</v>
      </c>
      <c r="D56" s="3">
        <v>557118.61078858306</v>
      </c>
      <c r="E56" s="20">
        <f t="shared" si="17"/>
        <v>4.3461048185530764</v>
      </c>
      <c r="F56" s="3">
        <f t="shared" si="18"/>
        <v>12818802.906232284</v>
      </c>
      <c r="G56" s="3">
        <v>153280.99013304699</v>
      </c>
      <c r="H56" s="3">
        <v>5560994.5854727002</v>
      </c>
      <c r="I56" s="3">
        <f t="shared" si="19"/>
        <v>5714275.5756057473</v>
      </c>
      <c r="J56" s="3">
        <f t="shared" si="20"/>
        <v>18533078.481838033</v>
      </c>
      <c r="K56" s="3">
        <v>4005025.3724856302</v>
      </c>
      <c r="L56" s="20">
        <f t="shared" si="21"/>
        <v>78.268406956421515</v>
      </c>
      <c r="M56" s="3">
        <v>32952.259943008401</v>
      </c>
      <c r="N56" s="20">
        <f t="shared" si="22"/>
        <v>0.81605850607917529</v>
      </c>
      <c r="O56" s="3">
        <f t="shared" si="23"/>
        <v>4037977.6324286386</v>
      </c>
      <c r="P56" s="3">
        <v>39297.330054283098</v>
      </c>
      <c r="Q56" s="3">
        <v>1039764.63015317</v>
      </c>
      <c r="R56" s="3">
        <f t="shared" si="24"/>
        <v>1079061.960207453</v>
      </c>
      <c r="S56" s="3">
        <f t="shared" si="25"/>
        <v>5117039.5926360916</v>
      </c>
    </row>
    <row r="57" spans="1:46" x14ac:dyDescent="0.2">
      <c r="A57" s="5">
        <v>2016</v>
      </c>
      <c r="B57" s="3">
        <v>12590955.4178463</v>
      </c>
      <c r="C57" s="20">
        <f t="shared" si="16"/>
        <v>66.681906576941714</v>
      </c>
      <c r="D57" s="3">
        <v>684182.33209419204</v>
      </c>
      <c r="E57" s="20">
        <f t="shared" si="17"/>
        <v>5.1538623928573477</v>
      </c>
      <c r="F57" s="3">
        <f t="shared" si="18"/>
        <v>13275137.749940492</v>
      </c>
      <c r="G57" s="3">
        <v>164862.858714103</v>
      </c>
      <c r="H57" s="3">
        <v>5442116.09165012</v>
      </c>
      <c r="I57" s="3">
        <f t="shared" si="19"/>
        <v>5606978.9503642228</v>
      </c>
      <c r="J57" s="3">
        <f t="shared" si="20"/>
        <v>18882116.700304717</v>
      </c>
      <c r="K57" s="3">
        <v>3910306.1586141498</v>
      </c>
      <c r="L57" s="20">
        <f t="shared" si="21"/>
        <v>77.413076339355186</v>
      </c>
      <c r="M57" s="3">
        <v>33169.885100364598</v>
      </c>
      <c r="N57" s="20">
        <f t="shared" si="22"/>
        <v>0.8411331711583212</v>
      </c>
      <c r="O57" s="3">
        <f t="shared" si="23"/>
        <v>3943476.0437145145</v>
      </c>
      <c r="P57" s="3">
        <v>43454.528027534398</v>
      </c>
      <c r="Q57" s="3">
        <v>1064291.19016361</v>
      </c>
      <c r="R57" s="3">
        <f t="shared" si="24"/>
        <v>1107745.7181911445</v>
      </c>
      <c r="S57" s="3">
        <f t="shared" si="25"/>
        <v>5051221.761905659</v>
      </c>
    </row>
    <row r="58" spans="1:46" x14ac:dyDescent="0.2">
      <c r="A58" s="5">
        <v>2017</v>
      </c>
      <c r="B58" s="3">
        <v>12893934.221619099</v>
      </c>
      <c r="C58" s="20">
        <f t="shared" si="16"/>
        <v>67.063336621251992</v>
      </c>
      <c r="D58" s="3">
        <v>682960.53841924598</v>
      </c>
      <c r="E58" s="20">
        <f t="shared" si="17"/>
        <v>5.0303147405211019</v>
      </c>
      <c r="F58" s="3">
        <f t="shared" si="18"/>
        <v>13576894.760038346</v>
      </c>
      <c r="G58" s="3">
        <v>159312.15953087801</v>
      </c>
      <c r="H58" s="3">
        <v>5490295.7736073704</v>
      </c>
      <c r="I58" s="3">
        <f t="shared" si="19"/>
        <v>5649607.9331382485</v>
      </c>
      <c r="J58" s="3">
        <f t="shared" si="20"/>
        <v>19226502.693176594</v>
      </c>
      <c r="K58" s="3">
        <v>3865618.6303792</v>
      </c>
      <c r="L58" s="20">
        <f t="shared" si="21"/>
        <v>77.737501474713383</v>
      </c>
      <c r="M58" s="3">
        <v>31574.3569812774</v>
      </c>
      <c r="N58" s="20">
        <f t="shared" si="22"/>
        <v>0.8101820228990595</v>
      </c>
      <c r="O58" s="3">
        <f t="shared" si="23"/>
        <v>3897192.9873604774</v>
      </c>
      <c r="P58" s="3">
        <v>40686.087288856499</v>
      </c>
      <c r="Q58" s="3">
        <v>1034777.0527625</v>
      </c>
      <c r="R58" s="3">
        <f t="shared" si="24"/>
        <v>1075463.1400513565</v>
      </c>
      <c r="S58" s="3">
        <f t="shared" si="25"/>
        <v>4972656.127411834</v>
      </c>
    </row>
    <row r="59" spans="1:46" x14ac:dyDescent="0.2">
      <c r="A59" s="5">
        <v>2018</v>
      </c>
      <c r="B59" s="3">
        <v>13167126.196805401</v>
      </c>
      <c r="C59" s="20">
        <f t="shared" si="16"/>
        <v>67.155824704682459</v>
      </c>
      <c r="D59" s="3">
        <v>661458.22446250904</v>
      </c>
      <c r="E59" s="20">
        <f t="shared" si="17"/>
        <v>4.78326779019556</v>
      </c>
      <c r="F59" s="3">
        <f t="shared" si="18"/>
        <v>13828584.42126791</v>
      </c>
      <c r="G59" s="3">
        <v>190194.633062601</v>
      </c>
      <c r="H59" s="3">
        <v>5588047.6873673201</v>
      </c>
      <c r="I59" s="3">
        <f t="shared" si="19"/>
        <v>5778242.3204299212</v>
      </c>
      <c r="J59" s="3">
        <f t="shared" si="20"/>
        <v>19606826.741697833</v>
      </c>
      <c r="K59" s="3">
        <v>3830842.1558427801</v>
      </c>
      <c r="L59" s="20">
        <f t="shared" si="21"/>
        <v>77.910885660792431</v>
      </c>
      <c r="M59" s="3">
        <v>33996.074088096597</v>
      </c>
      <c r="N59" s="20">
        <f t="shared" si="22"/>
        <v>0.87962476216513263</v>
      </c>
      <c r="O59" s="3">
        <f t="shared" si="23"/>
        <v>3864838.2299308768</v>
      </c>
      <c r="P59" s="3">
        <v>33995.551407813997</v>
      </c>
      <c r="Q59" s="3">
        <v>1018119.89381456</v>
      </c>
      <c r="R59" s="3">
        <f t="shared" si="24"/>
        <v>1052115.4452223741</v>
      </c>
      <c r="S59" s="3">
        <f t="shared" si="25"/>
        <v>4916953.6751532508</v>
      </c>
    </row>
    <row r="60" spans="1:46" x14ac:dyDescent="0.2">
      <c r="A60" s="5">
        <v>2019</v>
      </c>
      <c r="B60" s="3">
        <v>13477158.412659399</v>
      </c>
      <c r="C60" s="20">
        <f t="shared" si="16"/>
        <v>67.533956892628552</v>
      </c>
      <c r="D60" s="3">
        <v>676356.39677190699</v>
      </c>
      <c r="E60" s="20">
        <f t="shared" si="17"/>
        <v>4.7787168479253763</v>
      </c>
      <c r="F60" s="3">
        <f t="shared" si="18"/>
        <v>14153514.809431307</v>
      </c>
      <c r="G60" s="3">
        <v>173969.96148967699</v>
      </c>
      <c r="H60" s="3">
        <v>5628636.6127061797</v>
      </c>
      <c r="I60" s="3">
        <f t="shared" si="19"/>
        <v>5802606.5741958572</v>
      </c>
      <c r="J60" s="3">
        <f t="shared" si="20"/>
        <v>19956121.383627165</v>
      </c>
      <c r="K60" s="3">
        <v>3840417.3986029602</v>
      </c>
      <c r="L60" s="20">
        <f t="shared" si="21"/>
        <v>78.630915044793994</v>
      </c>
      <c r="M60" s="3">
        <v>27539.237047195398</v>
      </c>
      <c r="N60" s="20">
        <f t="shared" si="22"/>
        <v>0.71198412085006202</v>
      </c>
      <c r="O60" s="3">
        <f t="shared" si="23"/>
        <v>3867956.6356501556</v>
      </c>
      <c r="P60" s="3">
        <v>32800.723083972902</v>
      </c>
      <c r="Q60" s="3">
        <v>983348.84353399195</v>
      </c>
      <c r="R60" s="3">
        <f t="shared" si="24"/>
        <v>1016149.5666179649</v>
      </c>
      <c r="S60" s="3">
        <f t="shared" si="25"/>
        <v>4884106.2022681208</v>
      </c>
    </row>
    <row r="61" spans="1:46" x14ac:dyDescent="0.2">
      <c r="A61" s="5">
        <v>2020</v>
      </c>
      <c r="B61" s="3">
        <v>11293257.8409403</v>
      </c>
      <c r="C61" s="20">
        <f t="shared" si="16"/>
        <v>55.322296282646398</v>
      </c>
      <c r="D61" s="3">
        <v>1165877.6619883699</v>
      </c>
      <c r="E61" s="20">
        <f t="shared" si="17"/>
        <v>9.3576128272649104</v>
      </c>
      <c r="F61" s="3">
        <f t="shared" si="18"/>
        <v>12459135.50292867</v>
      </c>
      <c r="G61" s="3">
        <v>463561.54811119998</v>
      </c>
      <c r="H61" s="3">
        <v>7490876.8599960497</v>
      </c>
      <c r="I61" s="3">
        <f t="shared" si="19"/>
        <v>7954438.40810725</v>
      </c>
      <c r="J61" s="3">
        <f t="shared" si="20"/>
        <v>20413573.911035921</v>
      </c>
      <c r="K61" s="3">
        <v>3781256.0641512801</v>
      </c>
      <c r="L61" s="20">
        <f t="shared" si="21"/>
        <v>78.428604173101419</v>
      </c>
      <c r="M61" s="3">
        <v>41997.166625022801</v>
      </c>
      <c r="N61" s="20">
        <f t="shared" si="22"/>
        <v>1.098466779206654</v>
      </c>
      <c r="O61" s="3">
        <f t="shared" si="23"/>
        <v>3823253.230776303</v>
      </c>
      <c r="P61" s="3">
        <v>71777.952229499802</v>
      </c>
      <c r="Q61" s="3">
        <v>926240.47421455302</v>
      </c>
      <c r="R61" s="3">
        <f t="shared" si="24"/>
        <v>998018.42644405283</v>
      </c>
      <c r="S61" s="3">
        <f t="shared" si="25"/>
        <v>4821271.6572203562</v>
      </c>
    </row>
    <row r="62" spans="1:46" x14ac:dyDescent="0.2">
      <c r="C62" s="27"/>
    </row>
    <row r="64" spans="1:46" x14ac:dyDescent="0.2">
      <c r="A64" s="14" t="s">
        <v>39</v>
      </c>
      <c r="B64" s="44" t="s">
        <v>36</v>
      </c>
      <c r="C64" s="44"/>
      <c r="D64" s="44"/>
      <c r="E64" s="44"/>
      <c r="F64" s="44"/>
      <c r="G64" s="44"/>
      <c r="H64" s="44"/>
      <c r="I64" s="44"/>
      <c r="J64" s="44"/>
      <c r="K64" s="44" t="s">
        <v>32</v>
      </c>
      <c r="L64" s="44"/>
      <c r="M64" s="44"/>
      <c r="N64" s="44"/>
      <c r="O64" s="44"/>
      <c r="P64" s="44"/>
      <c r="Q64" s="44"/>
      <c r="R64" s="44"/>
      <c r="S64" s="44"/>
      <c r="T64" s="44" t="s">
        <v>33</v>
      </c>
      <c r="U64" s="44"/>
      <c r="V64" s="44"/>
      <c r="W64" s="44"/>
      <c r="X64" s="44"/>
      <c r="Y64" s="44"/>
      <c r="Z64" s="44"/>
      <c r="AA64" s="44"/>
      <c r="AB64" s="44"/>
      <c r="AC64" s="44" t="s">
        <v>37</v>
      </c>
      <c r="AD64" s="44"/>
      <c r="AE64" s="44"/>
      <c r="AF64" s="44"/>
      <c r="AG64" s="44"/>
      <c r="AH64" s="44"/>
      <c r="AI64" s="44"/>
      <c r="AJ64" s="44"/>
      <c r="AK64" s="44"/>
      <c r="AL64" s="44" t="s">
        <v>38</v>
      </c>
      <c r="AM64" s="44"/>
      <c r="AN64" s="44"/>
      <c r="AO64" s="44"/>
      <c r="AP64" s="44"/>
      <c r="AQ64" s="44"/>
      <c r="AR64" s="44"/>
      <c r="AS64" s="44"/>
      <c r="AT64" s="44"/>
    </row>
    <row r="65" spans="1:46" s="28" customFormat="1" ht="102" x14ac:dyDescent="0.25">
      <c r="A65" s="7"/>
      <c r="B65" s="7" t="s">
        <v>1</v>
      </c>
      <c r="C65" s="7" t="s">
        <v>40</v>
      </c>
      <c r="D65" s="7" t="s">
        <v>2</v>
      </c>
      <c r="E65" s="7" t="s">
        <v>45</v>
      </c>
      <c r="F65" s="7" t="s">
        <v>5</v>
      </c>
      <c r="G65" s="7" t="s">
        <v>3</v>
      </c>
      <c r="H65" s="7" t="s">
        <v>4</v>
      </c>
      <c r="I65" s="7" t="s">
        <v>6</v>
      </c>
      <c r="J65" s="7" t="s">
        <v>20</v>
      </c>
      <c r="K65" s="7" t="s">
        <v>1</v>
      </c>
      <c r="L65" s="7" t="s">
        <v>41</v>
      </c>
      <c r="M65" s="7" t="s">
        <v>2</v>
      </c>
      <c r="N65" s="7" t="s">
        <v>46</v>
      </c>
      <c r="O65" s="7" t="s">
        <v>5</v>
      </c>
      <c r="P65" s="7" t="s">
        <v>3</v>
      </c>
      <c r="Q65" s="7" t="s">
        <v>4</v>
      </c>
      <c r="R65" s="7" t="s">
        <v>6</v>
      </c>
      <c r="S65" s="7" t="s">
        <v>20</v>
      </c>
      <c r="T65" s="7" t="s">
        <v>1</v>
      </c>
      <c r="U65" s="7" t="s">
        <v>42</v>
      </c>
      <c r="V65" s="7" t="s">
        <v>2</v>
      </c>
      <c r="W65" s="7" t="s">
        <v>47</v>
      </c>
      <c r="X65" s="7" t="s">
        <v>5</v>
      </c>
      <c r="Y65" s="7" t="s">
        <v>3</v>
      </c>
      <c r="Z65" s="7" t="s">
        <v>4</v>
      </c>
      <c r="AA65" s="7" t="s">
        <v>6</v>
      </c>
      <c r="AB65" s="7" t="s">
        <v>20</v>
      </c>
      <c r="AC65" s="7" t="s">
        <v>1</v>
      </c>
      <c r="AD65" s="7" t="s">
        <v>43</v>
      </c>
      <c r="AE65" s="7" t="s">
        <v>2</v>
      </c>
      <c r="AF65" s="7" t="s">
        <v>48</v>
      </c>
      <c r="AG65" s="7" t="s">
        <v>5</v>
      </c>
      <c r="AH65" s="7" t="s">
        <v>3</v>
      </c>
      <c r="AI65" s="7" t="s">
        <v>4</v>
      </c>
      <c r="AJ65" s="7" t="s">
        <v>6</v>
      </c>
      <c r="AK65" s="7" t="s">
        <v>20</v>
      </c>
      <c r="AL65" s="7" t="s">
        <v>1</v>
      </c>
      <c r="AM65" s="7" t="s">
        <v>44</v>
      </c>
      <c r="AN65" s="7" t="s">
        <v>2</v>
      </c>
      <c r="AO65" s="7" t="s">
        <v>49</v>
      </c>
      <c r="AP65" s="7" t="s">
        <v>5</v>
      </c>
      <c r="AQ65" s="7" t="s">
        <v>3</v>
      </c>
      <c r="AR65" s="7" t="s">
        <v>4</v>
      </c>
      <c r="AS65" s="7" t="s">
        <v>6</v>
      </c>
      <c r="AT65" s="7" t="s">
        <v>20</v>
      </c>
    </row>
    <row r="66" spans="1:46" x14ac:dyDescent="0.2">
      <c r="A66" s="5">
        <v>2004</v>
      </c>
      <c r="B66" s="10">
        <v>834191.14958238602</v>
      </c>
      <c r="C66" s="29">
        <f>(B66/J66)*100</f>
        <v>68.069277759914669</v>
      </c>
      <c r="D66" s="10">
        <v>9676.3399200439399</v>
      </c>
      <c r="E66" s="29">
        <f>(D66/F66)*100</f>
        <v>1.1466658024412582</v>
      </c>
      <c r="F66" s="10">
        <f>B66+D66</f>
        <v>843867.48950242996</v>
      </c>
      <c r="G66" s="10">
        <v>27736.9400053024</v>
      </c>
      <c r="H66" s="10">
        <v>353898.72997140803</v>
      </c>
      <c r="I66" s="10">
        <f>G66+H66</f>
        <v>381635.66997671046</v>
      </c>
      <c r="J66" s="10">
        <f>I66+F66</f>
        <v>1225503.1594791403</v>
      </c>
      <c r="K66" s="10">
        <v>3802213.90291881</v>
      </c>
      <c r="L66" s="29">
        <f t="shared" ref="L66:L82" si="26">(K66/S66)*100</f>
        <v>73.878946383791998</v>
      </c>
      <c r="M66" s="10">
        <v>81921.790016174302</v>
      </c>
      <c r="N66" s="29">
        <f t="shared" ref="N66:N82" si="27">(M66/O66)*100</f>
        <v>2.1091382096970825</v>
      </c>
      <c r="O66" s="10">
        <f t="shared" ref="O66:O82" si="28">K66+M66</f>
        <v>3884135.6929349843</v>
      </c>
      <c r="P66" s="10">
        <v>148160.770028114</v>
      </c>
      <c r="Q66" s="10">
        <v>1114249.45983171</v>
      </c>
      <c r="R66" s="10">
        <f t="shared" ref="R66:R82" si="29">P66+Q66</f>
        <v>1262410.2298598241</v>
      </c>
      <c r="S66" s="10">
        <f t="shared" ref="S66:S82" si="30">R66+O66</f>
        <v>5146545.9227948086</v>
      </c>
      <c r="T66" s="10">
        <v>6484009.9451651499</v>
      </c>
      <c r="U66" s="29">
        <f t="shared" ref="U66:U82" si="31">(T66/AB66)*100</f>
        <v>65.257350617640782</v>
      </c>
      <c r="V66" s="10">
        <v>477187.37926673802</v>
      </c>
      <c r="W66" s="29">
        <f t="shared" ref="W66:W82" si="32">(V66/X66)*100</f>
        <v>6.85496125202401</v>
      </c>
      <c r="X66" s="10">
        <f t="shared" ref="X66:X82" si="33">T66+V66</f>
        <v>6961197.3244318878</v>
      </c>
      <c r="Y66" s="10">
        <v>349692.25993251801</v>
      </c>
      <c r="Z66" s="10">
        <v>2625171.0797538701</v>
      </c>
      <c r="AA66" s="10">
        <f t="shared" ref="AA66:AA82" si="34">Y66+Z66</f>
        <v>2974863.3396863881</v>
      </c>
      <c r="AB66" s="10">
        <f t="shared" ref="AB66:AB82" si="35">AA66+X66</f>
        <v>9936060.664118275</v>
      </c>
      <c r="AC66" s="10">
        <v>458415.29978942801</v>
      </c>
      <c r="AD66" s="29">
        <f t="shared" ref="AD66:AD82" si="36">(AC66/AK66)*100</f>
        <v>65.111043761971032</v>
      </c>
      <c r="AE66" s="10">
        <v>42680.169921875</v>
      </c>
      <c r="AF66" s="29">
        <f t="shared" ref="AF66:AF82" si="37">(AE66/AG66)*100</f>
        <v>8.5173729362319719</v>
      </c>
      <c r="AG66" s="10">
        <f t="shared" ref="AG66:AG82" si="38">AC66+AE66</f>
        <v>501095.46971130301</v>
      </c>
      <c r="AH66" s="10">
        <v>23072.400070190401</v>
      </c>
      <c r="AI66" s="10">
        <v>179883.66019439601</v>
      </c>
      <c r="AJ66" s="10">
        <f t="shared" ref="AJ66:AJ82" si="39">AH66+AI66</f>
        <v>202956.06026458641</v>
      </c>
      <c r="AK66" s="10">
        <f t="shared" ref="AK66:AK82" si="40">AJ66+AG66</f>
        <v>704051.52997588948</v>
      </c>
      <c r="AL66" s="10">
        <v>469590.50053977902</v>
      </c>
      <c r="AM66" s="29">
        <f t="shared" ref="AM66:AM82" si="41">(AL66/AT66)*100</f>
        <v>55.245321795892657</v>
      </c>
      <c r="AN66" s="10">
        <v>58661.5801467895</v>
      </c>
      <c r="AO66" s="29">
        <f t="shared" ref="AO66:AO82" si="42">(AN66/AP66)*100</f>
        <v>11.104846017936573</v>
      </c>
      <c r="AP66" s="10">
        <f t="shared" ref="AP66:AP82" si="43">AL66+AN66</f>
        <v>528252.08068656852</v>
      </c>
      <c r="AQ66" s="10">
        <v>20338.390106201099</v>
      </c>
      <c r="AR66" s="10">
        <v>301419.059923172</v>
      </c>
      <c r="AS66" s="10">
        <f t="shared" ref="AS66:AS82" si="44">AQ66+AR66</f>
        <v>321757.45002937311</v>
      </c>
      <c r="AT66" s="10">
        <f t="shared" ref="AT66:AT82" si="45">AS66+AP66</f>
        <v>850009.53071594168</v>
      </c>
    </row>
    <row r="67" spans="1:46" x14ac:dyDescent="0.2">
      <c r="A67" s="5">
        <v>2005</v>
      </c>
      <c r="B67" s="10">
        <v>783074.93043899501</v>
      </c>
      <c r="C67" s="29">
        <f t="shared" ref="C67:C82" si="46">(B67/J67)*100</f>
        <v>67.115770454724313</v>
      </c>
      <c r="D67" s="10">
        <v>6509.7999610900797</v>
      </c>
      <c r="E67" s="29">
        <f t="shared" ref="E67:E82" si="47">(D67/F67)*100</f>
        <v>0.82445869460919585</v>
      </c>
      <c r="F67" s="10">
        <f t="shared" ref="F67:F82" si="48">B67+D67</f>
        <v>789584.7304000851</v>
      </c>
      <c r="G67" s="10">
        <v>24314.279930114699</v>
      </c>
      <c r="H67" s="10">
        <v>352853.49080848601</v>
      </c>
      <c r="I67" s="10">
        <f t="shared" ref="I67:I82" si="49">G67+H67</f>
        <v>377167.7707386007</v>
      </c>
      <c r="J67" s="10">
        <f t="shared" ref="J67:J82" si="50">I67+F67</f>
        <v>1166752.5011386857</v>
      </c>
      <c r="K67" s="10">
        <v>3823097.43339204</v>
      </c>
      <c r="L67" s="29">
        <f t="shared" si="26"/>
        <v>73.047747454005773</v>
      </c>
      <c r="M67" s="10">
        <v>83221.509990692095</v>
      </c>
      <c r="N67" s="29">
        <f t="shared" si="27"/>
        <v>2.1304330546707804</v>
      </c>
      <c r="O67" s="10">
        <f t="shared" si="28"/>
        <v>3906318.9433827321</v>
      </c>
      <c r="P67" s="10">
        <v>148208.90997123701</v>
      </c>
      <c r="Q67" s="10">
        <v>1179168.68985462</v>
      </c>
      <c r="R67" s="10">
        <f t="shared" si="29"/>
        <v>1327377.599825857</v>
      </c>
      <c r="S67" s="10">
        <f t="shared" si="30"/>
        <v>5233696.5432085888</v>
      </c>
      <c r="T67" s="10">
        <v>6546028.1898622504</v>
      </c>
      <c r="U67" s="29">
        <f t="shared" si="31"/>
        <v>64.118348297028021</v>
      </c>
      <c r="V67" s="10">
        <v>493931.46964454598</v>
      </c>
      <c r="W67" s="29">
        <f t="shared" si="32"/>
        <v>7.016112215608203</v>
      </c>
      <c r="X67" s="10">
        <f t="shared" si="33"/>
        <v>7039959.6595067959</v>
      </c>
      <c r="Y67" s="10">
        <v>361015.33030891401</v>
      </c>
      <c r="Z67" s="10">
        <v>2808315.1178112002</v>
      </c>
      <c r="AA67" s="10">
        <f t="shared" si="34"/>
        <v>3169330.4481201144</v>
      </c>
      <c r="AB67" s="10">
        <f t="shared" si="35"/>
        <v>10209290.107626911</v>
      </c>
      <c r="AC67" s="10">
        <v>472663.48011588998</v>
      </c>
      <c r="AD67" s="29">
        <f t="shared" si="36"/>
        <v>63.967859793889581</v>
      </c>
      <c r="AE67" s="10">
        <v>42992.0900726318</v>
      </c>
      <c r="AF67" s="29">
        <f t="shared" si="37"/>
        <v>8.3373655901581838</v>
      </c>
      <c r="AG67" s="10">
        <f t="shared" si="38"/>
        <v>515655.57018852176</v>
      </c>
      <c r="AH67" s="10">
        <v>24451.610113143899</v>
      </c>
      <c r="AI67" s="10">
        <v>198800.57999992301</v>
      </c>
      <c r="AJ67" s="10">
        <f t="shared" si="39"/>
        <v>223252.1901130669</v>
      </c>
      <c r="AK67" s="10">
        <f t="shared" si="40"/>
        <v>738907.76030158869</v>
      </c>
      <c r="AL67" s="10">
        <v>520110.55056857999</v>
      </c>
      <c r="AM67" s="29">
        <f t="shared" si="41"/>
        <v>58.926144747639654</v>
      </c>
      <c r="AN67" s="10">
        <v>40728.419818878101</v>
      </c>
      <c r="AO67" s="29">
        <f t="shared" si="42"/>
        <v>7.26205238390276</v>
      </c>
      <c r="AP67" s="10">
        <f t="shared" si="43"/>
        <v>560838.9703874581</v>
      </c>
      <c r="AQ67" s="10">
        <v>29855.170055389401</v>
      </c>
      <c r="AR67" s="10">
        <v>291954.05043411202</v>
      </c>
      <c r="AS67" s="10">
        <f t="shared" si="44"/>
        <v>321809.22048950143</v>
      </c>
      <c r="AT67" s="10">
        <f t="shared" si="45"/>
        <v>882648.19087695959</v>
      </c>
    </row>
    <row r="68" spans="1:46" x14ac:dyDescent="0.2">
      <c r="A68" s="5">
        <v>2006</v>
      </c>
      <c r="B68" s="10">
        <v>749010.56012439705</v>
      </c>
      <c r="C68" s="29">
        <f t="shared" si="46"/>
        <v>68.149243890600246</v>
      </c>
      <c r="D68" s="10">
        <v>8980.1100616455005</v>
      </c>
      <c r="E68" s="29">
        <f t="shared" si="47"/>
        <v>1.1847256720773893</v>
      </c>
      <c r="F68" s="10">
        <f t="shared" si="48"/>
        <v>757990.67018604255</v>
      </c>
      <c r="G68" s="10">
        <v>22321.2501592636</v>
      </c>
      <c r="H68" s="10">
        <v>318761.99062395003</v>
      </c>
      <c r="I68" s="10">
        <f t="shared" si="49"/>
        <v>341083.24078321364</v>
      </c>
      <c r="J68" s="10">
        <f t="shared" si="50"/>
        <v>1099073.9109692562</v>
      </c>
      <c r="K68" s="10">
        <v>3865398.47919035</v>
      </c>
      <c r="L68" s="29">
        <f t="shared" si="26"/>
        <v>74.791531325877941</v>
      </c>
      <c r="M68" s="10">
        <v>73424.340250015201</v>
      </c>
      <c r="N68" s="29">
        <f t="shared" si="27"/>
        <v>1.864118890741256</v>
      </c>
      <c r="O68" s="10">
        <f t="shared" si="28"/>
        <v>3938822.8194403653</v>
      </c>
      <c r="P68" s="10">
        <v>139933.08988904901</v>
      </c>
      <c r="Q68" s="10">
        <v>1089474.2507781901</v>
      </c>
      <c r="R68" s="10">
        <f t="shared" si="29"/>
        <v>1229407.3406672392</v>
      </c>
      <c r="S68" s="10">
        <f t="shared" si="30"/>
        <v>5168230.1601076042</v>
      </c>
      <c r="T68" s="10">
        <v>6863069.8802204104</v>
      </c>
      <c r="U68" s="29">
        <f t="shared" si="31"/>
        <v>65.855190319412245</v>
      </c>
      <c r="V68" s="10">
        <v>445880.80011463101</v>
      </c>
      <c r="W68" s="29">
        <f t="shared" si="32"/>
        <v>6.1004762463959041</v>
      </c>
      <c r="X68" s="10">
        <f t="shared" si="33"/>
        <v>7308950.6803350411</v>
      </c>
      <c r="Y68" s="10">
        <v>336454.48005104001</v>
      </c>
      <c r="Z68" s="10">
        <v>2776051.13931179</v>
      </c>
      <c r="AA68" s="10">
        <f t="shared" si="34"/>
        <v>3112505.6193628302</v>
      </c>
      <c r="AB68" s="10">
        <f t="shared" si="35"/>
        <v>10421456.299697872</v>
      </c>
      <c r="AC68" s="10">
        <v>549409.17899322498</v>
      </c>
      <c r="AD68" s="29">
        <f t="shared" si="36"/>
        <v>66.363379539082672</v>
      </c>
      <c r="AE68" s="10">
        <v>39935.230108261101</v>
      </c>
      <c r="AF68" s="29">
        <f t="shared" si="37"/>
        <v>6.7762126002257856</v>
      </c>
      <c r="AG68" s="10">
        <f t="shared" si="38"/>
        <v>589344.40910148609</v>
      </c>
      <c r="AH68" s="10">
        <v>29965.270006179799</v>
      </c>
      <c r="AI68" s="10">
        <v>208570.369812488</v>
      </c>
      <c r="AJ68" s="10">
        <f t="shared" si="39"/>
        <v>238535.63981866781</v>
      </c>
      <c r="AK68" s="10">
        <f t="shared" si="40"/>
        <v>827880.04892015387</v>
      </c>
      <c r="AL68" s="10">
        <v>519565.80006837798</v>
      </c>
      <c r="AM68" s="29">
        <f t="shared" si="41"/>
        <v>56.42433069725741</v>
      </c>
      <c r="AN68" s="10">
        <v>51254.939865112297</v>
      </c>
      <c r="AO68" s="29">
        <f t="shared" si="42"/>
        <v>8.9791656608490289</v>
      </c>
      <c r="AP68" s="10">
        <f t="shared" si="43"/>
        <v>570820.73993349029</v>
      </c>
      <c r="AQ68" s="10">
        <v>29798.580135345401</v>
      </c>
      <c r="AR68" s="10">
        <v>320199.40059280302</v>
      </c>
      <c r="AS68" s="10">
        <f t="shared" si="44"/>
        <v>349997.98072814842</v>
      </c>
      <c r="AT68" s="10">
        <f t="shared" si="45"/>
        <v>920818.72066163877</v>
      </c>
    </row>
    <row r="69" spans="1:46" x14ac:dyDescent="0.2">
      <c r="A69" s="5">
        <v>2007</v>
      </c>
      <c r="B69" s="10">
        <v>701400.81897187198</v>
      </c>
      <c r="C69" s="29">
        <f t="shared" si="46"/>
        <v>66.252883526721845</v>
      </c>
      <c r="D69" s="10">
        <v>5331.5500373840296</v>
      </c>
      <c r="E69" s="29">
        <f t="shared" si="47"/>
        <v>0.75439448809429055</v>
      </c>
      <c r="F69" s="10">
        <f t="shared" si="48"/>
        <v>706732.36900925601</v>
      </c>
      <c r="G69" s="10">
        <v>24513.0800266265</v>
      </c>
      <c r="H69" s="10">
        <v>327426.68964767398</v>
      </c>
      <c r="I69" s="10">
        <f t="shared" si="49"/>
        <v>351939.76967430045</v>
      </c>
      <c r="J69" s="10">
        <f t="shared" si="50"/>
        <v>1058672.1386835566</v>
      </c>
      <c r="K69" s="10">
        <v>3772845.8572672601</v>
      </c>
      <c r="L69" s="29">
        <f t="shared" si="26"/>
        <v>74.651525605285357</v>
      </c>
      <c r="M69" s="10">
        <v>75373.639938354405</v>
      </c>
      <c r="N69" s="29">
        <f t="shared" si="27"/>
        <v>1.9586627008435196</v>
      </c>
      <c r="O69" s="10">
        <f t="shared" si="28"/>
        <v>3848219.4972056146</v>
      </c>
      <c r="P69" s="10">
        <v>135081.730157852</v>
      </c>
      <c r="Q69" s="10">
        <v>1070642.18059301</v>
      </c>
      <c r="R69" s="10">
        <f t="shared" si="29"/>
        <v>1205723.910750862</v>
      </c>
      <c r="S69" s="10">
        <f t="shared" si="30"/>
        <v>5053943.4079564763</v>
      </c>
      <c r="T69" s="10">
        <v>7122448.1150923902</v>
      </c>
      <c r="U69" s="29">
        <f t="shared" si="31"/>
        <v>67.642289789939014</v>
      </c>
      <c r="V69" s="10">
        <v>432915.63953018101</v>
      </c>
      <c r="W69" s="29">
        <f t="shared" si="32"/>
        <v>5.7299112735017133</v>
      </c>
      <c r="X69" s="10">
        <f t="shared" si="33"/>
        <v>7555363.7546225712</v>
      </c>
      <c r="Y69" s="10">
        <v>286078.43006706203</v>
      </c>
      <c r="Z69" s="10">
        <v>2688136.4815721498</v>
      </c>
      <c r="AA69" s="10">
        <f t="shared" si="34"/>
        <v>2974214.9116392117</v>
      </c>
      <c r="AB69" s="10">
        <f t="shared" si="35"/>
        <v>10529578.666261783</v>
      </c>
      <c r="AC69" s="10">
        <v>609958.74961137702</v>
      </c>
      <c r="AD69" s="29">
        <f t="shared" si="36"/>
        <v>70.709843381891318</v>
      </c>
      <c r="AE69" s="10">
        <v>49242.649833679097</v>
      </c>
      <c r="AF69" s="29">
        <f t="shared" si="37"/>
        <v>7.4700463128770158</v>
      </c>
      <c r="AG69" s="10">
        <f t="shared" si="38"/>
        <v>659201.3994450561</v>
      </c>
      <c r="AH69" s="10">
        <v>20111.870018005298</v>
      </c>
      <c r="AI69" s="10">
        <v>183308.84994554499</v>
      </c>
      <c r="AJ69" s="10">
        <f t="shared" si="39"/>
        <v>203420.71996355028</v>
      </c>
      <c r="AK69" s="10">
        <f t="shared" si="40"/>
        <v>862622.11940860632</v>
      </c>
      <c r="AL69" s="10">
        <v>667941.81003475096</v>
      </c>
      <c r="AM69" s="29">
        <f t="shared" si="41"/>
        <v>59.892207225479979</v>
      </c>
      <c r="AN69" s="10">
        <v>68147.740261077794</v>
      </c>
      <c r="AO69" s="29">
        <f t="shared" si="42"/>
        <v>9.258077394753089</v>
      </c>
      <c r="AP69" s="10">
        <f t="shared" si="43"/>
        <v>736089.55029582873</v>
      </c>
      <c r="AQ69" s="10">
        <v>27147.0499191284</v>
      </c>
      <c r="AR69" s="10">
        <v>352003.329948425</v>
      </c>
      <c r="AS69" s="10">
        <f t="shared" si="44"/>
        <v>379150.37986755342</v>
      </c>
      <c r="AT69" s="10">
        <f t="shared" si="45"/>
        <v>1115239.9301633821</v>
      </c>
    </row>
    <row r="70" spans="1:46" x14ac:dyDescent="0.2">
      <c r="A70" s="5">
        <v>2008</v>
      </c>
      <c r="B70" s="10">
        <v>708143.89906442096</v>
      </c>
      <c r="C70" s="29">
        <f t="shared" si="46"/>
        <v>65.418452310410018</v>
      </c>
      <c r="D70" s="10">
        <v>4618.22996139526</v>
      </c>
      <c r="E70" s="29">
        <f t="shared" si="47"/>
        <v>0.64793425089901036</v>
      </c>
      <c r="F70" s="10">
        <f t="shared" si="48"/>
        <v>712762.12902581622</v>
      </c>
      <c r="G70" s="10">
        <v>15656.7299919128</v>
      </c>
      <c r="H70" s="10">
        <v>354064.55973434402</v>
      </c>
      <c r="I70" s="10">
        <f t="shared" si="49"/>
        <v>369721.2897262568</v>
      </c>
      <c r="J70" s="10">
        <f t="shared" si="50"/>
        <v>1082483.4187520731</v>
      </c>
      <c r="K70" s="10">
        <v>3722760.18695676</v>
      </c>
      <c r="L70" s="29">
        <f t="shared" si="26"/>
        <v>74.94552742628359</v>
      </c>
      <c r="M70" s="10">
        <v>52900.939918518001</v>
      </c>
      <c r="N70" s="29">
        <f t="shared" si="27"/>
        <v>1.4011040223384297</v>
      </c>
      <c r="O70" s="10">
        <f t="shared" si="28"/>
        <v>3775661.1268752781</v>
      </c>
      <c r="P70" s="10">
        <v>107999.750095367</v>
      </c>
      <c r="Q70" s="10">
        <v>1083627.11845839</v>
      </c>
      <c r="R70" s="10">
        <f t="shared" si="29"/>
        <v>1191626.868553757</v>
      </c>
      <c r="S70" s="10">
        <f t="shared" si="30"/>
        <v>4967287.9954290353</v>
      </c>
      <c r="T70" s="10">
        <v>7328066.4033627501</v>
      </c>
      <c r="U70" s="29">
        <f t="shared" si="31"/>
        <v>67.759464855924804</v>
      </c>
      <c r="V70" s="10">
        <v>452294.10894131602</v>
      </c>
      <c r="W70" s="29">
        <f t="shared" si="32"/>
        <v>5.8132795803747941</v>
      </c>
      <c r="X70" s="10">
        <f t="shared" si="33"/>
        <v>7780360.5123040657</v>
      </c>
      <c r="Y70" s="10">
        <v>236577.469877839</v>
      </c>
      <c r="Z70" s="10">
        <v>2797885.33282542</v>
      </c>
      <c r="AA70" s="10">
        <f t="shared" si="34"/>
        <v>3034462.802703259</v>
      </c>
      <c r="AB70" s="10">
        <f t="shared" si="35"/>
        <v>10814823.315007325</v>
      </c>
      <c r="AC70" s="10">
        <v>677722.09914779605</v>
      </c>
      <c r="AD70" s="29">
        <f t="shared" si="36"/>
        <v>73.157381999807598</v>
      </c>
      <c r="AE70" s="10">
        <v>38475.169559478702</v>
      </c>
      <c r="AF70" s="29">
        <f t="shared" si="37"/>
        <v>5.3721469266317925</v>
      </c>
      <c r="AG70" s="10">
        <f t="shared" si="38"/>
        <v>716197.26870727469</v>
      </c>
      <c r="AH70" s="10">
        <v>13022.299991607601</v>
      </c>
      <c r="AI70" s="10">
        <v>197169.64947950799</v>
      </c>
      <c r="AJ70" s="10">
        <f t="shared" si="39"/>
        <v>210191.9494711156</v>
      </c>
      <c r="AK70" s="10">
        <f t="shared" si="40"/>
        <v>926389.21817839029</v>
      </c>
      <c r="AL70" s="10">
        <v>695321.11778032698</v>
      </c>
      <c r="AM70" s="29">
        <f t="shared" si="41"/>
        <v>60.357425367299378</v>
      </c>
      <c r="AN70" s="10">
        <v>78201.339641571001</v>
      </c>
      <c r="AO70" s="29">
        <f t="shared" si="42"/>
        <v>10.109769779950692</v>
      </c>
      <c r="AP70" s="10">
        <f t="shared" si="43"/>
        <v>773522.45742189803</v>
      </c>
      <c r="AQ70" s="10">
        <v>14616.229888915999</v>
      </c>
      <c r="AR70" s="10">
        <v>363867.23996162403</v>
      </c>
      <c r="AS70" s="10">
        <f t="shared" si="44"/>
        <v>378483.46985054004</v>
      </c>
      <c r="AT70" s="10">
        <f t="shared" si="45"/>
        <v>1152005.9272724381</v>
      </c>
    </row>
    <row r="71" spans="1:46" x14ac:dyDescent="0.2">
      <c r="A71" s="5">
        <v>2009</v>
      </c>
      <c r="B71" s="10">
        <v>703901.39959490194</v>
      </c>
      <c r="C71" s="29">
        <f t="shared" si="46"/>
        <v>67.415785827072014</v>
      </c>
      <c r="D71" s="10">
        <v>6025.7100296020499</v>
      </c>
      <c r="E71" s="29">
        <f t="shared" si="47"/>
        <v>0.8487786912080566</v>
      </c>
      <c r="F71" s="10">
        <f t="shared" si="48"/>
        <v>709927.109624504</v>
      </c>
      <c r="G71" s="10">
        <v>16699.080070495598</v>
      </c>
      <c r="H71" s="10">
        <v>317493.36028766597</v>
      </c>
      <c r="I71" s="10">
        <f t="shared" si="49"/>
        <v>334192.44035816158</v>
      </c>
      <c r="J71" s="10">
        <f t="shared" si="50"/>
        <v>1044119.5499826656</v>
      </c>
      <c r="K71" s="10">
        <v>3730435.7125279298</v>
      </c>
      <c r="L71" s="29">
        <f t="shared" si="26"/>
        <v>75.234969943876976</v>
      </c>
      <c r="M71" s="10">
        <v>69359.800178527803</v>
      </c>
      <c r="N71" s="29">
        <f t="shared" si="27"/>
        <v>1.8253561263123159</v>
      </c>
      <c r="O71" s="10">
        <f t="shared" si="28"/>
        <v>3799795.5127064576</v>
      </c>
      <c r="P71" s="10">
        <v>106050.089979171</v>
      </c>
      <c r="Q71" s="10">
        <v>1052534.4103730901</v>
      </c>
      <c r="R71" s="10">
        <f t="shared" si="29"/>
        <v>1158584.5003522611</v>
      </c>
      <c r="S71" s="10">
        <f t="shared" si="30"/>
        <v>4958380.0130587183</v>
      </c>
      <c r="T71" s="10">
        <v>7430416.3456670605</v>
      </c>
      <c r="U71" s="29">
        <f t="shared" si="31"/>
        <v>68.06427396861902</v>
      </c>
      <c r="V71" s="10">
        <v>432820.949531555</v>
      </c>
      <c r="W71" s="29">
        <f t="shared" si="32"/>
        <v>5.5043607776639334</v>
      </c>
      <c r="X71" s="10">
        <f t="shared" si="33"/>
        <v>7863237.2951986156</v>
      </c>
      <c r="Y71" s="10">
        <v>197805.48955440501</v>
      </c>
      <c r="Z71" s="10">
        <v>2855721.49174958</v>
      </c>
      <c r="AA71" s="10">
        <f t="shared" si="34"/>
        <v>3053526.9813039852</v>
      </c>
      <c r="AB71" s="10">
        <f t="shared" si="35"/>
        <v>10916764.276502602</v>
      </c>
      <c r="AC71" s="10">
        <v>734071.37026017904</v>
      </c>
      <c r="AD71" s="29">
        <f t="shared" si="36"/>
        <v>72.761771360231805</v>
      </c>
      <c r="AE71" s="10">
        <v>47513.340162992397</v>
      </c>
      <c r="AF71" s="29">
        <f t="shared" si="37"/>
        <v>6.0791030747348387</v>
      </c>
      <c r="AG71" s="10">
        <f t="shared" si="38"/>
        <v>781584.7104231714</v>
      </c>
      <c r="AH71" s="10">
        <v>15506.4699020385</v>
      </c>
      <c r="AI71" s="10">
        <v>211778.39024353001</v>
      </c>
      <c r="AJ71" s="10">
        <f t="shared" si="39"/>
        <v>227284.8601455685</v>
      </c>
      <c r="AK71" s="10">
        <f t="shared" si="40"/>
        <v>1008869.5705687399</v>
      </c>
      <c r="AL71" s="10">
        <v>742442.89753770805</v>
      </c>
      <c r="AM71" s="29">
        <f t="shared" si="41"/>
        <v>59.273316585998117</v>
      </c>
      <c r="AN71" s="10">
        <v>73660.709766387896</v>
      </c>
      <c r="AO71" s="29">
        <f t="shared" si="42"/>
        <v>9.0259017491317728</v>
      </c>
      <c r="AP71" s="10">
        <f t="shared" si="43"/>
        <v>816103.60730409599</v>
      </c>
      <c r="AQ71" s="10">
        <v>15946.469890594401</v>
      </c>
      <c r="AR71" s="10">
        <v>420525.17976856203</v>
      </c>
      <c r="AS71" s="10">
        <f t="shared" si="44"/>
        <v>436471.64965915645</v>
      </c>
      <c r="AT71" s="10">
        <f t="shared" si="45"/>
        <v>1252575.2569632526</v>
      </c>
    </row>
    <row r="72" spans="1:46" x14ac:dyDescent="0.2">
      <c r="A72" s="5">
        <v>2010</v>
      </c>
      <c r="B72" s="10">
        <v>698670.03016811598</v>
      </c>
      <c r="C72" s="29">
        <f t="shared" si="46"/>
        <v>65.714766226367516</v>
      </c>
      <c r="D72" s="10">
        <v>5538.6799850463804</v>
      </c>
      <c r="E72" s="29">
        <f t="shared" si="47"/>
        <v>0.78651114437958902</v>
      </c>
      <c r="F72" s="10">
        <f t="shared" si="48"/>
        <v>704208.71015316236</v>
      </c>
      <c r="G72" s="10">
        <v>20940.869899749701</v>
      </c>
      <c r="H72" s="10">
        <v>338036.16995251097</v>
      </c>
      <c r="I72" s="10">
        <f t="shared" si="49"/>
        <v>358977.03985226067</v>
      </c>
      <c r="J72" s="10">
        <f t="shared" si="50"/>
        <v>1063185.7500054231</v>
      </c>
      <c r="K72" s="10">
        <v>3735615.9693497401</v>
      </c>
      <c r="L72" s="29">
        <f t="shared" si="26"/>
        <v>76.26820837853451</v>
      </c>
      <c r="M72" s="10">
        <v>48369.299957275303</v>
      </c>
      <c r="N72" s="29">
        <f t="shared" si="27"/>
        <v>1.2782634316685242</v>
      </c>
      <c r="O72" s="10">
        <f t="shared" si="28"/>
        <v>3783985.2693070155</v>
      </c>
      <c r="P72" s="10">
        <v>94928.360092162999</v>
      </c>
      <c r="Q72" s="10">
        <v>1019085.2206709899</v>
      </c>
      <c r="R72" s="10">
        <f t="shared" si="29"/>
        <v>1114013.580763153</v>
      </c>
      <c r="S72" s="10">
        <f t="shared" si="30"/>
        <v>4897998.8500701683</v>
      </c>
      <c r="T72" s="10">
        <v>7759533.3806692902</v>
      </c>
      <c r="U72" s="29">
        <f t="shared" si="31"/>
        <v>68.758169413423815</v>
      </c>
      <c r="V72" s="10">
        <v>398617.290373325</v>
      </c>
      <c r="W72" s="29">
        <f t="shared" si="32"/>
        <v>4.8861231723534901</v>
      </c>
      <c r="X72" s="10">
        <f t="shared" si="33"/>
        <v>8158150.6710426155</v>
      </c>
      <c r="Y72" s="10">
        <v>213706.700637817</v>
      </c>
      <c r="Z72" s="10">
        <v>2913395.6344218198</v>
      </c>
      <c r="AA72" s="10">
        <f t="shared" si="34"/>
        <v>3127102.3350596367</v>
      </c>
      <c r="AB72" s="10">
        <f t="shared" si="35"/>
        <v>11285253.006102253</v>
      </c>
      <c r="AC72" s="10">
        <v>752287.38176727202</v>
      </c>
      <c r="AD72" s="29">
        <f t="shared" si="36"/>
        <v>74.098698790294335</v>
      </c>
      <c r="AE72" s="10">
        <v>40328.860048294002</v>
      </c>
      <c r="AF72" s="29">
        <f t="shared" si="37"/>
        <v>5.088068843494395</v>
      </c>
      <c r="AG72" s="10">
        <f t="shared" si="38"/>
        <v>792616.24181556597</v>
      </c>
      <c r="AH72" s="10">
        <v>18069.659915447199</v>
      </c>
      <c r="AI72" s="10">
        <v>204564.56021881101</v>
      </c>
      <c r="AJ72" s="10">
        <f t="shared" si="39"/>
        <v>222634.22013425821</v>
      </c>
      <c r="AK72" s="10">
        <f t="shared" si="40"/>
        <v>1015250.4619498241</v>
      </c>
      <c r="AL72" s="10">
        <v>785521.67163181305</v>
      </c>
      <c r="AM72" s="29">
        <f t="shared" si="41"/>
        <v>59.234212765755323</v>
      </c>
      <c r="AN72" s="10">
        <v>82712.600002288804</v>
      </c>
      <c r="AO72" s="29">
        <f t="shared" si="42"/>
        <v>9.5265301894401837</v>
      </c>
      <c r="AP72" s="10">
        <f t="shared" si="43"/>
        <v>868234.27163410187</v>
      </c>
      <c r="AQ72" s="10">
        <v>16784.040004730199</v>
      </c>
      <c r="AR72" s="10">
        <v>441110.01007652201</v>
      </c>
      <c r="AS72" s="10">
        <f t="shared" si="44"/>
        <v>457894.05008125224</v>
      </c>
      <c r="AT72" s="10">
        <f t="shared" si="45"/>
        <v>1326128.321715354</v>
      </c>
    </row>
    <row r="73" spans="1:46" x14ac:dyDescent="0.2">
      <c r="A73" s="5">
        <v>2011</v>
      </c>
      <c r="B73" s="10">
        <v>673940.69950961997</v>
      </c>
      <c r="C73" s="29">
        <f t="shared" si="46"/>
        <v>65.333556360792812</v>
      </c>
      <c r="D73" s="10">
        <v>8861.3197402954102</v>
      </c>
      <c r="E73" s="29">
        <f t="shared" si="47"/>
        <v>1.2977875709901847</v>
      </c>
      <c r="F73" s="10">
        <f t="shared" si="48"/>
        <v>682802.01924991538</v>
      </c>
      <c r="G73" s="10">
        <v>12458.3162164688</v>
      </c>
      <c r="H73" s="10">
        <v>336278.03019046702</v>
      </c>
      <c r="I73" s="10">
        <f t="shared" si="49"/>
        <v>348736.34640693583</v>
      </c>
      <c r="J73" s="10">
        <f t="shared" si="50"/>
        <v>1031538.3656568512</v>
      </c>
      <c r="K73" s="10">
        <v>3706645.5611038199</v>
      </c>
      <c r="L73" s="29">
        <f t="shared" si="26"/>
        <v>75.234880490514186</v>
      </c>
      <c r="M73" s="10">
        <v>60478.202486038201</v>
      </c>
      <c r="N73" s="29">
        <f t="shared" si="27"/>
        <v>1.6054211722634208</v>
      </c>
      <c r="O73" s="10">
        <f t="shared" si="28"/>
        <v>3767123.7635898581</v>
      </c>
      <c r="P73" s="10">
        <v>86367.233748435901</v>
      </c>
      <c r="Q73" s="10">
        <v>1073273.73856258</v>
      </c>
      <c r="R73" s="10">
        <f t="shared" si="29"/>
        <v>1159640.9723110159</v>
      </c>
      <c r="S73" s="10">
        <f t="shared" si="30"/>
        <v>4926764.7359008742</v>
      </c>
      <c r="T73" s="10">
        <v>7899694.3143944703</v>
      </c>
      <c r="U73" s="29">
        <f t="shared" si="31"/>
        <v>68.671775799289975</v>
      </c>
      <c r="V73" s="10">
        <v>408101.17749023403</v>
      </c>
      <c r="W73" s="29">
        <f t="shared" si="32"/>
        <v>4.9122679763708561</v>
      </c>
      <c r="X73" s="10">
        <f t="shared" si="33"/>
        <v>8307795.4918847047</v>
      </c>
      <c r="Y73" s="10">
        <v>158009.31227302499</v>
      </c>
      <c r="Z73" s="10">
        <v>3037748.4714751202</v>
      </c>
      <c r="AA73" s="10">
        <f t="shared" si="34"/>
        <v>3195757.7837481452</v>
      </c>
      <c r="AB73" s="10">
        <f t="shared" si="35"/>
        <v>11503553.275632851</v>
      </c>
      <c r="AC73" s="10">
        <v>783869.37360334303</v>
      </c>
      <c r="AD73" s="29">
        <f t="shared" si="36"/>
        <v>75.623126152600079</v>
      </c>
      <c r="AE73" s="10">
        <v>35113.814594268697</v>
      </c>
      <c r="AF73" s="29">
        <f t="shared" si="37"/>
        <v>4.2874890596406372</v>
      </c>
      <c r="AG73" s="10">
        <f t="shared" si="38"/>
        <v>818983.18819761171</v>
      </c>
      <c r="AH73" s="10">
        <v>12732.9421539306</v>
      </c>
      <c r="AI73" s="10">
        <v>204831.03912353501</v>
      </c>
      <c r="AJ73" s="10">
        <f t="shared" si="39"/>
        <v>217563.98127746562</v>
      </c>
      <c r="AK73" s="10">
        <f t="shared" si="40"/>
        <v>1036547.1694750773</v>
      </c>
      <c r="AL73" s="10">
        <v>808636.16780567099</v>
      </c>
      <c r="AM73" s="29">
        <f t="shared" si="41"/>
        <v>58.848649829460932</v>
      </c>
      <c r="AN73" s="10">
        <v>76529.990699767994</v>
      </c>
      <c r="AO73" s="29">
        <f t="shared" si="42"/>
        <v>8.6458333234276896</v>
      </c>
      <c r="AP73" s="10">
        <f t="shared" si="43"/>
        <v>885166.15850543894</v>
      </c>
      <c r="AQ73" s="10">
        <v>13317.0940666198</v>
      </c>
      <c r="AR73" s="10">
        <v>475611.429547309</v>
      </c>
      <c r="AS73" s="10">
        <f t="shared" si="44"/>
        <v>488928.52361392882</v>
      </c>
      <c r="AT73" s="10">
        <f t="shared" si="45"/>
        <v>1374094.6821193676</v>
      </c>
    </row>
    <row r="74" spans="1:46" x14ac:dyDescent="0.2">
      <c r="A74" s="5">
        <v>2012</v>
      </c>
      <c r="B74" s="10">
        <v>597648.34911060298</v>
      </c>
      <c r="C74" s="29">
        <f t="shared" si="46"/>
        <v>61.465580841326805</v>
      </c>
      <c r="D74" s="10">
        <v>4874.4200325012198</v>
      </c>
      <c r="E74" s="29">
        <f t="shared" si="47"/>
        <v>0.8090017974646041</v>
      </c>
      <c r="F74" s="10">
        <f t="shared" si="48"/>
        <v>602522.7691431042</v>
      </c>
      <c r="G74" s="10">
        <v>12110.360068321201</v>
      </c>
      <c r="H74" s="10">
        <v>357696.97965621902</v>
      </c>
      <c r="I74" s="10">
        <f t="shared" si="49"/>
        <v>369807.33972454024</v>
      </c>
      <c r="J74" s="10">
        <f t="shared" si="50"/>
        <v>972330.10886764445</v>
      </c>
      <c r="K74" s="10">
        <v>3652315.5315895001</v>
      </c>
      <c r="L74" s="29">
        <f t="shared" si="26"/>
        <v>74.198877823541892</v>
      </c>
      <c r="M74" s="10">
        <v>52741.710176467801</v>
      </c>
      <c r="N74" s="29">
        <f t="shared" si="27"/>
        <v>1.4235059470047253</v>
      </c>
      <c r="O74" s="10">
        <f t="shared" si="28"/>
        <v>3705057.241765968</v>
      </c>
      <c r="P74" s="10">
        <v>66193.950147628697</v>
      </c>
      <c r="Q74" s="10">
        <v>1151081.38065624</v>
      </c>
      <c r="R74" s="10">
        <f t="shared" si="29"/>
        <v>1217275.3308038688</v>
      </c>
      <c r="S74" s="10">
        <f t="shared" si="30"/>
        <v>4922332.5725698369</v>
      </c>
      <c r="T74" s="10">
        <v>8254205.0456209099</v>
      </c>
      <c r="U74" s="29">
        <f t="shared" si="31"/>
        <v>68.628622527817257</v>
      </c>
      <c r="V74" s="10">
        <v>363843.89146613999</v>
      </c>
      <c r="W74" s="29">
        <f t="shared" si="32"/>
        <v>4.2218824019479442</v>
      </c>
      <c r="X74" s="10">
        <f t="shared" si="33"/>
        <v>8618048.9370870497</v>
      </c>
      <c r="Y74" s="10">
        <v>144835.49025726301</v>
      </c>
      <c r="Z74" s="10">
        <v>3264466.17593383</v>
      </c>
      <c r="AA74" s="10">
        <f t="shared" si="34"/>
        <v>3409301.6661910932</v>
      </c>
      <c r="AB74" s="10">
        <f t="shared" si="35"/>
        <v>12027350.603278143</v>
      </c>
      <c r="AC74" s="10">
        <v>808641.92148399295</v>
      </c>
      <c r="AD74" s="29">
        <f t="shared" si="36"/>
        <v>75.189375399525133</v>
      </c>
      <c r="AE74" s="10">
        <v>41657.090114593499</v>
      </c>
      <c r="AF74" s="29">
        <f t="shared" si="37"/>
        <v>4.8991107300333061</v>
      </c>
      <c r="AG74" s="10">
        <f t="shared" si="38"/>
        <v>850299.01159858645</v>
      </c>
      <c r="AH74" s="10">
        <v>7635.3699455261203</v>
      </c>
      <c r="AI74" s="10">
        <v>217539.27040099999</v>
      </c>
      <c r="AJ74" s="10">
        <f t="shared" si="39"/>
        <v>225174.64034652611</v>
      </c>
      <c r="AK74" s="10">
        <f t="shared" si="40"/>
        <v>1075473.6519451125</v>
      </c>
      <c r="AL74" s="10">
        <v>968641.44014358497</v>
      </c>
      <c r="AM74" s="29">
        <f t="shared" si="41"/>
        <v>60.245752177023057</v>
      </c>
      <c r="AN74" s="10">
        <v>82892.070344924898</v>
      </c>
      <c r="AO74" s="29">
        <f t="shared" si="42"/>
        <v>7.8829699213690123</v>
      </c>
      <c r="AP74" s="10">
        <f t="shared" si="43"/>
        <v>1051533.5104885099</v>
      </c>
      <c r="AQ74" s="10">
        <v>14810.8899803161</v>
      </c>
      <c r="AR74" s="10">
        <v>541472.59100532497</v>
      </c>
      <c r="AS74" s="10">
        <f t="shared" si="44"/>
        <v>556283.48098564101</v>
      </c>
      <c r="AT74" s="10">
        <f t="shared" si="45"/>
        <v>1607816.9914741509</v>
      </c>
    </row>
    <row r="75" spans="1:46" x14ac:dyDescent="0.2">
      <c r="A75" s="5">
        <v>2013</v>
      </c>
      <c r="B75" s="10">
        <v>601530.66010999598</v>
      </c>
      <c r="C75" s="29">
        <f t="shared" si="46"/>
        <v>61.661695877087006</v>
      </c>
      <c r="D75" s="10">
        <v>5348.3900527954102</v>
      </c>
      <c r="E75" s="29">
        <f t="shared" si="47"/>
        <v>0.88129423010412689</v>
      </c>
      <c r="F75" s="10">
        <f t="shared" si="48"/>
        <v>606879.05016279139</v>
      </c>
      <c r="G75" s="10">
        <v>7257.05002784729</v>
      </c>
      <c r="H75" s="10">
        <v>361397.65955066599</v>
      </c>
      <c r="I75" s="10">
        <f t="shared" si="49"/>
        <v>368654.70957851328</v>
      </c>
      <c r="J75" s="10">
        <f t="shared" si="50"/>
        <v>975533.75974130468</v>
      </c>
      <c r="K75" s="10">
        <v>3691556.1794888899</v>
      </c>
      <c r="L75" s="29">
        <f t="shared" si="26"/>
        <v>73.416409162923983</v>
      </c>
      <c r="M75" s="10">
        <v>70504.469977378802</v>
      </c>
      <c r="N75" s="29">
        <f t="shared" si="27"/>
        <v>1.8740917956062568</v>
      </c>
      <c r="O75" s="10">
        <f t="shared" si="28"/>
        <v>3762060.6494662687</v>
      </c>
      <c r="P75" s="10">
        <v>58774.659976005503</v>
      </c>
      <c r="Q75" s="10">
        <v>1207408.6779429901</v>
      </c>
      <c r="R75" s="10">
        <f t="shared" si="29"/>
        <v>1266183.3379189956</v>
      </c>
      <c r="S75" s="10">
        <f t="shared" si="30"/>
        <v>5028243.9873852646</v>
      </c>
      <c r="T75" s="10">
        <v>8386269.2644169303</v>
      </c>
      <c r="U75" s="29">
        <f t="shared" si="31"/>
        <v>68.531013387123323</v>
      </c>
      <c r="V75" s="10">
        <v>347362.37994909199</v>
      </c>
      <c r="W75" s="29">
        <f t="shared" si="32"/>
        <v>3.9772959759892319</v>
      </c>
      <c r="X75" s="10">
        <f t="shared" si="33"/>
        <v>8733631.6443660222</v>
      </c>
      <c r="Y75" s="10">
        <v>108012.279926776</v>
      </c>
      <c r="Z75" s="10">
        <v>3395544.53962779</v>
      </c>
      <c r="AA75" s="10">
        <f t="shared" si="34"/>
        <v>3503556.8195545659</v>
      </c>
      <c r="AB75" s="10">
        <f t="shared" si="35"/>
        <v>12237188.463920588</v>
      </c>
      <c r="AC75" s="10">
        <v>802769.84848642303</v>
      </c>
      <c r="AD75" s="29">
        <f t="shared" si="36"/>
        <v>72.718115055578608</v>
      </c>
      <c r="AE75" s="10">
        <v>55590.710174560503</v>
      </c>
      <c r="AF75" s="29">
        <f t="shared" si="37"/>
        <v>6.4763821698984314</v>
      </c>
      <c r="AG75" s="10">
        <f t="shared" si="38"/>
        <v>858360.55866098357</v>
      </c>
      <c r="AH75" s="10">
        <v>10805.4200496673</v>
      </c>
      <c r="AI75" s="10">
        <v>234781.56980991299</v>
      </c>
      <c r="AJ75" s="10">
        <f t="shared" si="39"/>
        <v>245586.9898595803</v>
      </c>
      <c r="AK75" s="10">
        <f t="shared" si="40"/>
        <v>1103947.5485205639</v>
      </c>
      <c r="AL75" s="10">
        <v>934303.53051304806</v>
      </c>
      <c r="AM75" s="29">
        <f t="shared" si="41"/>
        <v>57.555142569007558</v>
      </c>
      <c r="AN75" s="10">
        <v>103546.06989908199</v>
      </c>
      <c r="AO75" s="29">
        <f t="shared" si="42"/>
        <v>9.9769822003076225</v>
      </c>
      <c r="AP75" s="10">
        <f t="shared" si="43"/>
        <v>1037849.60041213</v>
      </c>
      <c r="AQ75" s="10">
        <v>14879.2099437713</v>
      </c>
      <c r="AR75" s="10">
        <v>570590.13007211604</v>
      </c>
      <c r="AS75" s="10">
        <f t="shared" si="44"/>
        <v>585469.34001588728</v>
      </c>
      <c r="AT75" s="10">
        <f t="shared" si="45"/>
        <v>1623318.9404280172</v>
      </c>
    </row>
    <row r="76" spans="1:46" x14ac:dyDescent="0.2">
      <c r="A76" s="5">
        <v>2014</v>
      </c>
      <c r="B76" s="10">
        <v>596502.03021240199</v>
      </c>
      <c r="C76" s="29">
        <f t="shared" si="46"/>
        <v>60.570411722464812</v>
      </c>
      <c r="D76" s="10">
        <v>3615.3299522399898</v>
      </c>
      <c r="E76" s="29">
        <f t="shared" si="47"/>
        <v>0.60243715516713692</v>
      </c>
      <c r="F76" s="10">
        <f t="shared" si="48"/>
        <v>600117.36016464198</v>
      </c>
      <c r="G76" s="10">
        <v>8992.1199712753205</v>
      </c>
      <c r="H76" s="10">
        <v>375698.14003610599</v>
      </c>
      <c r="I76" s="10">
        <f t="shared" si="49"/>
        <v>384690.26000738132</v>
      </c>
      <c r="J76" s="10">
        <f t="shared" si="50"/>
        <v>984807.62017202331</v>
      </c>
      <c r="K76" s="10">
        <v>3723971.6999430601</v>
      </c>
      <c r="L76" s="29">
        <f t="shared" si="26"/>
        <v>73.8141207812251</v>
      </c>
      <c r="M76" s="10">
        <v>35140.220129966699</v>
      </c>
      <c r="N76" s="29">
        <f t="shared" si="27"/>
        <v>0.93480111465486893</v>
      </c>
      <c r="O76" s="10">
        <f t="shared" si="28"/>
        <v>3759111.9200730268</v>
      </c>
      <c r="P76" s="10">
        <v>41305.3600831031</v>
      </c>
      <c r="Q76" s="10">
        <v>1244649.5180794001</v>
      </c>
      <c r="R76" s="10">
        <f t="shared" si="29"/>
        <v>1285954.8781625032</v>
      </c>
      <c r="S76" s="10">
        <f t="shared" si="30"/>
        <v>5045066.79823553</v>
      </c>
      <c r="T76" s="10">
        <v>8440408.5053505898</v>
      </c>
      <c r="U76" s="29">
        <f t="shared" si="31"/>
        <v>67.69115093185107</v>
      </c>
      <c r="V76" s="10">
        <v>381868.22011756798</v>
      </c>
      <c r="W76" s="29">
        <f t="shared" si="32"/>
        <v>4.3284543434824529</v>
      </c>
      <c r="X76" s="10">
        <f t="shared" si="33"/>
        <v>8822276.7254681569</v>
      </c>
      <c r="Y76" s="10">
        <v>125691.67982554399</v>
      </c>
      <c r="Z76" s="10">
        <v>3521029.9632642199</v>
      </c>
      <c r="AA76" s="10">
        <f t="shared" si="34"/>
        <v>3646721.6430897638</v>
      </c>
      <c r="AB76" s="10">
        <f t="shared" si="35"/>
        <v>12468998.368557921</v>
      </c>
      <c r="AC76" s="10">
        <v>747606.74981880095</v>
      </c>
      <c r="AD76" s="29">
        <f t="shared" si="36"/>
        <v>71.949214818808343</v>
      </c>
      <c r="AE76" s="10">
        <v>45254.859940528797</v>
      </c>
      <c r="AF76" s="29">
        <f t="shared" si="37"/>
        <v>5.7077880153972584</v>
      </c>
      <c r="AG76" s="10">
        <f t="shared" si="38"/>
        <v>792861.6097593297</v>
      </c>
      <c r="AH76" s="10">
        <v>7822.9399871826099</v>
      </c>
      <c r="AI76" s="10">
        <v>238391.07005214601</v>
      </c>
      <c r="AJ76" s="10">
        <f t="shared" si="39"/>
        <v>246214.01003932863</v>
      </c>
      <c r="AK76" s="10">
        <f t="shared" si="40"/>
        <v>1039075.6197986583</v>
      </c>
      <c r="AL76" s="10">
        <v>958176.20080947794</v>
      </c>
      <c r="AM76" s="29">
        <f t="shared" si="41"/>
        <v>55.671011283653705</v>
      </c>
      <c r="AN76" s="10">
        <v>88119.119938373493</v>
      </c>
      <c r="AO76" s="29">
        <f t="shared" si="42"/>
        <v>8.4220122360280989</v>
      </c>
      <c r="AP76" s="10">
        <f t="shared" si="43"/>
        <v>1046295.3207478514</v>
      </c>
      <c r="AQ76" s="10">
        <v>13051.5600407123</v>
      </c>
      <c r="AR76" s="10">
        <v>661793.40158820106</v>
      </c>
      <c r="AS76" s="10">
        <f t="shared" si="44"/>
        <v>674844.96162891341</v>
      </c>
      <c r="AT76" s="10">
        <f t="shared" si="45"/>
        <v>1721140.2823767648</v>
      </c>
    </row>
    <row r="77" spans="1:46" x14ac:dyDescent="0.2">
      <c r="A77" s="5">
        <v>2015</v>
      </c>
      <c r="B77" s="10">
        <v>576073.25952553703</v>
      </c>
      <c r="C77" s="29">
        <f t="shared" si="46"/>
        <v>60.600111571567986</v>
      </c>
      <c r="D77" s="10">
        <v>4001.99000930786</v>
      </c>
      <c r="E77" s="29">
        <f t="shared" si="47"/>
        <v>0.68990876830497516</v>
      </c>
      <c r="F77" s="10">
        <f t="shared" si="48"/>
        <v>580075.24953484489</v>
      </c>
      <c r="G77" s="10">
        <v>6088.4400310516303</v>
      </c>
      <c r="H77" s="10">
        <v>364450.50005519303</v>
      </c>
      <c r="I77" s="10">
        <f t="shared" si="49"/>
        <v>370538.94008624466</v>
      </c>
      <c r="J77" s="10">
        <f t="shared" si="50"/>
        <v>950614.18962108949</v>
      </c>
      <c r="K77" s="10">
        <v>3695230.3902757098</v>
      </c>
      <c r="L77" s="29">
        <f t="shared" si="26"/>
        <v>73.383729071980824</v>
      </c>
      <c r="M77" s="10">
        <v>43881.960098981799</v>
      </c>
      <c r="N77" s="29">
        <f t="shared" si="27"/>
        <v>1.1735929810877292</v>
      </c>
      <c r="O77" s="10">
        <f t="shared" si="28"/>
        <v>3739112.3503746917</v>
      </c>
      <c r="P77" s="10">
        <v>49978.099810361797</v>
      </c>
      <c r="Q77" s="10">
        <v>1246399.61962473</v>
      </c>
      <c r="R77" s="10">
        <f t="shared" si="29"/>
        <v>1296377.7194350918</v>
      </c>
      <c r="S77" s="10">
        <f t="shared" si="30"/>
        <v>5035490.0698097833</v>
      </c>
      <c r="T77" s="10">
        <v>8651194.0375629608</v>
      </c>
      <c r="U77" s="29">
        <f t="shared" si="31"/>
        <v>67.355692571475828</v>
      </c>
      <c r="V77" s="10">
        <v>352000.22058725299</v>
      </c>
      <c r="W77" s="29">
        <f t="shared" si="32"/>
        <v>3.9097259316447821</v>
      </c>
      <c r="X77" s="10">
        <f t="shared" si="33"/>
        <v>9003194.2581502143</v>
      </c>
      <c r="Y77" s="10">
        <v>104239.03028678799</v>
      </c>
      <c r="Z77" s="10">
        <v>3736609.5938814799</v>
      </c>
      <c r="AA77" s="10">
        <f t="shared" si="34"/>
        <v>3840848.6241682679</v>
      </c>
      <c r="AB77" s="10">
        <f t="shared" si="35"/>
        <v>12844042.882318482</v>
      </c>
      <c r="AC77" s="10">
        <v>734038.11058306601</v>
      </c>
      <c r="AD77" s="29">
        <f t="shared" si="36"/>
        <v>70.174560201203278</v>
      </c>
      <c r="AE77" s="10">
        <v>38649.4599609375</v>
      </c>
      <c r="AF77" s="29">
        <f t="shared" si="37"/>
        <v>5.0019518152371347</v>
      </c>
      <c r="AG77" s="10">
        <f t="shared" si="38"/>
        <v>772687.57054400351</v>
      </c>
      <c r="AH77" s="10">
        <v>8366.2700252532904</v>
      </c>
      <c r="AI77" s="10">
        <v>264963.56015038397</v>
      </c>
      <c r="AJ77" s="10">
        <f t="shared" si="39"/>
        <v>273329.83017563727</v>
      </c>
      <c r="AK77" s="10">
        <f t="shared" si="40"/>
        <v>1046017.4007196408</v>
      </c>
      <c r="AL77" s="10">
        <v>908792.23007690895</v>
      </c>
      <c r="AM77" s="29">
        <f t="shared" si="41"/>
        <v>53.592848834898668</v>
      </c>
      <c r="AN77" s="10">
        <v>70357.040008544893</v>
      </c>
      <c r="AO77" s="29">
        <f t="shared" si="42"/>
        <v>7.1855274939238409</v>
      </c>
      <c r="AP77" s="10">
        <f t="shared" si="43"/>
        <v>979149.27008545387</v>
      </c>
      <c r="AQ77" s="10">
        <v>13053.2499790191</v>
      </c>
      <c r="AR77" s="10">
        <v>703531.61207055999</v>
      </c>
      <c r="AS77" s="10">
        <f t="shared" si="44"/>
        <v>716584.86204957904</v>
      </c>
      <c r="AT77" s="10">
        <f t="shared" si="45"/>
        <v>1695734.1321350329</v>
      </c>
    </row>
    <row r="78" spans="1:46" x14ac:dyDescent="0.2">
      <c r="A78" s="5">
        <v>2016</v>
      </c>
      <c r="B78" s="10">
        <v>581401.495859146</v>
      </c>
      <c r="C78" s="29">
        <f t="shared" si="46"/>
        <v>59.326763246310591</v>
      </c>
      <c r="D78" s="10">
        <v>3140.2029910087499</v>
      </c>
      <c r="E78" s="29">
        <f t="shared" si="47"/>
        <v>0.53720769573595972</v>
      </c>
      <c r="F78" s="10">
        <f t="shared" si="48"/>
        <v>584541.69885015476</v>
      </c>
      <c r="G78" s="10">
        <v>6908.6197977066004</v>
      </c>
      <c r="H78" s="10">
        <v>388548.35993385297</v>
      </c>
      <c r="I78" s="10">
        <f t="shared" si="49"/>
        <v>395456.97973155958</v>
      </c>
      <c r="J78" s="10">
        <f t="shared" si="50"/>
        <v>979998.6785817144</v>
      </c>
      <c r="K78" s="10">
        <v>3696747.2536852299</v>
      </c>
      <c r="L78" s="29">
        <f t="shared" si="26"/>
        <v>73.070537764183669</v>
      </c>
      <c r="M78" s="10">
        <v>58147.069768428802</v>
      </c>
      <c r="N78" s="29">
        <f t="shared" si="27"/>
        <v>1.5485674098797693</v>
      </c>
      <c r="O78" s="10">
        <f t="shared" si="28"/>
        <v>3754894.3234536587</v>
      </c>
      <c r="P78" s="10">
        <v>51993.677504539402</v>
      </c>
      <c r="Q78" s="10">
        <v>1252260.82536566</v>
      </c>
      <c r="R78" s="10">
        <f t="shared" si="29"/>
        <v>1304254.5028701995</v>
      </c>
      <c r="S78" s="10">
        <f t="shared" si="30"/>
        <v>5059148.8263238585</v>
      </c>
      <c r="T78" s="10">
        <v>8661898.2433119994</v>
      </c>
      <c r="U78" s="29">
        <f t="shared" si="31"/>
        <v>67.536164218996433</v>
      </c>
      <c r="V78" s="10">
        <v>410102.54709458299</v>
      </c>
      <c r="W78" s="29">
        <f t="shared" si="32"/>
        <v>4.5205303280865712</v>
      </c>
      <c r="X78" s="10">
        <f t="shared" si="33"/>
        <v>9072000.7904065829</v>
      </c>
      <c r="Y78" s="10">
        <v>115928.24939036299</v>
      </c>
      <c r="Z78" s="10">
        <v>3637641.2949713399</v>
      </c>
      <c r="AA78" s="10">
        <f t="shared" si="34"/>
        <v>3753569.5443617031</v>
      </c>
      <c r="AB78" s="10">
        <f t="shared" si="35"/>
        <v>12825570.334768286</v>
      </c>
      <c r="AC78" s="10">
        <v>817940.65024244704</v>
      </c>
      <c r="AD78" s="29">
        <f t="shared" si="36"/>
        <v>69.650653046771055</v>
      </c>
      <c r="AE78" s="10">
        <v>49466.7859983444</v>
      </c>
      <c r="AF78" s="29">
        <f t="shared" si="37"/>
        <v>5.7028316718987027</v>
      </c>
      <c r="AG78" s="10">
        <f t="shared" si="38"/>
        <v>867407.43624079146</v>
      </c>
      <c r="AH78" s="10">
        <v>9326.7888288497907</v>
      </c>
      <c r="AI78" s="10">
        <v>297613.199488162</v>
      </c>
      <c r="AJ78" s="10">
        <f t="shared" si="39"/>
        <v>306939.9883170118</v>
      </c>
      <c r="AK78" s="10">
        <f t="shared" si="40"/>
        <v>1174347.4245578032</v>
      </c>
      <c r="AL78" s="10">
        <v>990824.72062754596</v>
      </c>
      <c r="AM78" s="29">
        <f t="shared" si="41"/>
        <v>56.093032672524714</v>
      </c>
      <c r="AN78" s="10">
        <v>103211.813351631</v>
      </c>
      <c r="AO78" s="29">
        <f t="shared" si="42"/>
        <v>9.4340371775551191</v>
      </c>
      <c r="AP78" s="10">
        <f t="shared" si="43"/>
        <v>1094036.533979177</v>
      </c>
      <c r="AQ78" s="10">
        <v>11204.0429632663</v>
      </c>
      <c r="AR78" s="10">
        <v>661154.77274751605</v>
      </c>
      <c r="AS78" s="10">
        <f t="shared" si="44"/>
        <v>672358.81571078231</v>
      </c>
      <c r="AT78" s="10">
        <f t="shared" si="45"/>
        <v>1766395.3496899593</v>
      </c>
    </row>
    <row r="79" spans="1:46" x14ac:dyDescent="0.2">
      <c r="A79" s="5">
        <v>2017</v>
      </c>
      <c r="B79" s="10">
        <v>563997.87030219997</v>
      </c>
      <c r="C79" s="29">
        <f t="shared" si="46"/>
        <v>59.334649346016214</v>
      </c>
      <c r="D79" s="10">
        <v>2889.8150329589798</v>
      </c>
      <c r="E79" s="29">
        <f t="shared" si="47"/>
        <v>0.50976853223587748</v>
      </c>
      <c r="F79" s="10">
        <f t="shared" si="48"/>
        <v>566887.68533515895</v>
      </c>
      <c r="G79" s="10">
        <v>8712.1522331237702</v>
      </c>
      <c r="H79" s="10">
        <v>374937.28790318902</v>
      </c>
      <c r="I79" s="10">
        <f t="shared" si="49"/>
        <v>383649.4401363128</v>
      </c>
      <c r="J79" s="10">
        <f t="shared" si="50"/>
        <v>950537.12547147181</v>
      </c>
      <c r="K79" s="10">
        <v>3706927.90694999</v>
      </c>
      <c r="L79" s="29">
        <f t="shared" si="26"/>
        <v>74.03661454955845</v>
      </c>
      <c r="M79" s="10">
        <v>48971.810076713497</v>
      </c>
      <c r="N79" s="29">
        <f t="shared" si="27"/>
        <v>1.3038636216698893</v>
      </c>
      <c r="O79" s="10">
        <f t="shared" si="28"/>
        <v>3755899.7170267035</v>
      </c>
      <c r="P79" s="10">
        <v>45404.524114608699</v>
      </c>
      <c r="Q79" s="10">
        <v>1205580.4327502199</v>
      </c>
      <c r="R79" s="10">
        <f t="shared" si="29"/>
        <v>1250984.9568648287</v>
      </c>
      <c r="S79" s="10">
        <f t="shared" si="30"/>
        <v>5006884.6738915322</v>
      </c>
      <c r="T79" s="10">
        <v>8832844.0014753304</v>
      </c>
      <c r="U79" s="29">
        <f t="shared" si="31"/>
        <v>67.836845503655894</v>
      </c>
      <c r="V79" s="10">
        <v>406411.37240719702</v>
      </c>
      <c r="W79" s="29">
        <f t="shared" si="32"/>
        <v>4.3987459590741285</v>
      </c>
      <c r="X79" s="10">
        <f t="shared" si="33"/>
        <v>9239255.3738825284</v>
      </c>
      <c r="Y79" s="10">
        <v>106267.797723054</v>
      </c>
      <c r="Z79" s="10">
        <v>3675194.3100162698</v>
      </c>
      <c r="AA79" s="10">
        <f t="shared" si="34"/>
        <v>3781462.1077393238</v>
      </c>
      <c r="AB79" s="10">
        <f t="shared" si="35"/>
        <v>13020717.481621852</v>
      </c>
      <c r="AC79" s="10">
        <v>836231.25956463802</v>
      </c>
      <c r="AD79" s="29">
        <f t="shared" si="36"/>
        <v>70.810096856220099</v>
      </c>
      <c r="AE79" s="10">
        <v>54112.822052001902</v>
      </c>
      <c r="AF79" s="29">
        <f t="shared" si="37"/>
        <v>6.0777426580684049</v>
      </c>
      <c r="AG79" s="10">
        <f t="shared" si="38"/>
        <v>890344.08161663997</v>
      </c>
      <c r="AH79" s="10">
        <v>8020.2782611846897</v>
      </c>
      <c r="AI79" s="10">
        <v>282584.82207655901</v>
      </c>
      <c r="AJ79" s="10">
        <f t="shared" si="39"/>
        <v>290605.1003377437</v>
      </c>
      <c r="AK79" s="10">
        <f t="shared" si="40"/>
        <v>1180949.1819543836</v>
      </c>
      <c r="AL79" s="10">
        <v>1016825.7440717201</v>
      </c>
      <c r="AM79" s="29">
        <f t="shared" si="41"/>
        <v>56.03439491473695</v>
      </c>
      <c r="AN79" s="10">
        <v>104052.22669363</v>
      </c>
      <c r="AO79" s="29">
        <f t="shared" si="42"/>
        <v>9.2831003380842407</v>
      </c>
      <c r="AP79" s="10">
        <f t="shared" si="43"/>
        <v>1120877.9707653502</v>
      </c>
      <c r="AQ79" s="10">
        <v>19081.767686843799</v>
      </c>
      <c r="AR79" s="10">
        <v>674685.97266673995</v>
      </c>
      <c r="AS79" s="10">
        <f t="shared" si="44"/>
        <v>693767.74035358371</v>
      </c>
      <c r="AT79" s="10">
        <f t="shared" si="45"/>
        <v>1814645.7111189337</v>
      </c>
    </row>
    <row r="80" spans="1:46" x14ac:dyDescent="0.2">
      <c r="A80" s="5">
        <v>2018</v>
      </c>
      <c r="B80" s="10">
        <v>550853.99983263004</v>
      </c>
      <c r="C80" s="29">
        <f t="shared" si="46"/>
        <v>61.142552180670009</v>
      </c>
      <c r="D80" s="10">
        <v>5217.8891468047996</v>
      </c>
      <c r="E80" s="29">
        <f t="shared" si="47"/>
        <v>0.93834794569120394</v>
      </c>
      <c r="F80" s="10">
        <f t="shared" si="48"/>
        <v>556071.88897943485</v>
      </c>
      <c r="G80" s="10">
        <v>5881.83542633056</v>
      </c>
      <c r="H80" s="10">
        <v>338980.20816039998</v>
      </c>
      <c r="I80" s="10">
        <f t="shared" si="49"/>
        <v>344862.04358673055</v>
      </c>
      <c r="J80" s="10">
        <f t="shared" si="50"/>
        <v>900933.93256616546</v>
      </c>
      <c r="K80" s="10">
        <v>3666256.33413374</v>
      </c>
      <c r="L80" s="29">
        <f t="shared" si="26"/>
        <v>73.675976509631695</v>
      </c>
      <c r="M80" s="10">
        <v>44792.524509429903</v>
      </c>
      <c r="N80" s="29">
        <f t="shared" si="27"/>
        <v>1.2070044404052094</v>
      </c>
      <c r="O80" s="10">
        <f t="shared" si="28"/>
        <v>3711048.85864317</v>
      </c>
      <c r="P80" s="10">
        <v>46765.849282264702</v>
      </c>
      <c r="Q80" s="10">
        <v>1218374.9645038799</v>
      </c>
      <c r="R80" s="10">
        <f t="shared" si="29"/>
        <v>1265140.8137861446</v>
      </c>
      <c r="S80" s="10">
        <f t="shared" si="30"/>
        <v>4976189.6724293148</v>
      </c>
      <c r="T80" s="10">
        <v>8962276.2470831797</v>
      </c>
      <c r="U80" s="29">
        <f t="shared" si="31"/>
        <v>67.875204741484836</v>
      </c>
      <c r="V80" s="10">
        <v>378935.70508074702</v>
      </c>
      <c r="W80" s="29">
        <f t="shared" si="32"/>
        <v>4.056601081543441</v>
      </c>
      <c r="X80" s="10">
        <f t="shared" si="33"/>
        <v>9341211.9521639273</v>
      </c>
      <c r="Y80" s="10">
        <v>122510.474351406</v>
      </c>
      <c r="Z80" s="10">
        <v>3740327.9792516199</v>
      </c>
      <c r="AA80" s="10">
        <f t="shared" si="34"/>
        <v>3862838.453603026</v>
      </c>
      <c r="AB80" s="10">
        <f t="shared" si="35"/>
        <v>13204050.405766953</v>
      </c>
      <c r="AC80" s="10">
        <v>861088.19155955303</v>
      </c>
      <c r="AD80" s="29">
        <f t="shared" si="36"/>
        <v>70.919403086111757</v>
      </c>
      <c r="AE80" s="10">
        <v>54141.743635177598</v>
      </c>
      <c r="AF80" s="29">
        <f t="shared" si="37"/>
        <v>5.9156438784596821</v>
      </c>
      <c r="AG80" s="10">
        <f t="shared" si="38"/>
        <v>915229.93519473064</v>
      </c>
      <c r="AH80" s="10">
        <v>12655.0242593288</v>
      </c>
      <c r="AI80" s="10">
        <v>286293.60676145501</v>
      </c>
      <c r="AJ80" s="10">
        <f t="shared" si="39"/>
        <v>298948.6310207838</v>
      </c>
      <c r="AK80" s="10">
        <f t="shared" si="40"/>
        <v>1214178.5662155144</v>
      </c>
      <c r="AL80" s="10">
        <v>1037106.24689269</v>
      </c>
      <c r="AM80" s="29">
        <f t="shared" si="41"/>
        <v>55.138412155922722</v>
      </c>
      <c r="AN80" s="10">
        <v>105303.161753654</v>
      </c>
      <c r="AO80" s="29">
        <f t="shared" si="42"/>
        <v>9.2176378237666228</v>
      </c>
      <c r="AP80" s="10">
        <f t="shared" si="43"/>
        <v>1142409.408646344</v>
      </c>
      <c r="AQ80" s="10">
        <v>21103.041148185701</v>
      </c>
      <c r="AR80" s="10">
        <v>717401.79191398597</v>
      </c>
      <c r="AS80" s="10">
        <f t="shared" si="44"/>
        <v>738504.8330621717</v>
      </c>
      <c r="AT80" s="10">
        <f t="shared" si="45"/>
        <v>1880914.2417085157</v>
      </c>
    </row>
    <row r="81" spans="1:46" x14ac:dyDescent="0.2">
      <c r="A81" s="5">
        <v>2019</v>
      </c>
      <c r="B81" s="10">
        <v>548579.50345849898</v>
      </c>
      <c r="C81" s="29">
        <f t="shared" si="46"/>
        <v>60.573093523642285</v>
      </c>
      <c r="D81" s="10">
        <v>7999.7563171386701</v>
      </c>
      <c r="E81" s="29">
        <f t="shared" si="47"/>
        <v>1.4373076568400065</v>
      </c>
      <c r="F81" s="10">
        <f t="shared" si="48"/>
        <v>556579.25977563765</v>
      </c>
      <c r="G81" s="10">
        <v>6918.2411994934</v>
      </c>
      <c r="H81" s="10">
        <v>342151.31361675198</v>
      </c>
      <c r="I81" s="10">
        <f t="shared" si="49"/>
        <v>349069.55481624539</v>
      </c>
      <c r="J81" s="10">
        <f t="shared" si="50"/>
        <v>905648.81459188298</v>
      </c>
      <c r="K81" s="10">
        <v>3617499.27115583</v>
      </c>
      <c r="L81" s="29">
        <f t="shared" si="26"/>
        <v>74.090567467365588</v>
      </c>
      <c r="M81" s="10">
        <v>51740.1920270919</v>
      </c>
      <c r="N81" s="29">
        <f t="shared" si="27"/>
        <v>1.4101067141093402</v>
      </c>
      <c r="O81" s="10">
        <f t="shared" si="28"/>
        <v>3669239.463182922</v>
      </c>
      <c r="P81" s="10">
        <v>46770.8446536064</v>
      </c>
      <c r="Q81" s="10">
        <v>1166526.55861306</v>
      </c>
      <c r="R81" s="10">
        <f t="shared" si="29"/>
        <v>1213297.4032666665</v>
      </c>
      <c r="S81" s="10">
        <f t="shared" si="30"/>
        <v>4882536.8664495889</v>
      </c>
      <c r="T81" s="10">
        <v>9201513.2169408798</v>
      </c>
      <c r="U81" s="29">
        <f t="shared" si="31"/>
        <v>68.245815698870558</v>
      </c>
      <c r="V81" s="10">
        <v>393446.01101589203</v>
      </c>
      <c r="W81" s="29">
        <f t="shared" si="32"/>
        <v>4.1005490661128698</v>
      </c>
      <c r="X81" s="10">
        <f t="shared" si="33"/>
        <v>9594959.2279567719</v>
      </c>
      <c r="Y81" s="10">
        <v>108567.36314296701</v>
      </c>
      <c r="Z81" s="10">
        <v>3779370.6718501998</v>
      </c>
      <c r="AA81" s="10">
        <f t="shared" si="34"/>
        <v>3887938.034993167</v>
      </c>
      <c r="AB81" s="10">
        <f t="shared" si="35"/>
        <v>13482897.26294994</v>
      </c>
      <c r="AC81" s="10">
        <v>881695.27404808905</v>
      </c>
      <c r="AD81" s="29">
        <f t="shared" si="36"/>
        <v>71.414315045547312</v>
      </c>
      <c r="AE81" s="10">
        <v>47957.502611160198</v>
      </c>
      <c r="AF81" s="29">
        <f t="shared" si="37"/>
        <v>5.1586467351281122</v>
      </c>
      <c r="AG81" s="10">
        <f t="shared" si="38"/>
        <v>929652.77665924921</v>
      </c>
      <c r="AH81" s="10">
        <v>11293.4412689208</v>
      </c>
      <c r="AI81" s="10">
        <v>293673.58271789498</v>
      </c>
      <c r="AJ81" s="10">
        <f t="shared" si="39"/>
        <v>304967.02398681577</v>
      </c>
      <c r="AK81" s="10">
        <f t="shared" si="40"/>
        <v>1234619.800646065</v>
      </c>
      <c r="AL81" s="10">
        <v>1072724.6445865601</v>
      </c>
      <c r="AM81" s="29">
        <f t="shared" si="41"/>
        <v>57.187874196328579</v>
      </c>
      <c r="AN81" s="10">
        <v>113505.383014202</v>
      </c>
      <c r="AO81" s="29">
        <f t="shared" si="42"/>
        <v>9.568581166654079</v>
      </c>
      <c r="AP81" s="10">
        <f t="shared" si="43"/>
        <v>1186230.027600762</v>
      </c>
      <c r="AQ81" s="10">
        <v>16605.848124503998</v>
      </c>
      <c r="AR81" s="10">
        <v>672954.507571458</v>
      </c>
      <c r="AS81" s="10">
        <f t="shared" si="44"/>
        <v>689560.35569596197</v>
      </c>
      <c r="AT81" s="10">
        <f t="shared" si="45"/>
        <v>1875790.3832967239</v>
      </c>
    </row>
    <row r="82" spans="1:46" x14ac:dyDescent="0.2">
      <c r="A82" s="5">
        <v>2020</v>
      </c>
      <c r="B82" s="10">
        <v>437754.65999460203</v>
      </c>
      <c r="C82" s="29">
        <f t="shared" si="46"/>
        <v>52.430953387184921</v>
      </c>
      <c r="D82" s="10">
        <v>7007.47104740142</v>
      </c>
      <c r="E82" s="29">
        <f t="shared" si="47"/>
        <v>1.5755547872261706</v>
      </c>
      <c r="F82" s="10">
        <f t="shared" si="48"/>
        <v>444762.13104200346</v>
      </c>
      <c r="G82" s="10">
        <v>13315.3408489227</v>
      </c>
      <c r="H82" s="10">
        <v>376838.98816642101</v>
      </c>
      <c r="I82" s="10">
        <f t="shared" si="49"/>
        <v>390154.32901534368</v>
      </c>
      <c r="J82" s="10">
        <f t="shared" si="50"/>
        <v>834916.46005734708</v>
      </c>
      <c r="K82" s="10">
        <v>3204875.9744996699</v>
      </c>
      <c r="L82" s="29">
        <f t="shared" si="26"/>
        <v>66.002586095875074</v>
      </c>
      <c r="M82" s="10">
        <v>77789.674530029195</v>
      </c>
      <c r="N82" s="29">
        <f t="shared" si="27"/>
        <v>2.3697105598623032</v>
      </c>
      <c r="O82" s="10">
        <f t="shared" si="28"/>
        <v>3282665.6490296992</v>
      </c>
      <c r="P82" s="10">
        <v>93650.060616016301</v>
      </c>
      <c r="Q82" s="10">
        <v>1479366.7174705199</v>
      </c>
      <c r="R82" s="10">
        <f t="shared" si="29"/>
        <v>1573016.7780865363</v>
      </c>
      <c r="S82" s="10">
        <f t="shared" si="30"/>
        <v>4855682.4271162357</v>
      </c>
      <c r="T82" s="10">
        <v>8189688.5881697498</v>
      </c>
      <c r="U82" s="29">
        <f t="shared" si="31"/>
        <v>58.156335403812832</v>
      </c>
      <c r="V82" s="10">
        <v>674474.29726457503</v>
      </c>
      <c r="W82" s="29">
        <f t="shared" si="32"/>
        <v>7.6090016167559087</v>
      </c>
      <c r="X82" s="10">
        <f t="shared" si="33"/>
        <v>8864162.8854343258</v>
      </c>
      <c r="Y82" s="10">
        <v>307921.33162474597</v>
      </c>
      <c r="Z82" s="10">
        <v>4910110.8375365101</v>
      </c>
      <c r="AA82" s="10">
        <f t="shared" si="34"/>
        <v>5218032.1691612564</v>
      </c>
      <c r="AB82" s="10">
        <f t="shared" si="35"/>
        <v>14082195.054595582</v>
      </c>
      <c r="AC82" s="10">
        <v>779012.83864915301</v>
      </c>
      <c r="AD82" s="29">
        <f t="shared" si="36"/>
        <v>59.528991479025564</v>
      </c>
      <c r="AE82" s="10">
        <v>100188.87739014599</v>
      </c>
      <c r="AF82" s="29">
        <f t="shared" si="37"/>
        <v>11.395436969969209</v>
      </c>
      <c r="AG82" s="10">
        <f t="shared" si="38"/>
        <v>879201.71603929903</v>
      </c>
      <c r="AH82" s="10">
        <v>39566.148830294602</v>
      </c>
      <c r="AI82" s="10">
        <v>389859.77906358201</v>
      </c>
      <c r="AJ82" s="10">
        <f t="shared" si="39"/>
        <v>429425.92789387662</v>
      </c>
      <c r="AK82" s="10">
        <f t="shared" si="40"/>
        <v>1308627.6439331756</v>
      </c>
      <c r="AL82" s="10">
        <v>838881.18107646704</v>
      </c>
      <c r="AM82" s="29">
        <f t="shared" si="41"/>
        <v>45.527459943538624</v>
      </c>
      <c r="AN82" s="10">
        <v>172406.302727937</v>
      </c>
      <c r="AO82" s="29">
        <f t="shared" si="42"/>
        <v>17.048199002656954</v>
      </c>
      <c r="AP82" s="10">
        <f t="shared" si="43"/>
        <v>1011287.483804404</v>
      </c>
      <c r="AQ82" s="10">
        <v>44950.517865180896</v>
      </c>
      <c r="AR82" s="10">
        <v>786344.87494337501</v>
      </c>
      <c r="AS82" s="10">
        <f t="shared" si="44"/>
        <v>831295.39280855586</v>
      </c>
      <c r="AT82" s="10">
        <f t="shared" si="45"/>
        <v>1842582.8766129599</v>
      </c>
    </row>
    <row r="85" spans="1:46" x14ac:dyDescent="0.2">
      <c r="A85" s="11" t="s">
        <v>65</v>
      </c>
      <c r="B85" s="46" t="s">
        <v>53</v>
      </c>
      <c r="C85" s="46"/>
      <c r="D85" s="46"/>
      <c r="E85" s="46"/>
      <c r="F85" s="46"/>
      <c r="G85" s="46"/>
      <c r="H85" s="46"/>
      <c r="I85" s="46"/>
      <c r="J85" s="46"/>
      <c r="K85" s="46" t="s">
        <v>50</v>
      </c>
      <c r="L85" s="46"/>
      <c r="M85" s="46"/>
      <c r="N85" s="46"/>
      <c r="O85" s="46"/>
      <c r="P85" s="46"/>
      <c r="Q85" s="46"/>
      <c r="R85" s="46"/>
      <c r="S85" s="46"/>
      <c r="T85" s="46" t="s">
        <v>51</v>
      </c>
      <c r="U85" s="46"/>
      <c r="V85" s="46"/>
      <c r="W85" s="46"/>
      <c r="X85" s="46"/>
      <c r="Y85" s="46"/>
      <c r="Z85" s="46"/>
      <c r="AA85" s="46"/>
      <c r="AB85" s="46"/>
      <c r="AC85" s="46" t="s">
        <v>52</v>
      </c>
      <c r="AD85" s="46"/>
      <c r="AE85" s="46"/>
      <c r="AF85" s="46"/>
      <c r="AG85" s="46"/>
      <c r="AH85" s="46"/>
      <c r="AI85" s="46"/>
      <c r="AJ85" s="46"/>
      <c r="AK85" s="46"/>
      <c r="AL85" s="46" t="s">
        <v>54</v>
      </c>
      <c r="AM85" s="46"/>
      <c r="AN85" s="46"/>
      <c r="AO85" s="46"/>
      <c r="AP85" s="46"/>
      <c r="AQ85" s="46"/>
      <c r="AR85" s="46"/>
      <c r="AS85" s="46"/>
      <c r="AT85" s="46"/>
    </row>
    <row r="86" spans="1:46" ht="76.5" x14ac:dyDescent="0.2">
      <c r="A86" s="31"/>
      <c r="B86" s="30" t="s">
        <v>1</v>
      </c>
      <c r="C86" s="7" t="s">
        <v>55</v>
      </c>
      <c r="D86" s="30" t="s">
        <v>2</v>
      </c>
      <c r="E86" s="7" t="s">
        <v>60</v>
      </c>
      <c r="F86" s="30" t="s">
        <v>5</v>
      </c>
      <c r="G86" s="30" t="s">
        <v>3</v>
      </c>
      <c r="H86" s="30" t="s">
        <v>4</v>
      </c>
      <c r="I86" s="30" t="s">
        <v>6</v>
      </c>
      <c r="J86" s="30" t="s">
        <v>20</v>
      </c>
      <c r="K86" s="30" t="s">
        <v>1</v>
      </c>
      <c r="L86" s="7" t="s">
        <v>56</v>
      </c>
      <c r="M86" s="30" t="s">
        <v>2</v>
      </c>
      <c r="N86" s="7" t="s">
        <v>61</v>
      </c>
      <c r="O86" s="30" t="s">
        <v>5</v>
      </c>
      <c r="P86" s="30" t="s">
        <v>3</v>
      </c>
      <c r="Q86" s="30" t="s">
        <v>4</v>
      </c>
      <c r="R86" s="30" t="s">
        <v>6</v>
      </c>
      <c r="S86" s="30" t="s">
        <v>20</v>
      </c>
      <c r="T86" s="30" t="s">
        <v>1</v>
      </c>
      <c r="U86" s="7" t="s">
        <v>57</v>
      </c>
      <c r="V86" s="30" t="s">
        <v>2</v>
      </c>
      <c r="W86" s="7" t="s">
        <v>62</v>
      </c>
      <c r="X86" s="30" t="s">
        <v>5</v>
      </c>
      <c r="Y86" s="30" t="s">
        <v>3</v>
      </c>
      <c r="Z86" s="30" t="s">
        <v>4</v>
      </c>
      <c r="AA86" s="30" t="s">
        <v>6</v>
      </c>
      <c r="AB86" s="30" t="s">
        <v>20</v>
      </c>
      <c r="AC86" s="30" t="s">
        <v>1</v>
      </c>
      <c r="AD86" s="7" t="s">
        <v>58</v>
      </c>
      <c r="AE86" s="30" t="s">
        <v>2</v>
      </c>
      <c r="AF86" s="7" t="s">
        <v>63</v>
      </c>
      <c r="AG86" s="30" t="s">
        <v>5</v>
      </c>
      <c r="AH86" s="30" t="s">
        <v>3</v>
      </c>
      <c r="AI86" s="30" t="s">
        <v>4</v>
      </c>
      <c r="AJ86" s="30" t="s">
        <v>6</v>
      </c>
      <c r="AK86" s="30" t="s">
        <v>20</v>
      </c>
      <c r="AL86" s="30" t="s">
        <v>1</v>
      </c>
      <c r="AM86" s="7" t="s">
        <v>59</v>
      </c>
      <c r="AN86" s="30" t="s">
        <v>2</v>
      </c>
      <c r="AO86" s="7" t="s">
        <v>64</v>
      </c>
      <c r="AP86" s="30" t="s">
        <v>5</v>
      </c>
      <c r="AQ86" s="30" t="s">
        <v>3</v>
      </c>
      <c r="AR86" s="30" t="s">
        <v>4</v>
      </c>
      <c r="AS86" s="30" t="s">
        <v>6</v>
      </c>
      <c r="AT86" s="30" t="s">
        <v>20</v>
      </c>
    </row>
    <row r="87" spans="1:46" x14ac:dyDescent="0.2">
      <c r="A87" s="5">
        <v>2004</v>
      </c>
      <c r="B87" s="10">
        <v>4800227.1891117068</v>
      </c>
      <c r="C87" s="29">
        <f>(B87/J87)*100</f>
        <v>58.794819771420535</v>
      </c>
      <c r="D87" s="10">
        <v>471513.7595958708</v>
      </c>
      <c r="E87" s="29">
        <f>(D87/F87)*100</f>
        <v>8.9441754476093394</v>
      </c>
      <c r="F87" s="10">
        <f>D87+B87</f>
        <v>5271740.9487075778</v>
      </c>
      <c r="G87" s="10">
        <v>299819.7796916957</v>
      </c>
      <c r="H87" s="10">
        <v>2592810.227704993</v>
      </c>
      <c r="I87" s="10">
        <f>H87+G87</f>
        <v>2892630.0073966887</v>
      </c>
      <c r="J87" s="10">
        <f>I87+F87</f>
        <v>8164370.9561042665</v>
      </c>
      <c r="K87" s="10">
        <v>4701359.0657997103</v>
      </c>
      <c r="L87" s="29">
        <f t="shared" ref="L87:L103" si="51">(K87/S87)*100</f>
        <v>82.469175723243566</v>
      </c>
      <c r="M87" s="10">
        <v>161370.87953186</v>
      </c>
      <c r="N87" s="29">
        <f t="shared" ref="N87:N103" si="52">(M87/O87)*100</f>
        <v>3.3185243956798991</v>
      </c>
      <c r="O87" s="10">
        <f t="shared" ref="O87:O103" si="53">M87+K87</f>
        <v>4862729.9453315707</v>
      </c>
      <c r="P87" s="10">
        <v>134926.59006118699</v>
      </c>
      <c r="Q87" s="10">
        <v>703090.47046661295</v>
      </c>
      <c r="R87" s="10">
        <f t="shared" ref="R87:R103" si="54">Q87+P87</f>
        <v>838017.06052779988</v>
      </c>
      <c r="S87" s="10">
        <f t="shared" ref="S87:S103" si="55">R87+O87</f>
        <v>5700747.0058593703</v>
      </c>
      <c r="T87" s="10">
        <v>2474873.07181167</v>
      </c>
      <c r="U87" s="29">
        <f t="shared" ref="U87:U103" si="56">(T87/AB87)*100</f>
        <v>78.615350899255247</v>
      </c>
      <c r="V87" s="10">
        <v>80312.880191802906</v>
      </c>
      <c r="W87" s="29">
        <f t="shared" ref="W87:W103" si="57">(V87/X87)*100</f>
        <v>3.1431325038724123</v>
      </c>
      <c r="X87" s="10">
        <f t="shared" ref="X87:X103" si="58">V87+T87</f>
        <v>2555185.952003473</v>
      </c>
      <c r="Y87" s="10">
        <v>93175.909968376101</v>
      </c>
      <c r="Z87" s="10">
        <v>499716.78106975497</v>
      </c>
      <c r="AA87" s="10">
        <f t="shared" ref="AA87:AA103" si="59">Z87+Y87</f>
        <v>592892.69103813102</v>
      </c>
      <c r="AB87" s="10">
        <f t="shared" ref="AB87:AB103" si="60">AA87+X87</f>
        <v>3148078.6430416042</v>
      </c>
      <c r="AC87" s="10">
        <v>474960.010094642</v>
      </c>
      <c r="AD87" s="29">
        <f t="shared" ref="AD87:AD103" si="61">(AC87/AK87)*100</f>
        <v>67.264704910167922</v>
      </c>
      <c r="AE87" s="10">
        <v>8227.7299270629792</v>
      </c>
      <c r="AF87" s="29">
        <f t="shared" ref="AF87:AF103" si="62">(AE87/AG87)*100</f>
        <v>1.7028018812508334</v>
      </c>
      <c r="AG87" s="10">
        <f t="shared" ref="AG87:AG103" si="63">AE87+AC87</f>
        <v>483187.74002170499</v>
      </c>
      <c r="AH87" s="10">
        <v>28800.3201904296</v>
      </c>
      <c r="AI87" s="10">
        <v>194117.78047943101</v>
      </c>
      <c r="AJ87" s="10">
        <f t="shared" ref="AJ87:AJ103" si="64">AI87+AH87</f>
        <v>222918.10066986061</v>
      </c>
      <c r="AK87" s="10">
        <f t="shared" ref="AK87:AK103" si="65">AJ87+AG87</f>
        <v>706105.84069156554</v>
      </c>
      <c r="AL87" s="10">
        <v>608380.02011871303</v>
      </c>
      <c r="AM87" s="29">
        <f t="shared" ref="AM87:AM103" si="66">(AL87/AT87)*100</f>
        <v>42.697145421042102</v>
      </c>
      <c r="AN87" s="10">
        <v>9859.6300849914496</v>
      </c>
      <c r="AO87" s="29">
        <f t="shared" ref="AO87:AO103" si="67">(AN87/AP87)*100</f>
        <v>1.5947909652418424</v>
      </c>
      <c r="AP87" s="10">
        <f t="shared" ref="AP87:AP103" si="68">AN87+AL87</f>
        <v>618239.65020370448</v>
      </c>
      <c r="AQ87" s="10">
        <v>34040.720125198299</v>
      </c>
      <c r="AR87" s="10">
        <v>772592.44990158</v>
      </c>
      <c r="AS87" s="10">
        <f t="shared" ref="AS87:AS103" si="69">AR87+AQ87</f>
        <v>806633.17002677824</v>
      </c>
      <c r="AT87" s="10">
        <f t="shared" ref="AT87:AT103" si="70">AS87+AP87</f>
        <v>1424872.8202304826</v>
      </c>
    </row>
    <row r="88" spans="1:46" x14ac:dyDescent="0.2">
      <c r="A88" s="5">
        <v>2005</v>
      </c>
      <c r="B88" s="10">
        <v>4732387.0209093094</v>
      </c>
      <c r="C88" s="29">
        <f t="shared" ref="C88:C103" si="71">(B88/J88)*100</f>
        <v>57.356150255524383</v>
      </c>
      <c r="D88" s="10">
        <v>479467.59971046413</v>
      </c>
      <c r="E88" s="29">
        <f t="shared" ref="E88:E103" si="72">(D88/F88)*100</f>
        <v>9.199558211265833</v>
      </c>
      <c r="F88" s="10">
        <f t="shared" ref="F88:F103" si="73">D88+B88</f>
        <v>5211854.6206197739</v>
      </c>
      <c r="G88" s="10">
        <v>315983.93034362729</v>
      </c>
      <c r="H88" s="10">
        <v>2723041.2584838853</v>
      </c>
      <c r="I88" s="10">
        <f t="shared" ref="I88:I103" si="74">H88+G88</f>
        <v>3039025.1888275128</v>
      </c>
      <c r="J88" s="10">
        <f t="shared" ref="J88:J103" si="75">I88+F88</f>
        <v>8250879.8094472867</v>
      </c>
      <c r="K88" s="10">
        <v>4779980.9020213997</v>
      </c>
      <c r="L88" s="29">
        <f t="shared" si="51"/>
        <v>82.347516634843259</v>
      </c>
      <c r="M88" s="10">
        <v>155485.979953765</v>
      </c>
      <c r="N88" s="29">
        <f t="shared" si="52"/>
        <v>3.1503803727589754</v>
      </c>
      <c r="O88" s="10">
        <f t="shared" si="53"/>
        <v>4935466.8819751646</v>
      </c>
      <c r="P88" s="10">
        <v>130238.279989242</v>
      </c>
      <c r="Q88" s="10">
        <v>738939.71059131599</v>
      </c>
      <c r="R88" s="10">
        <f t="shared" si="54"/>
        <v>869177.99058055796</v>
      </c>
      <c r="S88" s="10">
        <f t="shared" si="55"/>
        <v>5804644.8725557225</v>
      </c>
      <c r="T88" s="10">
        <v>2483545.74018001</v>
      </c>
      <c r="U88" s="29">
        <f t="shared" si="56"/>
        <v>76.819519155707084</v>
      </c>
      <c r="V88" s="10">
        <v>88249.329872131304</v>
      </c>
      <c r="W88" s="29">
        <f t="shared" si="57"/>
        <v>3.4314293117585803</v>
      </c>
      <c r="X88" s="10">
        <f t="shared" si="58"/>
        <v>2571795.0700521413</v>
      </c>
      <c r="Y88" s="10">
        <v>99895.029978752107</v>
      </c>
      <c r="Z88" s="10">
        <v>561271.74023532798</v>
      </c>
      <c r="AA88" s="10">
        <f t="shared" si="59"/>
        <v>661166.77021408011</v>
      </c>
      <c r="AB88" s="10">
        <f t="shared" si="60"/>
        <v>3232961.8402662212</v>
      </c>
      <c r="AC88" s="10">
        <v>501981.13066864002</v>
      </c>
      <c r="AD88" s="29">
        <f t="shared" si="61"/>
        <v>67.920214789287684</v>
      </c>
      <c r="AE88" s="10">
        <v>11801.149978637601</v>
      </c>
      <c r="AF88" s="29">
        <f t="shared" si="62"/>
        <v>2.2969165000727885</v>
      </c>
      <c r="AG88" s="10">
        <f t="shared" si="63"/>
        <v>513782.2806472776</v>
      </c>
      <c r="AH88" s="10">
        <v>20352.850065231301</v>
      </c>
      <c r="AI88" s="10">
        <v>204939.57955741801</v>
      </c>
      <c r="AJ88" s="10">
        <f t="shared" si="64"/>
        <v>225292.4296226493</v>
      </c>
      <c r="AK88" s="10">
        <f t="shared" si="65"/>
        <v>739074.71026992693</v>
      </c>
      <c r="AL88" s="10">
        <v>622547.60102701106</v>
      </c>
      <c r="AM88" s="29">
        <f t="shared" si="66"/>
        <v>42.236337622924502</v>
      </c>
      <c r="AN88" s="10">
        <v>11401.290042877101</v>
      </c>
      <c r="AO88" s="29">
        <f t="shared" si="67"/>
        <v>1.7984557120425966</v>
      </c>
      <c r="AP88" s="10">
        <f t="shared" si="68"/>
        <v>633948.89106988814</v>
      </c>
      <c r="AQ88" s="10">
        <v>45176.430029869</v>
      </c>
      <c r="AR88" s="10">
        <v>794836.76004695799</v>
      </c>
      <c r="AS88" s="10">
        <f t="shared" si="69"/>
        <v>840013.19007682696</v>
      </c>
      <c r="AT88" s="10">
        <f t="shared" si="70"/>
        <v>1473962.0811467152</v>
      </c>
    </row>
    <row r="89" spans="1:46" x14ac:dyDescent="0.2">
      <c r="A89" s="5">
        <v>2006</v>
      </c>
      <c r="B89" s="10">
        <v>4902793.8211336099</v>
      </c>
      <c r="C89" s="29">
        <f t="shared" si="71"/>
        <v>58.977879345709837</v>
      </c>
      <c r="D89" s="10">
        <v>428747.57076168037</v>
      </c>
      <c r="E89" s="29">
        <f t="shared" si="72"/>
        <v>8.0417188810245062</v>
      </c>
      <c r="F89" s="10">
        <f t="shared" si="73"/>
        <v>5331541.3918952905</v>
      </c>
      <c r="G89" s="10">
        <v>289978.38022613502</v>
      </c>
      <c r="H89" s="10">
        <v>2691417.0026903134</v>
      </c>
      <c r="I89" s="10">
        <f t="shared" si="74"/>
        <v>2981395.3829164486</v>
      </c>
      <c r="J89" s="10">
        <f t="shared" si="75"/>
        <v>8312936.7748117391</v>
      </c>
      <c r="K89" s="10">
        <v>4933351.1687440798</v>
      </c>
      <c r="L89" s="29">
        <f t="shared" si="51"/>
        <v>83.352102771858796</v>
      </c>
      <c r="M89" s="10">
        <v>159191.529716491</v>
      </c>
      <c r="N89" s="29">
        <f t="shared" si="52"/>
        <v>3.125973391732447</v>
      </c>
      <c r="O89" s="10">
        <f t="shared" si="53"/>
        <v>5092542.6984605705</v>
      </c>
      <c r="P89" s="10">
        <v>141543.729848861</v>
      </c>
      <c r="Q89" s="10">
        <v>684601.88870525302</v>
      </c>
      <c r="R89" s="10">
        <f t="shared" si="54"/>
        <v>826145.61855411401</v>
      </c>
      <c r="S89" s="10">
        <f t="shared" si="55"/>
        <v>5918688.3170146849</v>
      </c>
      <c r="T89" s="10">
        <v>2664577.2071108799</v>
      </c>
      <c r="U89" s="29">
        <f t="shared" si="56"/>
        <v>79.946308641160357</v>
      </c>
      <c r="V89" s="10">
        <v>65713.419855117696</v>
      </c>
      <c r="W89" s="29">
        <f t="shared" si="57"/>
        <v>2.4068287531771273</v>
      </c>
      <c r="X89" s="10">
        <f t="shared" si="58"/>
        <v>2730290.6269659977</v>
      </c>
      <c r="Y89" s="10">
        <v>88873.360282421098</v>
      </c>
      <c r="Z89" s="10">
        <v>513794.409956455</v>
      </c>
      <c r="AA89" s="10">
        <f t="shared" si="59"/>
        <v>602667.77023887611</v>
      </c>
      <c r="AB89" s="10">
        <f t="shared" si="60"/>
        <v>3332958.3972048741</v>
      </c>
      <c r="AC89" s="10">
        <v>520665.48923921498</v>
      </c>
      <c r="AD89" s="29">
        <f t="shared" si="61"/>
        <v>68.194726676312158</v>
      </c>
      <c r="AE89" s="10">
        <v>10890.899978637601</v>
      </c>
      <c r="AF89" s="29">
        <f t="shared" si="62"/>
        <v>2.0488701104059319</v>
      </c>
      <c r="AG89" s="10">
        <f t="shared" si="63"/>
        <v>531556.38921785261</v>
      </c>
      <c r="AH89" s="10">
        <v>24811.209920883099</v>
      </c>
      <c r="AI89" s="10">
        <v>207130.569437503</v>
      </c>
      <c r="AJ89" s="10">
        <f t="shared" si="64"/>
        <v>231941.77935838609</v>
      </c>
      <c r="AK89" s="10">
        <f t="shared" si="65"/>
        <v>763498.16857623868</v>
      </c>
      <c r="AL89" s="10">
        <v>661605.48169612803</v>
      </c>
      <c r="AM89" s="29">
        <f t="shared" si="66"/>
        <v>43.443873227855399</v>
      </c>
      <c r="AN89" s="10">
        <v>8461.3799667358307</v>
      </c>
      <c r="AO89" s="29">
        <f t="shared" si="67"/>
        <v>1.262766516424606</v>
      </c>
      <c r="AP89" s="10">
        <f t="shared" si="68"/>
        <v>670066.86166286387</v>
      </c>
      <c r="AQ89" s="10">
        <v>41943.789954185399</v>
      </c>
      <c r="AR89" s="10">
        <v>810886.43959331501</v>
      </c>
      <c r="AS89" s="10">
        <f t="shared" si="69"/>
        <v>852830.22954750038</v>
      </c>
      <c r="AT89" s="10">
        <f t="shared" si="70"/>
        <v>1522897.0912103644</v>
      </c>
    </row>
    <row r="90" spans="1:46" x14ac:dyDescent="0.2">
      <c r="A90" s="5">
        <v>2007</v>
      </c>
      <c r="B90" s="10">
        <v>4946123.3525696909</v>
      </c>
      <c r="C90" s="29">
        <f t="shared" si="71"/>
        <v>59.252196656603864</v>
      </c>
      <c r="D90" s="10">
        <v>473915.88979816355</v>
      </c>
      <c r="E90" s="29">
        <f t="shared" si="72"/>
        <v>8.7437722976914038</v>
      </c>
      <c r="F90" s="10">
        <f t="shared" si="73"/>
        <v>5420039.2423678543</v>
      </c>
      <c r="G90" s="10">
        <v>249193.32987022362</v>
      </c>
      <c r="H90" s="10">
        <v>2678345.4614253012</v>
      </c>
      <c r="I90" s="10">
        <f t="shared" si="74"/>
        <v>2927538.7912955247</v>
      </c>
      <c r="J90" s="10">
        <f t="shared" si="75"/>
        <v>8347578.033663379</v>
      </c>
      <c r="K90" s="10">
        <v>5181435.6206413498</v>
      </c>
      <c r="L90" s="29">
        <f t="shared" si="51"/>
        <v>85.682532515202965</v>
      </c>
      <c r="M90" s="10">
        <v>135766.63991546599</v>
      </c>
      <c r="N90" s="29">
        <f t="shared" si="52"/>
        <v>2.5533472917249633</v>
      </c>
      <c r="O90" s="10">
        <f t="shared" si="53"/>
        <v>5317202.2605568161</v>
      </c>
      <c r="P90" s="10">
        <v>101836.710090637</v>
      </c>
      <c r="Q90" s="10">
        <v>628209.48074722197</v>
      </c>
      <c r="R90" s="10">
        <f t="shared" si="54"/>
        <v>730046.19083785894</v>
      </c>
      <c r="S90" s="10">
        <f t="shared" si="55"/>
        <v>6047248.4513946753</v>
      </c>
      <c r="T90" s="10">
        <v>2835166.2673193198</v>
      </c>
      <c r="U90" s="29">
        <f t="shared" si="56"/>
        <v>82.021298878006135</v>
      </c>
      <c r="V90" s="10">
        <v>71130.089939117403</v>
      </c>
      <c r="W90" s="29">
        <f t="shared" si="57"/>
        <v>2.4474479266875497</v>
      </c>
      <c r="X90" s="10">
        <f t="shared" si="58"/>
        <v>2906296.3572584372</v>
      </c>
      <c r="Y90" s="10">
        <v>91994.960006713794</v>
      </c>
      <c r="Z90" s="10">
        <v>458330.689582347</v>
      </c>
      <c r="AA90" s="10">
        <f t="shared" si="59"/>
        <v>550325.64958906081</v>
      </c>
      <c r="AB90" s="10">
        <f t="shared" si="60"/>
        <v>3456622.006847498</v>
      </c>
      <c r="AC90" s="10">
        <v>545293.24902486801</v>
      </c>
      <c r="AD90" s="29">
        <f t="shared" si="61"/>
        <v>70.810201162131676</v>
      </c>
      <c r="AE90" s="10">
        <v>14885.7297706604</v>
      </c>
      <c r="AF90" s="29">
        <f t="shared" si="62"/>
        <v>2.6573167387799921</v>
      </c>
      <c r="AG90" s="10">
        <f t="shared" si="63"/>
        <v>560178.97879552841</v>
      </c>
      <c r="AH90" s="10">
        <v>29320.9701042175</v>
      </c>
      <c r="AI90" s="10">
        <v>180577.299964904</v>
      </c>
      <c r="AJ90" s="10">
        <f t="shared" si="64"/>
        <v>209898.2700691215</v>
      </c>
      <c r="AK90" s="10">
        <f t="shared" si="65"/>
        <v>770077.24886464991</v>
      </c>
      <c r="AL90" s="10">
        <v>689133.10100448097</v>
      </c>
      <c r="AM90" s="29">
        <f t="shared" si="66"/>
        <v>43.843275643951699</v>
      </c>
      <c r="AN90" s="10">
        <v>10444.0300598144</v>
      </c>
      <c r="AO90" s="29">
        <f t="shared" si="67"/>
        <v>1.4929061565985537</v>
      </c>
      <c r="AP90" s="10">
        <f t="shared" si="68"/>
        <v>699577.13106429542</v>
      </c>
      <c r="AQ90" s="10">
        <v>40167.120079040498</v>
      </c>
      <c r="AR90" s="10">
        <v>832065.99999046302</v>
      </c>
      <c r="AS90" s="10">
        <f t="shared" si="69"/>
        <v>872233.12006950355</v>
      </c>
      <c r="AT90" s="10">
        <f t="shared" si="70"/>
        <v>1571810.2511337991</v>
      </c>
    </row>
    <row r="91" spans="1:46" x14ac:dyDescent="0.2">
      <c r="A91" s="5">
        <v>2008</v>
      </c>
      <c r="B91" s="10">
        <v>5061054.5628189966</v>
      </c>
      <c r="C91" s="29">
        <f t="shared" si="71"/>
        <v>59.91157930549457</v>
      </c>
      <c r="D91" s="10">
        <v>465526.23839688272</v>
      </c>
      <c r="E91" s="29">
        <f t="shared" si="72"/>
        <v>8.4234041831879889</v>
      </c>
      <c r="F91" s="10">
        <f t="shared" si="73"/>
        <v>5526580.8012158796</v>
      </c>
      <c r="G91" s="10">
        <v>175923.1696611642</v>
      </c>
      <c r="H91" s="10">
        <v>2745035.922892442</v>
      </c>
      <c r="I91" s="10">
        <f t="shared" si="74"/>
        <v>2920959.0925536063</v>
      </c>
      <c r="J91" s="10">
        <f t="shared" si="75"/>
        <v>8447539.8937694859</v>
      </c>
      <c r="K91" s="10">
        <v>5168183.5056666099</v>
      </c>
      <c r="L91" s="29">
        <f t="shared" si="51"/>
        <v>84.692005672629335</v>
      </c>
      <c r="M91" s="10">
        <v>136451.55967330901</v>
      </c>
      <c r="N91" s="29">
        <f t="shared" si="52"/>
        <v>2.5723081417018312</v>
      </c>
      <c r="O91" s="10">
        <f t="shared" si="53"/>
        <v>5304635.0653399192</v>
      </c>
      <c r="P91" s="10">
        <v>95698.9399299621</v>
      </c>
      <c r="Q91" s="10">
        <v>701993.43947601295</v>
      </c>
      <c r="R91" s="10">
        <f t="shared" si="54"/>
        <v>797692.37940597511</v>
      </c>
      <c r="S91" s="10">
        <f t="shared" si="55"/>
        <v>6102327.4447458945</v>
      </c>
      <c r="T91" s="10">
        <v>2919020.61408197</v>
      </c>
      <c r="U91" s="29">
        <f t="shared" si="56"/>
        <v>82.187286417231817</v>
      </c>
      <c r="V91" s="10">
        <v>75867.249832153306</v>
      </c>
      <c r="W91" s="29">
        <f t="shared" si="57"/>
        <v>2.5332250581495814</v>
      </c>
      <c r="X91" s="10">
        <f t="shared" si="58"/>
        <v>2994887.8639141233</v>
      </c>
      <c r="Y91" s="10">
        <v>64909.8801994323</v>
      </c>
      <c r="Z91" s="10">
        <v>491871.54846203298</v>
      </c>
      <c r="AA91" s="10">
        <f t="shared" si="59"/>
        <v>556781.4286614653</v>
      </c>
      <c r="AB91" s="10">
        <f t="shared" si="60"/>
        <v>3551669.2925755884</v>
      </c>
      <c r="AC91" s="10">
        <v>560256.59909427096</v>
      </c>
      <c r="AD91" s="29">
        <f t="shared" si="61"/>
        <v>69.176576055808383</v>
      </c>
      <c r="AE91" s="10">
        <v>9442.0700149536096</v>
      </c>
      <c r="AF91" s="29">
        <f t="shared" si="62"/>
        <v>1.6573796863027852</v>
      </c>
      <c r="AG91" s="10">
        <f t="shared" si="63"/>
        <v>569698.66910922457</v>
      </c>
      <c r="AH91" s="10">
        <v>27451.099990844701</v>
      </c>
      <c r="AI91" s="10">
        <v>212743.73971176101</v>
      </c>
      <c r="AJ91" s="10">
        <f t="shared" si="64"/>
        <v>240194.83970260571</v>
      </c>
      <c r="AK91" s="10">
        <f t="shared" si="65"/>
        <v>809893.50881183031</v>
      </c>
      <c r="AL91" s="10">
        <v>750672.03993797302</v>
      </c>
      <c r="AM91" s="29">
        <f t="shared" si="66"/>
        <v>46.288340314852185</v>
      </c>
      <c r="AN91" s="10">
        <v>11767.339900970401</v>
      </c>
      <c r="AO91" s="29">
        <f t="shared" si="67"/>
        <v>1.5433803935279571</v>
      </c>
      <c r="AP91" s="10">
        <f t="shared" si="68"/>
        <v>762439.37983894348</v>
      </c>
      <c r="AQ91" s="10">
        <v>37621.870197296099</v>
      </c>
      <c r="AR91" s="10">
        <v>821669.04928302695</v>
      </c>
      <c r="AS91" s="10">
        <f t="shared" si="69"/>
        <v>859290.91948032309</v>
      </c>
      <c r="AT91" s="10">
        <f t="shared" si="70"/>
        <v>1621730.2993192666</v>
      </c>
    </row>
    <row r="92" spans="1:46" x14ac:dyDescent="0.2">
      <c r="A92" s="5">
        <v>2009</v>
      </c>
      <c r="B92" s="10">
        <v>5101306.3135529729</v>
      </c>
      <c r="C92" s="29">
        <f t="shared" si="71"/>
        <v>59.943309163363224</v>
      </c>
      <c r="D92" s="10">
        <v>431378.92963480909</v>
      </c>
      <c r="E92" s="29">
        <f t="shared" si="72"/>
        <v>7.7969179643095021</v>
      </c>
      <c r="F92" s="10">
        <f t="shared" si="73"/>
        <v>5532685.2431877824</v>
      </c>
      <c r="G92" s="10">
        <v>165122.7994089117</v>
      </c>
      <c r="H92" s="10">
        <v>2812410.0030077058</v>
      </c>
      <c r="I92" s="10">
        <f t="shared" si="74"/>
        <v>2977532.8024166175</v>
      </c>
      <c r="J92" s="10">
        <f t="shared" si="75"/>
        <v>8510218.0456044003</v>
      </c>
      <c r="K92" s="10">
        <v>5268153.8350839596</v>
      </c>
      <c r="L92" s="29">
        <f t="shared" si="51"/>
        <v>85.090263645320093</v>
      </c>
      <c r="M92" s="10">
        <v>149911.32979583699</v>
      </c>
      <c r="N92" s="29">
        <f t="shared" si="52"/>
        <v>2.7668794160611183</v>
      </c>
      <c r="O92" s="10">
        <f t="shared" si="53"/>
        <v>5418065.164879797</v>
      </c>
      <c r="P92" s="10">
        <v>72937.279661178502</v>
      </c>
      <c r="Q92" s="10">
        <v>700250.94849479105</v>
      </c>
      <c r="R92" s="10">
        <f t="shared" si="54"/>
        <v>773188.22815596953</v>
      </c>
      <c r="S92" s="10">
        <f t="shared" si="55"/>
        <v>6191253.3930357667</v>
      </c>
      <c r="T92" s="10">
        <v>3059884.4245632798</v>
      </c>
      <c r="U92" s="29">
        <f t="shared" si="56"/>
        <v>82.99923040773038</v>
      </c>
      <c r="V92" s="10">
        <v>77292.820074081406</v>
      </c>
      <c r="W92" s="29">
        <f t="shared" si="57"/>
        <v>2.4637696262206568</v>
      </c>
      <c r="X92" s="10">
        <f t="shared" si="58"/>
        <v>3137177.2446373613</v>
      </c>
      <c r="Y92" s="10">
        <v>70125.210014343204</v>
      </c>
      <c r="Z92" s="10">
        <v>479339.469052553</v>
      </c>
      <c r="AA92" s="10">
        <f t="shared" si="59"/>
        <v>549464.67906689621</v>
      </c>
      <c r="AB92" s="10">
        <f t="shared" si="60"/>
        <v>3686641.9237042572</v>
      </c>
      <c r="AC92" s="10">
        <v>573351.90915769304</v>
      </c>
      <c r="AD92" s="29">
        <f t="shared" si="61"/>
        <v>70.504113657816418</v>
      </c>
      <c r="AE92" s="10">
        <v>16391.6299209594</v>
      </c>
      <c r="AF92" s="29">
        <f t="shared" si="62"/>
        <v>2.7794505297281935</v>
      </c>
      <c r="AG92" s="10">
        <f t="shared" si="63"/>
        <v>589743.53907865239</v>
      </c>
      <c r="AH92" s="10">
        <v>20554.379951477</v>
      </c>
      <c r="AI92" s="10">
        <v>202919.74928975099</v>
      </c>
      <c r="AJ92" s="10">
        <f t="shared" si="64"/>
        <v>223474.12924122799</v>
      </c>
      <c r="AK92" s="10">
        <f t="shared" si="65"/>
        <v>813217.66831988038</v>
      </c>
      <c r="AL92" s="10">
        <v>754987.37917709304</v>
      </c>
      <c r="AM92" s="29">
        <f t="shared" si="66"/>
        <v>45.108725281183851</v>
      </c>
      <c r="AN92" s="10">
        <v>15582.8200607299</v>
      </c>
      <c r="AO92" s="29">
        <f t="shared" si="67"/>
        <v>2.0222453549518256</v>
      </c>
      <c r="AP92" s="10">
        <f t="shared" si="68"/>
        <v>770570.1992378229</v>
      </c>
      <c r="AQ92" s="10">
        <v>44805.380187988201</v>
      </c>
      <c r="AR92" s="10">
        <v>858330.282291412</v>
      </c>
      <c r="AS92" s="10">
        <f t="shared" si="69"/>
        <v>903135.66247940017</v>
      </c>
      <c r="AT92" s="10">
        <f t="shared" si="70"/>
        <v>1673705.8617172232</v>
      </c>
    </row>
    <row r="93" spans="1:46" x14ac:dyDescent="0.2">
      <c r="A93" s="5">
        <v>2010</v>
      </c>
      <c r="B93" s="10">
        <v>5017519.3251600256</v>
      </c>
      <c r="C93" s="29">
        <f t="shared" si="71"/>
        <v>59.356810731844249</v>
      </c>
      <c r="D93" s="10">
        <v>439106.06991624762</v>
      </c>
      <c r="E93" s="29">
        <f t="shared" si="72"/>
        <v>8.0472093670287546</v>
      </c>
      <c r="F93" s="10">
        <f t="shared" si="73"/>
        <v>5456625.395076273</v>
      </c>
      <c r="G93" s="10">
        <v>161201.88023328758</v>
      </c>
      <c r="H93" s="10">
        <v>2835321.1726884791</v>
      </c>
      <c r="I93" s="10">
        <f t="shared" si="74"/>
        <v>2996523.0529217664</v>
      </c>
      <c r="J93" s="10">
        <f t="shared" si="75"/>
        <v>8453148.4479980394</v>
      </c>
      <c r="K93" s="10">
        <v>5477612.8968160097</v>
      </c>
      <c r="L93" s="29">
        <f t="shared" si="51"/>
        <v>85.571669285899716</v>
      </c>
      <c r="M93" s="10">
        <v>116255.580085754</v>
      </c>
      <c r="N93" s="29">
        <f t="shared" si="52"/>
        <v>2.0782680280345747</v>
      </c>
      <c r="O93" s="10">
        <f t="shared" si="53"/>
        <v>5593868.4769017641</v>
      </c>
      <c r="P93" s="10">
        <v>92245.090190887393</v>
      </c>
      <c r="Q93" s="10">
        <v>715085.50092482497</v>
      </c>
      <c r="R93" s="10">
        <f t="shared" si="54"/>
        <v>807330.59111571242</v>
      </c>
      <c r="S93" s="10">
        <f t="shared" si="55"/>
        <v>6401199.0680174762</v>
      </c>
      <c r="T93" s="10">
        <v>3181908.6654219599</v>
      </c>
      <c r="U93" s="29">
        <f t="shared" si="56"/>
        <v>83.661192593053741</v>
      </c>
      <c r="V93" s="10">
        <v>74538.910287856997</v>
      </c>
      <c r="W93" s="29">
        <f t="shared" si="57"/>
        <v>2.2889639263303523</v>
      </c>
      <c r="X93" s="10">
        <f t="shared" si="58"/>
        <v>3256447.575709817</v>
      </c>
      <c r="Y93" s="10">
        <v>57565.619991302403</v>
      </c>
      <c r="Z93" s="10">
        <v>489313.73139572103</v>
      </c>
      <c r="AA93" s="10">
        <f t="shared" si="59"/>
        <v>546879.35138702346</v>
      </c>
      <c r="AB93" s="10">
        <f t="shared" si="60"/>
        <v>3803326.9270968405</v>
      </c>
      <c r="AC93" s="10">
        <v>617831.48995250405</v>
      </c>
      <c r="AD93" s="29">
        <f t="shared" si="61"/>
        <v>73.809796986735904</v>
      </c>
      <c r="AE93" s="10">
        <v>7791.0000267028799</v>
      </c>
      <c r="AF93" s="29">
        <f t="shared" si="62"/>
        <v>1.2453196858319175</v>
      </c>
      <c r="AG93" s="10">
        <f t="shared" si="63"/>
        <v>625622.48997920693</v>
      </c>
      <c r="AH93" s="10">
        <v>20656.9100646972</v>
      </c>
      <c r="AI93" s="10">
        <v>190779.52055376701</v>
      </c>
      <c r="AJ93" s="10">
        <f t="shared" si="64"/>
        <v>211436.43061846422</v>
      </c>
      <c r="AK93" s="10">
        <f t="shared" si="65"/>
        <v>837058.92059767118</v>
      </c>
      <c r="AL93" s="10">
        <v>794998.40975612402</v>
      </c>
      <c r="AM93" s="29">
        <f t="shared" si="66"/>
        <v>45.986645434182947</v>
      </c>
      <c r="AN93" s="10">
        <v>8153.8900413513102</v>
      </c>
      <c r="AO93" s="29">
        <f t="shared" si="67"/>
        <v>1.0152358454812884</v>
      </c>
      <c r="AP93" s="10">
        <f t="shared" si="68"/>
        <v>803152.29979747534</v>
      </c>
      <c r="AQ93" s="10">
        <v>46854.520015716502</v>
      </c>
      <c r="AR93" s="10">
        <v>878752.48030567099</v>
      </c>
      <c r="AS93" s="10">
        <f t="shared" si="69"/>
        <v>925607.00032138755</v>
      </c>
      <c r="AT93" s="10">
        <f t="shared" si="70"/>
        <v>1728759.3001188629</v>
      </c>
    </row>
    <row r="94" spans="1:46" x14ac:dyDescent="0.2">
      <c r="A94" s="5">
        <v>2011</v>
      </c>
      <c r="B94" s="10">
        <v>4981389.8335256521</v>
      </c>
      <c r="C94" s="29">
        <f t="shared" si="71"/>
        <v>58.616689282841172</v>
      </c>
      <c r="D94" s="10">
        <v>438811.57003593358</v>
      </c>
      <c r="E94" s="29">
        <f t="shared" si="72"/>
        <v>8.0958535922224737</v>
      </c>
      <c r="F94" s="10">
        <f t="shared" si="73"/>
        <v>5420201.4035615856</v>
      </c>
      <c r="G94" s="10">
        <v>134076.29448509141</v>
      </c>
      <c r="H94" s="10">
        <v>2943967.2463054629</v>
      </c>
      <c r="I94" s="10">
        <f t="shared" si="74"/>
        <v>3078043.5407905541</v>
      </c>
      <c r="J94" s="10">
        <f t="shared" si="75"/>
        <v>8498244.9443521388</v>
      </c>
      <c r="K94" s="10">
        <v>5588180.2930784198</v>
      </c>
      <c r="L94" s="29">
        <f t="shared" si="51"/>
        <v>85.82453038446603</v>
      </c>
      <c r="M94" s="10">
        <v>117458.55793380699</v>
      </c>
      <c r="N94" s="29">
        <f t="shared" si="52"/>
        <v>2.0586398999468547</v>
      </c>
      <c r="O94" s="10">
        <f t="shared" si="53"/>
        <v>5705638.8510122271</v>
      </c>
      <c r="P94" s="10">
        <v>71361.066136360096</v>
      </c>
      <c r="Q94" s="10">
        <v>734169.17174148501</v>
      </c>
      <c r="R94" s="10">
        <f t="shared" si="54"/>
        <v>805530.23787784507</v>
      </c>
      <c r="S94" s="10">
        <f t="shared" si="55"/>
        <v>6511169.088890072</v>
      </c>
      <c r="T94" s="10">
        <v>3279207.27288055</v>
      </c>
      <c r="U94" s="29">
        <f t="shared" si="56"/>
        <v>84.256787956424475</v>
      </c>
      <c r="V94" s="10">
        <v>59404.465572357098</v>
      </c>
      <c r="W94" s="29">
        <f t="shared" si="57"/>
        <v>1.7793163813616966</v>
      </c>
      <c r="X94" s="10">
        <f t="shared" si="58"/>
        <v>3338611.7384529072</v>
      </c>
      <c r="Y94" s="10">
        <v>49415.401870727503</v>
      </c>
      <c r="Z94" s="10">
        <v>503893.442474365</v>
      </c>
      <c r="AA94" s="10">
        <f t="shared" si="59"/>
        <v>553308.84434509254</v>
      </c>
      <c r="AB94" s="10">
        <f t="shared" si="60"/>
        <v>3891920.5827979995</v>
      </c>
      <c r="AC94" s="10">
        <v>658303.55002021696</v>
      </c>
      <c r="AD94" s="29">
        <f t="shared" si="61"/>
        <v>73.819515115083163</v>
      </c>
      <c r="AE94" s="10">
        <v>11832.331634521401</v>
      </c>
      <c r="AF94" s="29">
        <f t="shared" si="62"/>
        <v>1.7656615558779394</v>
      </c>
      <c r="AG94" s="10">
        <f t="shared" si="63"/>
        <v>670135.88165473833</v>
      </c>
      <c r="AH94" s="10">
        <v>14145.187427520699</v>
      </c>
      <c r="AI94" s="10">
        <v>207493.34720039301</v>
      </c>
      <c r="AJ94" s="10">
        <f t="shared" si="64"/>
        <v>221638.5346279137</v>
      </c>
      <c r="AK94" s="10">
        <f t="shared" si="65"/>
        <v>891774.41628265206</v>
      </c>
      <c r="AL94" s="10">
        <v>800244.90674114204</v>
      </c>
      <c r="AM94" s="29">
        <f t="shared" si="66"/>
        <v>44.798017689780281</v>
      </c>
      <c r="AN94" s="10">
        <v>14256.7668266296</v>
      </c>
      <c r="AO94" s="29">
        <f t="shared" si="67"/>
        <v>1.7503667934997</v>
      </c>
      <c r="AP94" s="10">
        <f t="shared" si="68"/>
        <v>814501.67356777168</v>
      </c>
      <c r="AQ94" s="10">
        <v>33097.9615488052</v>
      </c>
      <c r="AR94" s="10">
        <v>938740.359395504</v>
      </c>
      <c r="AS94" s="10">
        <f t="shared" si="69"/>
        <v>971838.32094430923</v>
      </c>
      <c r="AT94" s="10">
        <f t="shared" si="70"/>
        <v>1786339.9945120809</v>
      </c>
    </row>
    <row r="95" spans="1:46" x14ac:dyDescent="0.2">
      <c r="A95" s="5">
        <v>2012</v>
      </c>
      <c r="B95" s="10">
        <v>5213413.378942485</v>
      </c>
      <c r="C95" s="29">
        <f t="shared" si="71"/>
        <v>58.665802388014534</v>
      </c>
      <c r="D95" s="10">
        <v>423636.44122695847</v>
      </c>
      <c r="E95" s="29">
        <f t="shared" si="72"/>
        <v>7.5152154893359526</v>
      </c>
      <c r="F95" s="10">
        <f t="shared" si="73"/>
        <v>5637049.8201694433</v>
      </c>
      <c r="G95" s="10">
        <v>120419.6801128379</v>
      </c>
      <c r="H95" s="10">
        <v>3129161.4955081888</v>
      </c>
      <c r="I95" s="10">
        <f t="shared" si="74"/>
        <v>3249581.1756210267</v>
      </c>
      <c r="J95" s="10">
        <f t="shared" si="75"/>
        <v>8886630.9957904704</v>
      </c>
      <c r="K95" s="10">
        <v>5786030.3205566397</v>
      </c>
      <c r="L95" s="29">
        <f t="shared" si="51"/>
        <v>85.385676394108387</v>
      </c>
      <c r="M95" s="10">
        <v>115638.330718994</v>
      </c>
      <c r="N95" s="29">
        <f t="shared" si="52"/>
        <v>1.9594175402239671</v>
      </c>
      <c r="O95" s="10">
        <f t="shared" si="53"/>
        <v>5901668.6512756338</v>
      </c>
      <c r="P95" s="10">
        <v>62586.270034790003</v>
      </c>
      <c r="Q95" s="10">
        <v>812092.78114318801</v>
      </c>
      <c r="R95" s="10">
        <f t="shared" si="54"/>
        <v>874679.05117797805</v>
      </c>
      <c r="S95" s="10">
        <f t="shared" si="55"/>
        <v>6776347.7024536114</v>
      </c>
      <c r="T95" s="10">
        <v>3401732.7614517198</v>
      </c>
      <c r="U95" s="29">
        <f t="shared" si="56"/>
        <v>83.262583552521519</v>
      </c>
      <c r="V95" s="10">
        <v>60720.1000881195</v>
      </c>
      <c r="W95" s="29">
        <f t="shared" si="57"/>
        <v>1.7536729745142512</v>
      </c>
      <c r="X95" s="10">
        <f t="shared" si="58"/>
        <v>3462452.8615398393</v>
      </c>
      <c r="Y95" s="10">
        <v>38244.160171508702</v>
      </c>
      <c r="Z95" s="10">
        <v>584850.91147994902</v>
      </c>
      <c r="AA95" s="10">
        <f t="shared" si="59"/>
        <v>623095.07165145769</v>
      </c>
      <c r="AB95" s="10">
        <f t="shared" si="60"/>
        <v>4085547.9331912971</v>
      </c>
      <c r="AC95" s="10">
        <v>670794.62037086405</v>
      </c>
      <c r="AD95" s="29">
        <f t="shared" si="61"/>
        <v>72.125663319913087</v>
      </c>
      <c r="AE95" s="10">
        <v>7056.2199859619104</v>
      </c>
      <c r="AF95" s="29">
        <f t="shared" si="62"/>
        <v>1.040969423634182</v>
      </c>
      <c r="AG95" s="10">
        <f t="shared" si="63"/>
        <v>677850.84035682597</v>
      </c>
      <c r="AH95" s="10">
        <v>13388.400022506699</v>
      </c>
      <c r="AI95" s="10">
        <v>238796.74056625299</v>
      </c>
      <c r="AJ95" s="10">
        <f t="shared" si="64"/>
        <v>252185.14058875968</v>
      </c>
      <c r="AK95" s="10">
        <f t="shared" si="65"/>
        <v>930035.98094558564</v>
      </c>
      <c r="AL95" s="10">
        <v>852647.73892021098</v>
      </c>
      <c r="AM95" s="29">
        <f t="shared" si="66"/>
        <v>45.478686005796497</v>
      </c>
      <c r="AN95" s="10">
        <v>8397.5900535583405</v>
      </c>
      <c r="AO95" s="29">
        <f t="shared" si="67"/>
        <v>0.97527850985115361</v>
      </c>
      <c r="AP95" s="10">
        <f t="shared" si="68"/>
        <v>861045.32897376933</v>
      </c>
      <c r="AQ95" s="10">
        <v>21296.889969825701</v>
      </c>
      <c r="AR95" s="10">
        <v>992487.09958934702</v>
      </c>
      <c r="AS95" s="10">
        <f t="shared" si="69"/>
        <v>1013783.9895591728</v>
      </c>
      <c r="AT95" s="10">
        <f t="shared" si="70"/>
        <v>1874829.3185329421</v>
      </c>
    </row>
    <row r="96" spans="1:46" x14ac:dyDescent="0.2">
      <c r="A96" s="5">
        <v>2013</v>
      </c>
      <c r="B96" s="10">
        <v>5160214.2105231192</v>
      </c>
      <c r="C96" s="29">
        <f t="shared" si="71"/>
        <v>57.607283771944765</v>
      </c>
      <c r="D96" s="10">
        <v>422473.01049327804</v>
      </c>
      <c r="E96" s="29">
        <f t="shared" si="72"/>
        <v>7.5675565147703479</v>
      </c>
      <c r="F96" s="10">
        <f t="shared" si="73"/>
        <v>5582687.2210163977</v>
      </c>
      <c r="G96" s="10">
        <v>93894.389915943088</v>
      </c>
      <c r="H96" s="10">
        <v>3280990.8914465816</v>
      </c>
      <c r="I96" s="10">
        <f t="shared" si="74"/>
        <v>3374885.2813625247</v>
      </c>
      <c r="J96" s="10">
        <f t="shared" si="75"/>
        <v>8957572.502378922</v>
      </c>
      <c r="K96" s="10">
        <v>5885990.5837655002</v>
      </c>
      <c r="L96" s="29">
        <f t="shared" si="51"/>
        <v>85.324545258094219</v>
      </c>
      <c r="M96" s="10">
        <v>155742.33007526299</v>
      </c>
      <c r="N96" s="29">
        <f t="shared" si="52"/>
        <v>2.5777758185648878</v>
      </c>
      <c r="O96" s="10">
        <f t="shared" si="53"/>
        <v>6041732.9138407633</v>
      </c>
      <c r="P96" s="10">
        <v>49652.720102310101</v>
      </c>
      <c r="Q96" s="10">
        <v>806970.01033401396</v>
      </c>
      <c r="R96" s="10">
        <f t="shared" si="54"/>
        <v>856622.73043632403</v>
      </c>
      <c r="S96" s="10">
        <f t="shared" si="55"/>
        <v>6898355.6442770874</v>
      </c>
      <c r="T96" s="10">
        <v>3483265.6518080202</v>
      </c>
      <c r="U96" s="29">
        <f t="shared" si="56"/>
        <v>83.41540475267098</v>
      </c>
      <c r="V96" s="10">
        <v>57247.5197744369</v>
      </c>
      <c r="W96" s="29">
        <f t="shared" si="57"/>
        <v>1.6169271797638793</v>
      </c>
      <c r="X96" s="10">
        <f t="shared" si="58"/>
        <v>3540513.1715824571</v>
      </c>
      <c r="Y96" s="10">
        <v>35295.860093116702</v>
      </c>
      <c r="Z96" s="10">
        <v>599997.17838358798</v>
      </c>
      <c r="AA96" s="10">
        <f t="shared" si="59"/>
        <v>635293.03847670462</v>
      </c>
      <c r="AB96" s="10">
        <f t="shared" si="60"/>
        <v>4175806.2100591618</v>
      </c>
      <c r="AC96" s="10">
        <v>728748.90864777495</v>
      </c>
      <c r="AD96" s="29">
        <f t="shared" si="61"/>
        <v>71.6672970960322</v>
      </c>
      <c r="AE96" s="10">
        <v>8748.3900127410798</v>
      </c>
      <c r="AF96" s="29">
        <f t="shared" si="62"/>
        <v>1.1862267195595693</v>
      </c>
      <c r="AG96" s="10">
        <f t="shared" si="63"/>
        <v>737497.29866051604</v>
      </c>
      <c r="AH96" s="10">
        <v>12208.019973754799</v>
      </c>
      <c r="AI96" s="10">
        <v>267144.67875194497</v>
      </c>
      <c r="AJ96" s="10">
        <f t="shared" si="64"/>
        <v>279352.6987256998</v>
      </c>
      <c r="AK96" s="10">
        <f t="shared" si="65"/>
        <v>1016849.9973862158</v>
      </c>
      <c r="AL96" s="10">
        <v>841571.51003098395</v>
      </c>
      <c r="AM96" s="29">
        <f t="shared" si="66"/>
        <v>43.418257841736285</v>
      </c>
      <c r="AN96" s="10">
        <v>13398.519995689299</v>
      </c>
      <c r="AO96" s="29">
        <f t="shared" si="67"/>
        <v>1.5671332941660299</v>
      </c>
      <c r="AP96" s="10">
        <f t="shared" si="68"/>
        <v>854970.03002667322</v>
      </c>
      <c r="AQ96" s="10">
        <v>16780.239862441998</v>
      </c>
      <c r="AR96" s="10">
        <v>1066539.1776022899</v>
      </c>
      <c r="AS96" s="10">
        <f t="shared" si="69"/>
        <v>1083319.417464732</v>
      </c>
      <c r="AT96" s="10">
        <f t="shared" si="70"/>
        <v>1938289.4474914051</v>
      </c>
    </row>
    <row r="97" spans="1:46" x14ac:dyDescent="0.2">
      <c r="A97" s="5">
        <v>2014</v>
      </c>
      <c r="B97" s="10">
        <v>5025403.3230941286</v>
      </c>
      <c r="C97" s="29">
        <f t="shared" si="71"/>
        <v>56.044345077351409</v>
      </c>
      <c r="D97" s="10">
        <v>424713.54064941331</v>
      </c>
      <c r="E97" s="29">
        <f t="shared" si="72"/>
        <v>7.7927419038440355</v>
      </c>
      <c r="F97" s="10">
        <f t="shared" si="73"/>
        <v>5450116.8637435418</v>
      </c>
      <c r="G97" s="10">
        <v>105104.47015333171</v>
      </c>
      <c r="H97" s="10">
        <v>3411612.5476627308</v>
      </c>
      <c r="I97" s="10">
        <f t="shared" si="74"/>
        <v>3516717.0178160626</v>
      </c>
      <c r="J97" s="10">
        <f t="shared" si="75"/>
        <v>8966833.8815596048</v>
      </c>
      <c r="K97" s="10">
        <v>5909599.0618691398</v>
      </c>
      <c r="L97" s="29">
        <f t="shared" si="51"/>
        <v>84.877916467486543</v>
      </c>
      <c r="M97" s="10">
        <v>127576.639351844</v>
      </c>
      <c r="N97" s="29">
        <f t="shared" si="52"/>
        <v>2.1131841388356873</v>
      </c>
      <c r="O97" s="10">
        <f t="shared" si="53"/>
        <v>6037175.7012209836</v>
      </c>
      <c r="P97" s="10">
        <v>46274.799856185899</v>
      </c>
      <c r="Q97" s="10">
        <v>879019.01728439296</v>
      </c>
      <c r="R97" s="10">
        <f t="shared" si="54"/>
        <v>925293.81714057887</v>
      </c>
      <c r="S97" s="10">
        <f t="shared" si="55"/>
        <v>6962469.5183615629</v>
      </c>
      <c r="T97" s="10">
        <v>3576344.63015723</v>
      </c>
      <c r="U97" s="29">
        <f t="shared" si="56"/>
        <v>83.503512650766666</v>
      </c>
      <c r="V97" s="10">
        <v>45361.800165176297</v>
      </c>
      <c r="W97" s="29">
        <f t="shared" si="57"/>
        <v>1.2524979878376881</v>
      </c>
      <c r="X97" s="10">
        <f t="shared" si="58"/>
        <v>3621706.4303224063</v>
      </c>
      <c r="Y97" s="10">
        <v>32021.579984188</v>
      </c>
      <c r="Z97" s="10">
        <v>629139.28069519904</v>
      </c>
      <c r="AA97" s="10">
        <f t="shared" si="59"/>
        <v>661160.860679387</v>
      </c>
      <c r="AB97" s="10">
        <f t="shared" si="60"/>
        <v>4282867.291001793</v>
      </c>
      <c r="AC97" s="10">
        <v>774384.02009296406</v>
      </c>
      <c r="AD97" s="29">
        <f t="shared" si="61"/>
        <v>74.137818957120089</v>
      </c>
      <c r="AE97" s="10">
        <v>5297.2499694824201</v>
      </c>
      <c r="AF97" s="29">
        <f t="shared" si="62"/>
        <v>0.67941223842123988</v>
      </c>
      <c r="AG97" s="10">
        <f t="shared" si="63"/>
        <v>779681.27006244648</v>
      </c>
      <c r="AH97" s="10">
        <v>6543.99994707107</v>
      </c>
      <c r="AI97" s="10">
        <v>258294.289624214</v>
      </c>
      <c r="AJ97" s="10">
        <f t="shared" si="64"/>
        <v>264838.28957128507</v>
      </c>
      <c r="AK97" s="10">
        <f t="shared" si="65"/>
        <v>1044519.5596337316</v>
      </c>
      <c r="AL97" s="10">
        <v>871411.64978754497</v>
      </c>
      <c r="AM97" s="29">
        <f t="shared" si="66"/>
        <v>43.44097270818591</v>
      </c>
      <c r="AN97" s="10">
        <v>11516.0698752403</v>
      </c>
      <c r="AO97" s="29">
        <f t="shared" si="67"/>
        <v>1.304304941251432</v>
      </c>
      <c r="AP97" s="10">
        <f t="shared" si="68"/>
        <v>882927.7196627853</v>
      </c>
      <c r="AQ97" s="10">
        <v>15805.459972381501</v>
      </c>
      <c r="AR97" s="10">
        <v>1107233.98790788</v>
      </c>
      <c r="AS97" s="10">
        <f t="shared" si="69"/>
        <v>1123039.4478802616</v>
      </c>
      <c r="AT97" s="10">
        <f t="shared" si="70"/>
        <v>2005967.1675430469</v>
      </c>
    </row>
    <row r="98" spans="1:46" x14ac:dyDescent="0.2">
      <c r="A98" s="5">
        <v>2015</v>
      </c>
      <c r="B98" s="10">
        <v>4938236.7991347285</v>
      </c>
      <c r="C98" s="29">
        <f t="shared" si="71"/>
        <v>54.647674316100357</v>
      </c>
      <c r="D98" s="10">
        <v>366298.27118539769</v>
      </c>
      <c r="E98" s="29">
        <f t="shared" si="72"/>
        <v>6.905379384423445</v>
      </c>
      <c r="F98" s="10">
        <f t="shared" si="73"/>
        <v>5304535.0703201266</v>
      </c>
      <c r="G98" s="10">
        <v>83727.640158176335</v>
      </c>
      <c r="H98" s="10">
        <v>3648236.7580449521</v>
      </c>
      <c r="I98" s="10">
        <f t="shared" si="74"/>
        <v>3731964.3982031285</v>
      </c>
      <c r="J98" s="10">
        <f t="shared" si="75"/>
        <v>9036499.4685232546</v>
      </c>
      <c r="K98" s="10">
        <v>5939971.5959122097</v>
      </c>
      <c r="L98" s="29">
        <f t="shared" si="51"/>
        <v>84.159068794349452</v>
      </c>
      <c r="M98" s="10">
        <v>136118.519925117</v>
      </c>
      <c r="N98" s="29">
        <f t="shared" si="52"/>
        <v>2.2402320790194361</v>
      </c>
      <c r="O98" s="10">
        <f t="shared" si="53"/>
        <v>6076090.1158373263</v>
      </c>
      <c r="P98" s="10">
        <v>46020.6101608276</v>
      </c>
      <c r="Q98" s="10">
        <v>935918.40978884604</v>
      </c>
      <c r="R98" s="10">
        <f t="shared" si="54"/>
        <v>981939.01994967368</v>
      </c>
      <c r="S98" s="10">
        <f t="shared" si="55"/>
        <v>7058029.1357869999</v>
      </c>
      <c r="T98" s="10">
        <v>3652599.31298208</v>
      </c>
      <c r="U98" s="29">
        <f t="shared" si="56"/>
        <v>82.987687079968794</v>
      </c>
      <c r="V98" s="10">
        <v>55947.949714898998</v>
      </c>
      <c r="W98" s="29">
        <f t="shared" si="57"/>
        <v>1.5086217257539221</v>
      </c>
      <c r="X98" s="10">
        <f t="shared" si="58"/>
        <v>3708547.2626969791</v>
      </c>
      <c r="Y98" s="10">
        <v>37993.739883184397</v>
      </c>
      <c r="Z98" s="10">
        <v>654833.99834298994</v>
      </c>
      <c r="AA98" s="10">
        <f t="shared" si="59"/>
        <v>692827.73822617438</v>
      </c>
      <c r="AB98" s="10">
        <f t="shared" si="60"/>
        <v>4401375.000923153</v>
      </c>
      <c r="AC98" s="10">
        <v>799494.39825057902</v>
      </c>
      <c r="AD98" s="29">
        <f t="shared" si="61"/>
        <v>74.158131218882943</v>
      </c>
      <c r="AE98" s="10">
        <v>14665.3300323486</v>
      </c>
      <c r="AF98" s="29">
        <f t="shared" si="62"/>
        <v>1.8012841366248797</v>
      </c>
      <c r="AG98" s="10">
        <f t="shared" si="63"/>
        <v>814159.72828292765</v>
      </c>
      <c r="AH98" s="10">
        <v>7818.8700127601596</v>
      </c>
      <c r="AI98" s="10">
        <v>256115.448992013</v>
      </c>
      <c r="AJ98" s="10">
        <f t="shared" si="64"/>
        <v>263934.31900477316</v>
      </c>
      <c r="AK98" s="10">
        <f t="shared" si="65"/>
        <v>1078094.0472877007</v>
      </c>
      <c r="AL98" s="10">
        <v>936407.561649799</v>
      </c>
      <c r="AM98" s="29">
        <f t="shared" si="66"/>
        <v>45.103720947404753</v>
      </c>
      <c r="AN98" s="10">
        <v>17040.799873828801</v>
      </c>
      <c r="AO98" s="29">
        <f t="shared" si="67"/>
        <v>1.7872808388487125</v>
      </c>
      <c r="AP98" s="10">
        <f t="shared" si="68"/>
        <v>953448.36152362777</v>
      </c>
      <c r="AQ98" s="10">
        <v>17017.459972381501</v>
      </c>
      <c r="AR98" s="10">
        <v>1105654.6004570699</v>
      </c>
      <c r="AS98" s="10">
        <f t="shared" si="69"/>
        <v>1122672.0604294515</v>
      </c>
      <c r="AT98" s="10">
        <f t="shared" si="70"/>
        <v>2076120.4219530793</v>
      </c>
    </row>
    <row r="99" spans="1:46" x14ac:dyDescent="0.2">
      <c r="A99" s="5">
        <v>2016</v>
      </c>
      <c r="B99" s="10">
        <v>4877117.2805349771</v>
      </c>
      <c r="C99" s="29">
        <f t="shared" si="71"/>
        <v>53.969147358884364</v>
      </c>
      <c r="D99" s="10">
        <v>450057.25495076115</v>
      </c>
      <c r="E99" s="29">
        <f t="shared" si="72"/>
        <v>8.4483294465538741</v>
      </c>
      <c r="F99" s="10">
        <f t="shared" si="73"/>
        <v>5327174.535485738</v>
      </c>
      <c r="G99" s="10">
        <v>99126.606917142781</v>
      </c>
      <c r="H99" s="10">
        <v>3610560.692939993</v>
      </c>
      <c r="I99" s="10">
        <f t="shared" si="74"/>
        <v>3709687.2998571359</v>
      </c>
      <c r="J99" s="10">
        <f t="shared" si="75"/>
        <v>9036861.8353428729</v>
      </c>
      <c r="K99" s="10">
        <v>6060420.1835372401</v>
      </c>
      <c r="L99" s="29">
        <f t="shared" si="51"/>
        <v>84.968657623842532</v>
      </c>
      <c r="M99" s="10">
        <v>172836.101192712</v>
      </c>
      <c r="N99" s="29">
        <f t="shared" si="52"/>
        <v>2.7728059508177259</v>
      </c>
      <c r="O99" s="10">
        <f t="shared" si="53"/>
        <v>6233256.284729952</v>
      </c>
      <c r="P99" s="10">
        <v>45857.495972633304</v>
      </c>
      <c r="Q99" s="10">
        <v>853422.32498335803</v>
      </c>
      <c r="R99" s="10">
        <f t="shared" si="54"/>
        <v>899279.82095599128</v>
      </c>
      <c r="S99" s="10">
        <f t="shared" si="55"/>
        <v>7132536.1056859437</v>
      </c>
      <c r="T99" s="10">
        <v>3797147.9187894999</v>
      </c>
      <c r="U99" s="29">
        <f t="shared" si="56"/>
        <v>83.967939282464357</v>
      </c>
      <c r="V99" s="10">
        <v>62188.084768295201</v>
      </c>
      <c r="W99" s="29">
        <f t="shared" si="57"/>
        <v>1.6113674660865509</v>
      </c>
      <c r="X99" s="10">
        <f t="shared" si="58"/>
        <v>3859336.0035577952</v>
      </c>
      <c r="Y99" s="10">
        <v>34332.114612102501</v>
      </c>
      <c r="Z99" s="10">
        <v>628472.059661626</v>
      </c>
      <c r="AA99" s="10">
        <f t="shared" si="59"/>
        <v>662804.17427372851</v>
      </c>
      <c r="AB99" s="10">
        <f t="shared" si="60"/>
        <v>4522140.1778315241</v>
      </c>
      <c r="AC99" s="10">
        <v>824925.03128850402</v>
      </c>
      <c r="AD99" s="29">
        <f t="shared" si="61"/>
        <v>75.443700406201387</v>
      </c>
      <c r="AE99" s="10">
        <v>12963.620160102801</v>
      </c>
      <c r="AF99" s="29">
        <f t="shared" si="62"/>
        <v>1.5471769593358604</v>
      </c>
      <c r="AG99" s="10">
        <f t="shared" si="63"/>
        <v>837888.65144860686</v>
      </c>
      <c r="AH99" s="10">
        <v>12866.910598278</v>
      </c>
      <c r="AI99" s="10">
        <v>242675.73420047699</v>
      </c>
      <c r="AJ99" s="10">
        <f t="shared" si="64"/>
        <v>255542.64479875498</v>
      </c>
      <c r="AK99" s="10">
        <f t="shared" si="65"/>
        <v>1093431.2962473619</v>
      </c>
      <c r="AL99" s="10">
        <v>941651.16231024195</v>
      </c>
      <c r="AM99" s="29">
        <f t="shared" si="66"/>
        <v>43.830977902989346</v>
      </c>
      <c r="AN99" s="10">
        <v>19307.156122684399</v>
      </c>
      <c r="AO99" s="29">
        <f t="shared" si="67"/>
        <v>2.0091564589574875</v>
      </c>
      <c r="AP99" s="10">
        <f t="shared" si="68"/>
        <v>960958.31843292632</v>
      </c>
      <c r="AQ99" s="10">
        <v>16134.2586414814</v>
      </c>
      <c r="AR99" s="10">
        <v>1171276.47002828</v>
      </c>
      <c r="AS99" s="10">
        <f t="shared" si="69"/>
        <v>1187410.7286697614</v>
      </c>
      <c r="AT99" s="10">
        <f t="shared" si="70"/>
        <v>2148369.0471026879</v>
      </c>
    </row>
    <row r="100" spans="1:46" x14ac:dyDescent="0.2">
      <c r="A100" s="5">
        <v>2017</v>
      </c>
      <c r="B100" s="10">
        <v>4839912.8872370627</v>
      </c>
      <c r="C100" s="29">
        <f t="shared" si="71"/>
        <v>54.038114325569488</v>
      </c>
      <c r="D100" s="10">
        <v>457529.4558763497</v>
      </c>
      <c r="E100" s="29">
        <f t="shared" si="72"/>
        <v>8.6367991616016457</v>
      </c>
      <c r="F100" s="10">
        <f t="shared" si="73"/>
        <v>5297442.3431134121</v>
      </c>
      <c r="G100" s="10">
        <v>93931.319629192294</v>
      </c>
      <c r="H100" s="10">
        <v>3565106.310036418</v>
      </c>
      <c r="I100" s="10">
        <f t="shared" si="74"/>
        <v>3659037.6296656104</v>
      </c>
      <c r="J100" s="10">
        <f t="shared" si="75"/>
        <v>8956479.9727790225</v>
      </c>
      <c r="K100" s="10">
        <v>6158519.5936648799</v>
      </c>
      <c r="L100" s="29">
        <f t="shared" si="51"/>
        <v>84.954184304054181</v>
      </c>
      <c r="M100" s="10">
        <v>149823.27174139</v>
      </c>
      <c r="N100" s="29">
        <f t="shared" si="52"/>
        <v>2.375002039965072</v>
      </c>
      <c r="O100" s="10">
        <f t="shared" si="53"/>
        <v>6308342.8654062701</v>
      </c>
      <c r="P100" s="10">
        <v>43399.1088042259</v>
      </c>
      <c r="Q100" s="10">
        <v>897482.58619880595</v>
      </c>
      <c r="R100" s="10">
        <f t="shared" si="54"/>
        <v>940881.69500303187</v>
      </c>
      <c r="S100" s="10">
        <f t="shared" si="55"/>
        <v>7249224.5604093019</v>
      </c>
      <c r="T100" s="10">
        <v>3926458.1787269101</v>
      </c>
      <c r="U100" s="29">
        <f t="shared" si="56"/>
        <v>84.960289990336321</v>
      </c>
      <c r="V100" s="10">
        <v>71201.039928197803</v>
      </c>
      <c r="W100" s="29">
        <f t="shared" si="57"/>
        <v>1.7810682710506585</v>
      </c>
      <c r="X100" s="10">
        <f t="shared" si="58"/>
        <v>3997659.218655108</v>
      </c>
      <c r="Y100" s="10">
        <v>33113.777694940502</v>
      </c>
      <c r="Z100" s="10">
        <v>590748.63354730594</v>
      </c>
      <c r="AA100" s="10">
        <f t="shared" si="59"/>
        <v>623862.41124224639</v>
      </c>
      <c r="AB100" s="10">
        <f t="shared" si="60"/>
        <v>4621521.6298973542</v>
      </c>
      <c r="AC100" s="10">
        <v>863152.69334101595</v>
      </c>
      <c r="AD100" s="29">
        <f t="shared" si="61"/>
        <v>75.021276773226347</v>
      </c>
      <c r="AE100" s="10">
        <v>12099.0847229957</v>
      </c>
      <c r="AF100" s="29">
        <f t="shared" si="62"/>
        <v>1.3823547722185641</v>
      </c>
      <c r="AG100" s="10">
        <f t="shared" si="63"/>
        <v>875251.7780640116</v>
      </c>
      <c r="AH100" s="10">
        <v>8720.6274166107105</v>
      </c>
      <c r="AI100" s="10">
        <v>266571.45416355098</v>
      </c>
      <c r="AJ100" s="10">
        <f t="shared" si="64"/>
        <v>275292.0815801617</v>
      </c>
      <c r="AK100" s="10">
        <f t="shared" si="65"/>
        <v>1150543.8596441732</v>
      </c>
      <c r="AL100" s="10">
        <v>971509.49902844406</v>
      </c>
      <c r="AM100" s="29">
        <f t="shared" si="66"/>
        <v>43.734329621405124</v>
      </c>
      <c r="AN100" s="10">
        <v>23882.043131589799</v>
      </c>
      <c r="AO100" s="29">
        <f t="shared" si="67"/>
        <v>2.3992612072797952</v>
      </c>
      <c r="AP100" s="10">
        <f t="shared" si="68"/>
        <v>995391.54216003383</v>
      </c>
      <c r="AQ100" s="10">
        <v>20833.413274765</v>
      </c>
      <c r="AR100" s="10">
        <v>1205163.8424237899</v>
      </c>
      <c r="AS100" s="10">
        <f t="shared" si="69"/>
        <v>1225997.2556985549</v>
      </c>
      <c r="AT100" s="10">
        <f t="shared" si="70"/>
        <v>2221388.7978585889</v>
      </c>
    </row>
    <row r="101" spans="1:46" x14ac:dyDescent="0.2">
      <c r="A101" s="5">
        <v>2018</v>
      </c>
      <c r="B101" s="10">
        <v>4809802.0095097916</v>
      </c>
      <c r="C101" s="29">
        <f t="shared" si="71"/>
        <v>53.79672966752068</v>
      </c>
      <c r="D101" s="10">
        <v>448713.98896431911</v>
      </c>
      <c r="E101" s="29">
        <f t="shared" si="72"/>
        <v>8.5330916382972806</v>
      </c>
      <c r="F101" s="10">
        <f t="shared" si="73"/>
        <v>5258515.9984741108</v>
      </c>
      <c r="G101" s="10">
        <v>82430.208909034642</v>
      </c>
      <c r="H101" s="10">
        <v>3599749.7033827268</v>
      </c>
      <c r="I101" s="10">
        <f t="shared" si="74"/>
        <v>3682179.9122917615</v>
      </c>
      <c r="J101" s="10">
        <f t="shared" si="75"/>
        <v>8940695.9107658714</v>
      </c>
      <c r="K101" s="10">
        <v>6260429.9152774801</v>
      </c>
      <c r="L101" s="29">
        <f t="shared" si="51"/>
        <v>85.023624376952441</v>
      </c>
      <c r="M101" s="10">
        <v>144669.97844982101</v>
      </c>
      <c r="N101" s="29">
        <f t="shared" si="52"/>
        <v>2.2586685742637753</v>
      </c>
      <c r="O101" s="10">
        <f t="shared" si="53"/>
        <v>6405099.8937273007</v>
      </c>
      <c r="P101" s="10">
        <v>54740.247231483401</v>
      </c>
      <c r="Q101" s="10">
        <v>903325.05124926497</v>
      </c>
      <c r="R101" s="10">
        <f t="shared" si="54"/>
        <v>958065.29848074843</v>
      </c>
      <c r="S101" s="10">
        <f t="shared" si="55"/>
        <v>7363165.1922080489</v>
      </c>
      <c r="T101" s="10">
        <v>3978713.8959305198</v>
      </c>
      <c r="U101" s="29">
        <f t="shared" si="56"/>
        <v>84.237428464812965</v>
      </c>
      <c r="V101" s="10">
        <v>68575.839529752702</v>
      </c>
      <c r="W101" s="29">
        <f t="shared" si="57"/>
        <v>1.6943644762796801</v>
      </c>
      <c r="X101" s="10">
        <f t="shared" si="58"/>
        <v>4047289.7354602725</v>
      </c>
      <c r="Y101" s="10">
        <v>51428.459989309304</v>
      </c>
      <c r="Z101" s="10">
        <v>624495.66380596103</v>
      </c>
      <c r="AA101" s="10">
        <f t="shared" si="59"/>
        <v>675924.12379527034</v>
      </c>
      <c r="AB101" s="10">
        <f t="shared" si="60"/>
        <v>4723213.859255543</v>
      </c>
      <c r="AC101" s="10">
        <v>908661.39393520297</v>
      </c>
      <c r="AD101" s="29">
        <f t="shared" si="61"/>
        <v>75.765693313181799</v>
      </c>
      <c r="AE101" s="10">
        <v>17807.585176467801</v>
      </c>
      <c r="AF101" s="29">
        <f t="shared" si="62"/>
        <v>1.9220918970802785</v>
      </c>
      <c r="AG101" s="10">
        <f t="shared" si="63"/>
        <v>926468.97911167075</v>
      </c>
      <c r="AH101" s="10">
        <v>11428.101638317101</v>
      </c>
      <c r="AI101" s="10">
        <v>261407.451684236</v>
      </c>
      <c r="AJ101" s="10">
        <f t="shared" si="64"/>
        <v>272835.55332255311</v>
      </c>
      <c r="AK101" s="10">
        <f t="shared" si="65"/>
        <v>1199304.5324342239</v>
      </c>
      <c r="AL101" s="10">
        <v>1040361.13799524</v>
      </c>
      <c r="AM101" s="29">
        <f t="shared" si="66"/>
        <v>45.284265708602213</v>
      </c>
      <c r="AN101" s="10">
        <v>15686.9064302444</v>
      </c>
      <c r="AO101" s="29">
        <f t="shared" si="67"/>
        <v>1.4854349206033002</v>
      </c>
      <c r="AP101" s="10">
        <f t="shared" si="68"/>
        <v>1056048.0444254845</v>
      </c>
      <c r="AQ101" s="10">
        <v>24163.166702270501</v>
      </c>
      <c r="AR101" s="10">
        <v>1217189.71105969</v>
      </c>
      <c r="AS101" s="10">
        <f t="shared" si="69"/>
        <v>1241352.8777619605</v>
      </c>
      <c r="AT101" s="10">
        <f t="shared" si="70"/>
        <v>2297400.9221874448</v>
      </c>
    </row>
    <row r="102" spans="1:46" x14ac:dyDescent="0.2">
      <c r="A102" s="5">
        <v>2019</v>
      </c>
      <c r="B102" s="10">
        <v>4843697.1276683733</v>
      </c>
      <c r="C102" s="29">
        <f t="shared" si="71"/>
        <v>54.041340503494709</v>
      </c>
      <c r="D102" s="10">
        <v>451906.73938178952</v>
      </c>
      <c r="E102" s="29">
        <f t="shared" si="72"/>
        <v>8.5336205412493875</v>
      </c>
      <c r="F102" s="10">
        <f t="shared" si="73"/>
        <v>5295603.8670501625</v>
      </c>
      <c r="G102" s="10">
        <v>77595.988655090303</v>
      </c>
      <c r="H102" s="10">
        <v>3589747.9219412785</v>
      </c>
      <c r="I102" s="10">
        <f t="shared" si="74"/>
        <v>3667343.9105963688</v>
      </c>
      <c r="J102" s="10">
        <f t="shared" si="75"/>
        <v>8962947.7776465304</v>
      </c>
      <c r="K102" s="10">
        <v>6280585.36080884</v>
      </c>
      <c r="L102" s="29">
        <f t="shared" si="51"/>
        <v>84.485429411583183</v>
      </c>
      <c r="M102" s="10">
        <v>149816.43009233399</v>
      </c>
      <c r="N102" s="29">
        <f t="shared" si="52"/>
        <v>2.3298144496090396</v>
      </c>
      <c r="O102" s="10">
        <f t="shared" si="53"/>
        <v>6430401.7909011738</v>
      </c>
      <c r="P102" s="10">
        <v>59060.199368476802</v>
      </c>
      <c r="Q102" s="10">
        <v>944465.26150774898</v>
      </c>
      <c r="R102" s="10">
        <f t="shared" si="54"/>
        <v>1003525.4608762257</v>
      </c>
      <c r="S102" s="10">
        <f t="shared" si="55"/>
        <v>7433927.2517773993</v>
      </c>
      <c r="T102" s="10">
        <v>4114658.83805084</v>
      </c>
      <c r="U102" s="29">
        <f t="shared" si="56"/>
        <v>85.84310252481508</v>
      </c>
      <c r="V102" s="10">
        <v>66041.631826400699</v>
      </c>
      <c r="W102" s="29">
        <f t="shared" si="57"/>
        <v>1.5796786280730584</v>
      </c>
      <c r="X102" s="10">
        <f t="shared" si="58"/>
        <v>4180700.4698772407</v>
      </c>
      <c r="Y102" s="10">
        <v>34400.656296253197</v>
      </c>
      <c r="Z102" s="10">
        <v>578130.61526012397</v>
      </c>
      <c r="AA102" s="10">
        <f t="shared" si="59"/>
        <v>612531.27155637718</v>
      </c>
      <c r="AB102" s="10">
        <f t="shared" si="60"/>
        <v>4793231.7414336177</v>
      </c>
      <c r="AC102" s="10">
        <v>978261.94357633498</v>
      </c>
      <c r="AD102" s="29">
        <f t="shared" si="61"/>
        <v>77.077937068624266</v>
      </c>
      <c r="AE102" s="10">
        <v>15871.556276798199</v>
      </c>
      <c r="AF102" s="29">
        <f t="shared" si="62"/>
        <v>1.5965216220098166</v>
      </c>
      <c r="AG102" s="10">
        <f t="shared" si="63"/>
        <v>994133.49985313322</v>
      </c>
      <c r="AH102" s="10">
        <v>11403.413257598801</v>
      </c>
      <c r="AI102" s="10">
        <v>263648.51242208399</v>
      </c>
      <c r="AJ102" s="10">
        <f t="shared" si="64"/>
        <v>275051.92567968281</v>
      </c>
      <c r="AK102" s="10">
        <f t="shared" si="65"/>
        <v>1269185.425532816</v>
      </c>
      <c r="AL102" s="10">
        <v>1100372.54115796</v>
      </c>
      <c r="AM102" s="29">
        <f t="shared" si="66"/>
        <v>46.215976544696375</v>
      </c>
      <c r="AN102" s="10">
        <v>20259.276241779298</v>
      </c>
      <c r="AO102" s="29">
        <f t="shared" si="67"/>
        <v>1.8078441043007289</v>
      </c>
      <c r="AP102" s="10">
        <f t="shared" si="68"/>
        <v>1120631.8173997393</v>
      </c>
      <c r="AQ102" s="10">
        <v>24310.426996230999</v>
      </c>
      <c r="AR102" s="10">
        <v>1235993.1451089301</v>
      </c>
      <c r="AS102" s="10">
        <f t="shared" si="69"/>
        <v>1260303.5721051611</v>
      </c>
      <c r="AT102" s="10">
        <f t="shared" si="70"/>
        <v>2380935.3895049002</v>
      </c>
    </row>
    <row r="103" spans="1:46" x14ac:dyDescent="0.2">
      <c r="A103" s="5">
        <v>2020</v>
      </c>
      <c r="B103" s="10">
        <v>4409719.504136079</v>
      </c>
      <c r="C103" s="29">
        <f t="shared" si="71"/>
        <v>47.629563249193538</v>
      </c>
      <c r="D103" s="10">
        <v>664826.33280897129</v>
      </c>
      <c r="E103" s="29">
        <f t="shared" si="72"/>
        <v>13.101198691885427</v>
      </c>
      <c r="F103" s="10">
        <f t="shared" si="73"/>
        <v>5074545.8369450504</v>
      </c>
      <c r="G103" s="10">
        <v>208062.37181258158</v>
      </c>
      <c r="H103" s="10">
        <v>3975758.2412239234</v>
      </c>
      <c r="I103" s="10">
        <f t="shared" si="74"/>
        <v>4183820.6130365049</v>
      </c>
      <c r="J103" s="10">
        <f t="shared" si="75"/>
        <v>9258366.4499815553</v>
      </c>
      <c r="K103" s="10">
        <v>5254241.90124714</v>
      </c>
      <c r="L103" s="29">
        <f t="shared" si="51"/>
        <v>72.35241329078535</v>
      </c>
      <c r="M103" s="10">
        <v>338647.18454098701</v>
      </c>
      <c r="N103" s="29">
        <f t="shared" si="52"/>
        <v>6.0549597774343527</v>
      </c>
      <c r="O103" s="10">
        <f t="shared" si="53"/>
        <v>5592889.085788127</v>
      </c>
      <c r="P103" s="10">
        <v>135128.91803908299</v>
      </c>
      <c r="Q103" s="10">
        <v>1533995.3310014</v>
      </c>
      <c r="R103" s="10">
        <f t="shared" si="54"/>
        <v>1669124.249040483</v>
      </c>
      <c r="S103" s="10">
        <f t="shared" si="55"/>
        <v>7262013.3348286096</v>
      </c>
      <c r="T103" s="10">
        <v>3720027.1982654301</v>
      </c>
      <c r="U103" s="29">
        <f t="shared" si="56"/>
        <v>73.128585401196744</v>
      </c>
      <c r="V103" s="10">
        <v>152803.092888832</v>
      </c>
      <c r="W103" s="29">
        <f t="shared" si="57"/>
        <v>3.9455148147813737</v>
      </c>
      <c r="X103" s="10">
        <f t="shared" si="58"/>
        <v>3872830.2911542621</v>
      </c>
      <c r="Y103" s="10">
        <v>127036.70717084401</v>
      </c>
      <c r="Z103" s="10">
        <v>1087100.26332324</v>
      </c>
      <c r="AA103" s="10">
        <f t="shared" si="59"/>
        <v>1214136.9704940841</v>
      </c>
      <c r="AB103" s="10">
        <f t="shared" si="60"/>
        <v>5086967.2616483457</v>
      </c>
      <c r="AC103" s="10">
        <v>734599.06488436402</v>
      </c>
      <c r="AD103" s="29">
        <f t="shared" si="61"/>
        <v>63.671728144989338</v>
      </c>
      <c r="AE103" s="10">
        <v>26486.027694940502</v>
      </c>
      <c r="AF103" s="29">
        <f t="shared" si="62"/>
        <v>3.4800350122717294</v>
      </c>
      <c r="AG103" s="10">
        <f t="shared" si="63"/>
        <v>761085.09257930447</v>
      </c>
      <c r="AH103" s="10">
        <v>23518.606863737099</v>
      </c>
      <c r="AI103" s="10">
        <v>369125.10027098597</v>
      </c>
      <c r="AJ103" s="10">
        <f t="shared" si="64"/>
        <v>392643.70713472308</v>
      </c>
      <c r="AK103" s="10">
        <f t="shared" si="65"/>
        <v>1153728.7997140274</v>
      </c>
      <c r="AL103" s="10">
        <v>955926.23655858601</v>
      </c>
      <c r="AM103" s="29">
        <f t="shared" si="66"/>
        <v>38.642490771266189</v>
      </c>
      <c r="AN103" s="10">
        <v>25112.1906796693</v>
      </c>
      <c r="AO103" s="29">
        <f t="shared" si="67"/>
        <v>2.5597560689200756</v>
      </c>
      <c r="AP103" s="10">
        <f t="shared" si="68"/>
        <v>981038.42723825527</v>
      </c>
      <c r="AQ103" s="10">
        <v>41592.896454453403</v>
      </c>
      <c r="AR103" s="10">
        <v>1451138.39839103</v>
      </c>
      <c r="AS103" s="10">
        <f t="shared" si="69"/>
        <v>1492731.2948454835</v>
      </c>
      <c r="AT103" s="10">
        <f t="shared" si="70"/>
        <v>2473769.722083739</v>
      </c>
    </row>
    <row r="104" spans="1:46" x14ac:dyDescent="0.2">
      <c r="C104" s="9"/>
      <c r="E104" s="9"/>
      <c r="F104" s="9"/>
      <c r="I104" s="9"/>
      <c r="J104" s="9"/>
    </row>
    <row r="105" spans="1:46" x14ac:dyDescent="0.2">
      <c r="C105" s="9"/>
      <c r="E105" s="9"/>
      <c r="F105" s="9"/>
      <c r="I105" s="9"/>
      <c r="J105" s="9"/>
    </row>
    <row r="106" spans="1:46" x14ac:dyDescent="0.2">
      <c r="C106" s="9"/>
      <c r="E106" s="9"/>
      <c r="F106" s="9"/>
      <c r="I106" s="9"/>
      <c r="J106" s="9"/>
    </row>
    <row r="124" spans="3:10" x14ac:dyDescent="0.2">
      <c r="C124" s="9"/>
      <c r="E124" s="9"/>
      <c r="F124" s="9"/>
      <c r="I124" s="9"/>
      <c r="J124" s="9"/>
    </row>
    <row r="125" spans="3:10" x14ac:dyDescent="0.2">
      <c r="C125" s="9"/>
      <c r="E125" s="9"/>
      <c r="F125" s="9"/>
      <c r="I125" s="9"/>
      <c r="J125" s="9"/>
    </row>
    <row r="143" spans="3:10" x14ac:dyDescent="0.2">
      <c r="C143" s="9"/>
      <c r="E143" s="9"/>
      <c r="F143" s="9"/>
      <c r="I143" s="9"/>
      <c r="J143" s="9"/>
    </row>
    <row r="144" spans="3:10" x14ac:dyDescent="0.2">
      <c r="C144" s="9"/>
      <c r="E144" s="9"/>
      <c r="F144" s="9"/>
      <c r="I144" s="9"/>
      <c r="J144" s="9"/>
    </row>
    <row r="162" spans="3:10" x14ac:dyDescent="0.2">
      <c r="C162" s="9"/>
      <c r="E162" s="9"/>
      <c r="F162" s="9"/>
      <c r="I162" s="9"/>
      <c r="J162" s="9"/>
    </row>
    <row r="163" spans="3:10" x14ac:dyDescent="0.2">
      <c r="C163" s="9"/>
      <c r="E163" s="9"/>
      <c r="F163" s="9"/>
      <c r="I163" s="9"/>
      <c r="J163" s="9"/>
    </row>
  </sheetData>
  <mergeCells count="14">
    <mergeCell ref="T64:AB64"/>
    <mergeCell ref="AL64:AT64"/>
    <mergeCell ref="B85:J85"/>
    <mergeCell ref="K85:S85"/>
    <mergeCell ref="T85:AB85"/>
    <mergeCell ref="AC85:AK85"/>
    <mergeCell ref="AL85:AT85"/>
    <mergeCell ref="AC64:AK64"/>
    <mergeCell ref="B21:J21"/>
    <mergeCell ref="K21:S21"/>
    <mergeCell ref="B43:J43"/>
    <mergeCell ref="K43:S43"/>
    <mergeCell ref="B64:J64"/>
    <mergeCell ref="K64:S64"/>
  </mergeCells>
  <pageMargins left="0.7" right="0.7" top="0.75" bottom="0.75" header="0.3" footer="0.3"/>
  <pageSetup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728E-2931-42EB-AAB7-B6926156DA64}">
  <dimension ref="A1:Y172"/>
  <sheetViews>
    <sheetView showGridLines="0" topLeftCell="K97" zoomScale="90" zoomScaleNormal="90" workbookViewId="0">
      <selection activeCell="R109" sqref="R109:U122"/>
    </sheetView>
  </sheetViews>
  <sheetFormatPr baseColWidth="10" defaultColWidth="15.7109375" defaultRowHeight="12.75" x14ac:dyDescent="0.2"/>
  <cols>
    <col min="1" max="1" width="15.7109375" style="6"/>
    <col min="2" max="2" width="15.7109375" style="4"/>
    <col min="3" max="3" width="19.5703125" style="4" bestFit="1" customWidth="1"/>
    <col min="4" max="16384" width="15.7109375" style="4"/>
  </cols>
  <sheetData>
    <row r="1" spans="1:13" s="28" customFormat="1" ht="45" customHeight="1" x14ac:dyDescent="0.25">
      <c r="A1" s="7" t="s">
        <v>0</v>
      </c>
      <c r="B1" s="32" t="s">
        <v>69</v>
      </c>
      <c r="C1" s="32" t="s">
        <v>70</v>
      </c>
      <c r="D1" s="7" t="s">
        <v>71</v>
      </c>
      <c r="E1" s="7" t="s">
        <v>72</v>
      </c>
      <c r="F1" s="7" t="s">
        <v>88</v>
      </c>
      <c r="G1" s="7" t="s">
        <v>91</v>
      </c>
      <c r="H1" s="7" t="s">
        <v>89</v>
      </c>
      <c r="I1" s="7" t="s">
        <v>90</v>
      </c>
    </row>
    <row r="2" spans="1:13" x14ac:dyDescent="0.2">
      <c r="A2" s="5">
        <v>2007</v>
      </c>
      <c r="B2" s="10">
        <v>8734497.0786328297</v>
      </c>
      <c r="C2" s="10">
        <v>2603991.2523252899</v>
      </c>
      <c r="D2" s="33">
        <f>(B2/I2)*100</f>
        <v>61.52288381875686</v>
      </c>
      <c r="E2" s="33">
        <f>(C2/I2)*100</f>
        <v>18.341645757003803</v>
      </c>
      <c r="F2" s="10">
        <v>11338488.3309581</v>
      </c>
      <c r="G2" s="20">
        <f>(F2/I2)*100</f>
        <v>79.864529575760528</v>
      </c>
      <c r="H2" s="10">
        <v>2858663.2596015902</v>
      </c>
      <c r="I2" s="3">
        <f t="shared" ref="I2:I15" si="0">F2+H2</f>
        <v>14197151.590559691</v>
      </c>
    </row>
    <row r="3" spans="1:13" x14ac:dyDescent="0.2">
      <c r="A3" s="5">
        <v>2008</v>
      </c>
      <c r="B3" s="10">
        <v>8764898.6618672591</v>
      </c>
      <c r="C3" s="10">
        <v>2674882.88482713</v>
      </c>
      <c r="D3" s="33">
        <f t="shared" ref="D3:D13" si="1">(B3/I3)*100</f>
        <v>60.618197046066527</v>
      </c>
      <c r="E3" s="33">
        <f t="shared" ref="E3:E15" si="2">(C3/I3)*100</f>
        <v>18.499538219767437</v>
      </c>
      <c r="F3" s="10">
        <v>11439781.5466944</v>
      </c>
      <c r="G3" s="20">
        <f t="shared" ref="G3:G14" si="3">(F3/I3)*100</f>
        <v>79.117735265834028</v>
      </c>
      <c r="H3" s="10">
        <v>3019405.7749054399</v>
      </c>
      <c r="I3" s="3">
        <f t="shared" si="0"/>
        <v>14459187.321599839</v>
      </c>
      <c r="L3" s="9"/>
      <c r="M3" s="9"/>
    </row>
    <row r="4" spans="1:13" x14ac:dyDescent="0.2">
      <c r="A4" s="5">
        <v>2009</v>
      </c>
      <c r="B4" s="10">
        <v>8773571.7489765808</v>
      </c>
      <c r="C4" s="10">
        <v>2616987.6903423001</v>
      </c>
      <c r="D4" s="33">
        <f t="shared" si="1"/>
        <v>59.450872042626912</v>
      </c>
      <c r="E4" s="33">
        <f t="shared" si="2"/>
        <v>17.733051574328112</v>
      </c>
      <c r="F4" s="10">
        <v>11390559.439318901</v>
      </c>
      <c r="G4" s="20">
        <f t="shared" si="3"/>
        <v>77.183923616955155</v>
      </c>
      <c r="H4" s="10">
        <v>3367124.4222161099</v>
      </c>
      <c r="I4" s="3">
        <f t="shared" si="0"/>
        <v>14757683.861535011</v>
      </c>
      <c r="L4" s="9"/>
      <c r="M4" s="9"/>
    </row>
    <row r="5" spans="1:13" x14ac:dyDescent="0.2">
      <c r="A5" s="5">
        <v>2010</v>
      </c>
      <c r="B5" s="10">
        <v>8959144.7365463302</v>
      </c>
      <c r="C5" s="10">
        <v>2672128.8629310699</v>
      </c>
      <c r="D5" s="33">
        <f t="shared" si="1"/>
        <v>59.371911548781299</v>
      </c>
      <c r="E5" s="33">
        <f t="shared" si="2"/>
        <v>17.708096382205223</v>
      </c>
      <c r="F5" s="10">
        <v>11631273.599477399</v>
      </c>
      <c r="G5" s="20">
        <f t="shared" si="3"/>
        <v>77.080007930986511</v>
      </c>
      <c r="H5" s="10">
        <v>3458597.1876292201</v>
      </c>
      <c r="I5" s="3">
        <f t="shared" si="0"/>
        <v>15089870.787106618</v>
      </c>
      <c r="L5" s="9"/>
      <c r="M5" s="9"/>
    </row>
    <row r="6" spans="1:13" x14ac:dyDescent="0.2">
      <c r="A6" s="5">
        <v>2011</v>
      </c>
      <c r="B6" s="10">
        <v>8927122.7906360608</v>
      </c>
      <c r="C6" s="10">
        <v>2558278.7987613599</v>
      </c>
      <c r="D6" s="33">
        <f t="shared" si="1"/>
        <v>58.319283684638236</v>
      </c>
      <c r="E6" s="33">
        <f t="shared" si="2"/>
        <v>16.712774150015804</v>
      </c>
      <c r="F6" s="10">
        <v>11485401.589397401</v>
      </c>
      <c r="G6" s="20">
        <f t="shared" si="3"/>
        <v>75.032057834653912</v>
      </c>
      <c r="H6" s="10">
        <v>3821924.26684856</v>
      </c>
      <c r="I6" s="3">
        <f t="shared" si="0"/>
        <v>15307325.856245961</v>
      </c>
      <c r="L6" s="9"/>
      <c r="M6" s="9"/>
    </row>
    <row r="7" spans="1:13" x14ac:dyDescent="0.2">
      <c r="A7" s="5">
        <v>2012</v>
      </c>
      <c r="B7" s="10">
        <v>9052835.4932899401</v>
      </c>
      <c r="C7" s="10">
        <v>2800591.9041595398</v>
      </c>
      <c r="D7" s="33">
        <f t="shared" si="1"/>
        <v>56.848051406937628</v>
      </c>
      <c r="E7" s="33">
        <f t="shared" si="2"/>
        <v>17.586555356663851</v>
      </c>
      <c r="F7" s="10">
        <v>11853427.3974494</v>
      </c>
      <c r="G7" s="20">
        <f t="shared" si="3"/>
        <v>74.434606763600968</v>
      </c>
      <c r="H7" s="10">
        <v>4071191.42279243</v>
      </c>
      <c r="I7" s="3">
        <f t="shared" si="0"/>
        <v>15924618.820241831</v>
      </c>
      <c r="L7" s="9"/>
      <c r="M7" s="9"/>
    </row>
    <row r="8" spans="1:13" x14ac:dyDescent="0.2">
      <c r="A8" s="5">
        <v>2013</v>
      </c>
      <c r="B8" s="10">
        <v>9045379.2856926899</v>
      </c>
      <c r="C8" s="10">
        <v>2836994.6800074498</v>
      </c>
      <c r="D8" s="33">
        <f t="shared" si="1"/>
        <v>56.183209842079492</v>
      </c>
      <c r="E8" s="33">
        <f t="shared" si="2"/>
        <v>17.621313865725377</v>
      </c>
      <c r="F8" s="10">
        <v>11882373.965700099</v>
      </c>
      <c r="G8" s="20">
        <f t="shared" si="3"/>
        <v>73.80452370780462</v>
      </c>
      <c r="H8" s="10">
        <v>4217416.8990752697</v>
      </c>
      <c r="I8" s="3">
        <f t="shared" si="0"/>
        <v>16099790.864775369</v>
      </c>
      <c r="L8" s="9"/>
      <c r="M8" s="9"/>
    </row>
    <row r="9" spans="1:13" x14ac:dyDescent="0.2">
      <c r="A9" s="5">
        <v>2014</v>
      </c>
      <c r="B9" s="10">
        <v>9008758.1682476997</v>
      </c>
      <c r="C9" s="10">
        <v>2788720.3206284</v>
      </c>
      <c r="D9" s="33">
        <f t="shared" si="1"/>
        <v>55.757124535458267</v>
      </c>
      <c r="E9" s="33">
        <f t="shared" si="2"/>
        <v>17.259984484863296</v>
      </c>
      <c r="F9" s="10">
        <v>11797478.488876101</v>
      </c>
      <c r="G9" s="20">
        <f t="shared" si="3"/>
        <v>73.01710902032157</v>
      </c>
      <c r="H9" s="10">
        <v>4359664.1961249104</v>
      </c>
      <c r="I9" s="3">
        <f t="shared" si="0"/>
        <v>16157142.685001012</v>
      </c>
      <c r="L9" s="9"/>
      <c r="M9" s="9"/>
    </row>
    <row r="10" spans="1:13" x14ac:dyDescent="0.2">
      <c r="A10" s="5">
        <v>2015</v>
      </c>
      <c r="B10" s="10">
        <v>9078257.11520648</v>
      </c>
      <c r="C10" s="10">
        <v>2838492.16065979</v>
      </c>
      <c r="D10" s="33">
        <f t="shared" si="1"/>
        <v>55.808810143730135</v>
      </c>
      <c r="E10" s="33">
        <f t="shared" si="2"/>
        <v>17.449700760664737</v>
      </c>
      <c r="F10" s="10">
        <v>11916749.275866199</v>
      </c>
      <c r="G10" s="20">
        <f t="shared" si="3"/>
        <v>73.258510904394441</v>
      </c>
      <c r="H10" s="10">
        <v>4349960.3920631399</v>
      </c>
      <c r="I10" s="3">
        <f t="shared" si="0"/>
        <v>16266709.66792934</v>
      </c>
      <c r="L10" s="9"/>
      <c r="M10" s="9"/>
    </row>
    <row r="11" spans="1:13" x14ac:dyDescent="0.2">
      <c r="A11" s="5">
        <v>2016</v>
      </c>
      <c r="B11" s="10">
        <v>9048978.1351674795</v>
      </c>
      <c r="C11" s="10">
        <v>2842818.2166342698</v>
      </c>
      <c r="D11" s="33">
        <f>(B11/I11)*100</f>
        <v>54.838098852248585</v>
      </c>
      <c r="E11" s="33">
        <f t="shared" si="2"/>
        <v>17.227884083054846</v>
      </c>
      <c r="F11" s="10">
        <v>11891796.351801701</v>
      </c>
      <c r="G11" s="20">
        <f t="shared" si="3"/>
        <v>72.06598293530314</v>
      </c>
      <c r="H11" s="10">
        <v>4609465.2246587202</v>
      </c>
      <c r="I11" s="3">
        <f t="shared" si="0"/>
        <v>16501261.576460421</v>
      </c>
      <c r="L11" s="9"/>
      <c r="M11" s="9"/>
    </row>
    <row r="12" spans="1:13" x14ac:dyDescent="0.2">
      <c r="A12" s="5">
        <v>2017</v>
      </c>
      <c r="B12" s="10">
        <v>9382731.3073935509</v>
      </c>
      <c r="C12" s="10">
        <v>2791588.5822784901</v>
      </c>
      <c r="D12" s="33">
        <f t="shared" si="1"/>
        <v>55.984377329463328</v>
      </c>
      <c r="E12" s="33">
        <f t="shared" si="2"/>
        <v>16.656700849543505</v>
      </c>
      <c r="F12" s="10">
        <v>12174319.889672</v>
      </c>
      <c r="G12" s="20">
        <f t="shared" si="3"/>
        <v>72.641078179006584</v>
      </c>
      <c r="H12" s="10">
        <v>4585232.9623262798</v>
      </c>
      <c r="I12" s="3">
        <f t="shared" si="0"/>
        <v>16759552.851998281</v>
      </c>
      <c r="L12" s="9"/>
      <c r="M12" s="9"/>
    </row>
    <row r="13" spans="1:13" x14ac:dyDescent="0.2">
      <c r="A13" s="5">
        <v>2018</v>
      </c>
      <c r="B13" s="10">
        <v>9641461.2718511801</v>
      </c>
      <c r="C13" s="10">
        <v>2672740.28916502</v>
      </c>
      <c r="D13" s="33">
        <f t="shared" si="1"/>
        <v>56.721256751540302</v>
      </c>
      <c r="E13" s="33">
        <f t="shared" si="2"/>
        <v>15.723880841021876</v>
      </c>
      <c r="F13" s="10">
        <v>12314201.5610162</v>
      </c>
      <c r="G13" s="20">
        <f t="shared" si="3"/>
        <v>72.445137592562176</v>
      </c>
      <c r="H13" s="10">
        <v>4683766.7916320497</v>
      </c>
      <c r="I13" s="3">
        <f t="shared" si="0"/>
        <v>16997968.352648251</v>
      </c>
      <c r="L13" s="9"/>
      <c r="M13" s="9"/>
    </row>
    <row r="14" spans="1:13" x14ac:dyDescent="0.2">
      <c r="A14" s="5">
        <v>2019</v>
      </c>
      <c r="B14" s="10">
        <v>9843129.4456350803</v>
      </c>
      <c r="C14" s="10">
        <v>2754418.7469708901</v>
      </c>
      <c r="D14" s="33">
        <f>(B14/I14)*100</f>
        <v>56.838956866201286</v>
      </c>
      <c r="E14" s="33">
        <f t="shared" si="2"/>
        <v>15.905336734137954</v>
      </c>
      <c r="F14" s="10">
        <v>12597548.1926059</v>
      </c>
      <c r="G14" s="20">
        <f t="shared" si="3"/>
        <v>72.744293600338821</v>
      </c>
      <c r="H14" s="10">
        <v>4720027.6186563903</v>
      </c>
      <c r="I14" s="3">
        <f t="shared" si="0"/>
        <v>17317575.811262291</v>
      </c>
      <c r="L14" s="9"/>
      <c r="M14" s="9"/>
    </row>
    <row r="15" spans="1:13" x14ac:dyDescent="0.2">
      <c r="A15" s="5">
        <v>2020</v>
      </c>
      <c r="B15" s="10">
        <v>9521844.4373895805</v>
      </c>
      <c r="C15" s="10">
        <v>1834539.37460398</v>
      </c>
      <c r="D15" s="33">
        <f>(B15/I15)*100</f>
        <v>63.165183947812075</v>
      </c>
      <c r="E15" s="33">
        <f t="shared" si="2"/>
        <v>12.169807836950215</v>
      </c>
      <c r="F15" s="10">
        <v>11356383.8119935</v>
      </c>
      <c r="G15" s="20">
        <f>(F15/I15)*100</f>
        <v>75.334991784761883</v>
      </c>
      <c r="H15" s="10">
        <v>3718130.0930980402</v>
      </c>
      <c r="I15" s="3">
        <f t="shared" si="0"/>
        <v>15074513.905091541</v>
      </c>
      <c r="L15" s="9"/>
      <c r="M15" s="9"/>
    </row>
    <row r="16" spans="1:13" x14ac:dyDescent="0.2">
      <c r="L16" s="9"/>
      <c r="M16" s="9"/>
    </row>
    <row r="24" spans="1:13" x14ac:dyDescent="0.2">
      <c r="A24" s="12"/>
      <c r="B24" s="47" t="s">
        <v>18</v>
      </c>
      <c r="C24" s="47"/>
      <c r="D24" s="47"/>
      <c r="E24" s="47"/>
      <c r="F24" s="47" t="s">
        <v>19</v>
      </c>
      <c r="G24" s="47"/>
      <c r="H24" s="47"/>
      <c r="I24" s="47"/>
    </row>
    <row r="25" spans="1:13" x14ac:dyDescent="0.2">
      <c r="A25" s="12"/>
      <c r="B25" s="13" t="s">
        <v>66</v>
      </c>
      <c r="C25" s="13" t="s">
        <v>73</v>
      </c>
      <c r="D25" s="13" t="s">
        <v>67</v>
      </c>
      <c r="E25" s="12" t="s">
        <v>68</v>
      </c>
      <c r="F25" s="13" t="s">
        <v>66</v>
      </c>
      <c r="G25" s="13" t="s">
        <v>74</v>
      </c>
      <c r="H25" s="13" t="s">
        <v>67</v>
      </c>
      <c r="I25" s="12" t="s">
        <v>68</v>
      </c>
    </row>
    <row r="26" spans="1:13" x14ac:dyDescent="0.2">
      <c r="A26" s="5">
        <v>2007</v>
      </c>
      <c r="B26" s="10">
        <v>6142009.4967602398</v>
      </c>
      <c r="C26" s="29">
        <f t="shared" ref="C26:C39" si="4">(B26/E26)*100</f>
        <v>76.871906058712923</v>
      </c>
      <c r="D26" s="10">
        <v>1847917.9184246</v>
      </c>
      <c r="E26" s="10">
        <f t="shared" ref="E26:E39" si="5">B26+D26</f>
        <v>7989927.4151848396</v>
      </c>
      <c r="F26" s="10">
        <v>5196478.8341978705</v>
      </c>
      <c r="G26" s="29">
        <f>(F26/I26)*100</f>
        <v>83.716629001627098</v>
      </c>
      <c r="H26" s="10">
        <v>1010745.3411769799</v>
      </c>
      <c r="I26" s="10">
        <f t="shared" ref="I26:I39" si="6">F26+H26</f>
        <v>6207224.1753748506</v>
      </c>
    </row>
    <row r="27" spans="1:13" x14ac:dyDescent="0.2">
      <c r="A27" s="5">
        <v>2008</v>
      </c>
      <c r="B27" s="10">
        <v>6165966.1976215802</v>
      </c>
      <c r="C27" s="29">
        <f t="shared" si="4"/>
        <v>75.657049819871432</v>
      </c>
      <c r="D27" s="10">
        <v>1983923.61740803</v>
      </c>
      <c r="E27" s="10">
        <f t="shared" si="5"/>
        <v>8149889.8150296099</v>
      </c>
      <c r="F27" s="10">
        <v>5273815.3490728103</v>
      </c>
      <c r="G27" s="29">
        <f t="shared" ref="G27:G39" si="7">(F27/I27)*100</f>
        <v>83.587996026196308</v>
      </c>
      <c r="H27" s="10">
        <v>1035482.1574974</v>
      </c>
      <c r="I27" s="10">
        <f t="shared" si="6"/>
        <v>6309297.5065702107</v>
      </c>
      <c r="L27" s="9"/>
      <c r="M27" s="9"/>
    </row>
    <row r="28" spans="1:13" x14ac:dyDescent="0.2">
      <c r="A28" s="5">
        <v>2009</v>
      </c>
      <c r="B28" s="10">
        <v>6091321.0227931701</v>
      </c>
      <c r="C28" s="29">
        <f t="shared" si="4"/>
        <v>73.659501409917752</v>
      </c>
      <c r="D28" s="10">
        <v>2178244.8936182801</v>
      </c>
      <c r="E28" s="10">
        <f t="shared" si="5"/>
        <v>8269565.9164114501</v>
      </c>
      <c r="F28" s="10">
        <v>5299238.4165257197</v>
      </c>
      <c r="G28" s="29">
        <f t="shared" si="7"/>
        <v>81.676049377440989</v>
      </c>
      <c r="H28" s="10">
        <v>1188879.5285978301</v>
      </c>
      <c r="I28" s="10">
        <f t="shared" si="6"/>
        <v>6488117.9451235496</v>
      </c>
      <c r="L28" s="9"/>
      <c r="M28" s="9"/>
    </row>
    <row r="29" spans="1:13" x14ac:dyDescent="0.2">
      <c r="A29" s="5">
        <v>2010</v>
      </c>
      <c r="B29" s="10">
        <v>6183603.0129084503</v>
      </c>
      <c r="C29" s="29">
        <f t="shared" si="4"/>
        <v>73.388791380024145</v>
      </c>
      <c r="D29" s="10">
        <v>2242210.9249288999</v>
      </c>
      <c r="E29" s="10">
        <f t="shared" si="5"/>
        <v>8425813.9378373511</v>
      </c>
      <c r="F29" s="10">
        <v>5447670.5865689497</v>
      </c>
      <c r="G29" s="29">
        <f t="shared" si="7"/>
        <v>81.747060533649389</v>
      </c>
      <c r="H29" s="10">
        <v>1216386.26270031</v>
      </c>
      <c r="I29" s="10">
        <f t="shared" si="6"/>
        <v>6664056.8492692597</v>
      </c>
      <c r="L29" s="9"/>
      <c r="M29" s="9"/>
    </row>
    <row r="30" spans="1:13" x14ac:dyDescent="0.2">
      <c r="A30" s="5">
        <v>2011</v>
      </c>
      <c r="B30" s="10">
        <v>6192324.8377299299</v>
      </c>
      <c r="C30" s="29">
        <f t="shared" si="4"/>
        <v>72.392501463966212</v>
      </c>
      <c r="D30" s="10">
        <v>2361495.9482698399</v>
      </c>
      <c r="E30" s="10">
        <f t="shared" si="5"/>
        <v>8553820.7859997693</v>
      </c>
      <c r="F30" s="10">
        <v>5293076.7516674995</v>
      </c>
      <c r="G30" s="29">
        <f t="shared" si="7"/>
        <v>78.375253984587957</v>
      </c>
      <c r="H30" s="10">
        <v>1460428.3185787201</v>
      </c>
      <c r="I30" s="10">
        <f t="shared" si="6"/>
        <v>6753505.0702462196</v>
      </c>
      <c r="L30" s="9"/>
      <c r="M30" s="9"/>
    </row>
    <row r="31" spans="1:13" x14ac:dyDescent="0.2">
      <c r="A31" s="5">
        <v>2012</v>
      </c>
      <c r="B31" s="10">
        <v>6413570.1183815002</v>
      </c>
      <c r="C31" s="29">
        <f t="shared" si="4"/>
        <v>71.350053217309835</v>
      </c>
      <c r="D31" s="10">
        <v>2575309.11741638</v>
      </c>
      <c r="E31" s="10">
        <f t="shared" si="5"/>
        <v>8988879.2357978802</v>
      </c>
      <c r="F31" s="10">
        <v>5439857.2790679904</v>
      </c>
      <c r="G31" s="29">
        <f t="shared" si="7"/>
        <v>78.432259643497588</v>
      </c>
      <c r="H31" s="10">
        <v>1495882.3053760501</v>
      </c>
      <c r="I31" s="10">
        <f t="shared" si="6"/>
        <v>6935739.5844440404</v>
      </c>
      <c r="L31" s="9"/>
      <c r="M31" s="9"/>
    </row>
    <row r="32" spans="1:13" x14ac:dyDescent="0.2">
      <c r="A32" s="5">
        <v>2013</v>
      </c>
      <c r="B32" s="10">
        <v>6426537.7244343702</v>
      </c>
      <c r="C32" s="29">
        <f t="shared" si="4"/>
        <v>70.797498203560409</v>
      </c>
      <c r="D32" s="10">
        <v>2650813.7180650202</v>
      </c>
      <c r="E32" s="10">
        <f t="shared" si="5"/>
        <v>9077351.4424993899</v>
      </c>
      <c r="F32" s="10">
        <v>5455836.24126577</v>
      </c>
      <c r="G32" s="29">
        <f t="shared" si="7"/>
        <v>77.691467497166457</v>
      </c>
      <c r="H32" s="10">
        <v>1566603.18101024</v>
      </c>
      <c r="I32" s="10">
        <f t="shared" si="6"/>
        <v>7022439.4222760098</v>
      </c>
      <c r="L32" s="9"/>
      <c r="M32" s="9"/>
    </row>
    <row r="33" spans="1:13" x14ac:dyDescent="0.2">
      <c r="A33" s="5">
        <v>2014</v>
      </c>
      <c r="B33" s="10">
        <v>6435791.7254495602</v>
      </c>
      <c r="C33" s="29">
        <f t="shared" si="4"/>
        <v>70.526767853699752</v>
      </c>
      <c r="D33" s="10">
        <v>2689526.1096168701</v>
      </c>
      <c r="E33" s="10">
        <f t="shared" si="5"/>
        <v>9125317.8350664303</v>
      </c>
      <c r="F33" s="10">
        <v>5361686.7634265404</v>
      </c>
      <c r="G33" s="29">
        <f t="shared" si="7"/>
        <v>76.248866799866747</v>
      </c>
      <c r="H33" s="10">
        <v>1670138.0865080301</v>
      </c>
      <c r="I33" s="10">
        <f t="shared" si="6"/>
        <v>7031824.8499345705</v>
      </c>
      <c r="L33" s="9"/>
      <c r="M33" s="9"/>
    </row>
    <row r="34" spans="1:13" x14ac:dyDescent="0.2">
      <c r="A34" s="5">
        <v>2015</v>
      </c>
      <c r="B34" s="10">
        <v>6543247.3010077402</v>
      </c>
      <c r="C34" s="29">
        <f t="shared" si="4"/>
        <v>71.109331353550957</v>
      </c>
      <c r="D34" s="10">
        <v>2658424.5140106599</v>
      </c>
      <c r="E34" s="10">
        <f t="shared" si="5"/>
        <v>9201671.8150184005</v>
      </c>
      <c r="F34" s="10">
        <v>5373501.9748585196</v>
      </c>
      <c r="G34" s="29">
        <f t="shared" si="7"/>
        <v>76.057653005277089</v>
      </c>
      <c r="H34" s="10">
        <v>1691535.87805247</v>
      </c>
      <c r="I34" s="10">
        <f t="shared" si="6"/>
        <v>7065037.8529109899</v>
      </c>
      <c r="L34" s="9"/>
      <c r="M34" s="9"/>
    </row>
    <row r="35" spans="1:13" x14ac:dyDescent="0.2">
      <c r="A35" s="5">
        <v>2016</v>
      </c>
      <c r="B35" s="10">
        <v>6472928.7080980502</v>
      </c>
      <c r="C35" s="29">
        <f t="shared" si="4"/>
        <v>69.59475911157179</v>
      </c>
      <c r="D35" s="10">
        <v>2827956.5751183</v>
      </c>
      <c r="E35" s="10">
        <f t="shared" si="5"/>
        <v>9300885.2832163498</v>
      </c>
      <c r="F35" s="10">
        <v>5418867.6437036898</v>
      </c>
      <c r="G35" s="29">
        <f t="shared" si="7"/>
        <v>75.258117395726188</v>
      </c>
      <c r="H35" s="10">
        <v>1781508.6495404199</v>
      </c>
      <c r="I35" s="10">
        <f t="shared" si="6"/>
        <v>7200376.2932441095</v>
      </c>
      <c r="L35" s="9"/>
      <c r="M35" s="9"/>
    </row>
    <row r="36" spans="1:13" x14ac:dyDescent="0.2">
      <c r="A36" s="5">
        <v>2017</v>
      </c>
      <c r="B36" s="10">
        <v>6548636.8313944302</v>
      </c>
      <c r="C36" s="29">
        <f t="shared" si="4"/>
        <v>69.870630273872194</v>
      </c>
      <c r="D36" s="10">
        <v>2823880.3560500098</v>
      </c>
      <c r="E36" s="10">
        <f t="shared" si="5"/>
        <v>9372517.187444441</v>
      </c>
      <c r="F36" s="10">
        <v>5625683.0582776004</v>
      </c>
      <c r="G36" s="29">
        <f t="shared" si="7"/>
        <v>76.156164850699355</v>
      </c>
      <c r="H36" s="10">
        <v>1761352.60627627</v>
      </c>
      <c r="I36" s="10">
        <f t="shared" si="6"/>
        <v>7387035.6645538704</v>
      </c>
      <c r="L36" s="9"/>
      <c r="M36" s="9"/>
    </row>
    <row r="37" spans="1:13" x14ac:dyDescent="0.2">
      <c r="A37" s="5">
        <v>2018</v>
      </c>
      <c r="B37" s="10">
        <v>6669984.8172017299</v>
      </c>
      <c r="C37" s="29">
        <f t="shared" si="4"/>
        <v>70.161213869820429</v>
      </c>
      <c r="D37" s="10">
        <v>2836670.5687461998</v>
      </c>
      <c r="E37" s="10">
        <f t="shared" si="5"/>
        <v>9506655.3859479297</v>
      </c>
      <c r="F37" s="10">
        <v>5644216.74381446</v>
      </c>
      <c r="G37" s="29">
        <f t="shared" si="7"/>
        <v>75.34349144006687</v>
      </c>
      <c r="H37" s="10">
        <v>1847096.2228858401</v>
      </c>
      <c r="I37" s="10">
        <f t="shared" si="6"/>
        <v>7491312.9667003006</v>
      </c>
      <c r="L37" s="9"/>
      <c r="M37" s="9"/>
    </row>
    <row r="38" spans="1:13" x14ac:dyDescent="0.2">
      <c r="A38" s="5">
        <v>2019</v>
      </c>
      <c r="B38" s="10">
        <v>6804909.3212540103</v>
      </c>
      <c r="C38" s="29">
        <f t="shared" si="4"/>
        <v>70.327483782224419</v>
      </c>
      <c r="D38" s="10">
        <v>2871121.9474403802</v>
      </c>
      <c r="E38" s="10">
        <f t="shared" si="5"/>
        <v>9676031.2686943896</v>
      </c>
      <c r="F38" s="10">
        <v>5792638.8713519499</v>
      </c>
      <c r="G38" s="29">
        <f t="shared" si="7"/>
        <v>75.804555467595549</v>
      </c>
      <c r="H38" s="10">
        <v>1848905.6712160101</v>
      </c>
      <c r="I38" s="10">
        <f t="shared" si="6"/>
        <v>7641544.54256796</v>
      </c>
      <c r="L38" s="9"/>
      <c r="M38" s="9"/>
    </row>
    <row r="39" spans="1:13" x14ac:dyDescent="0.2">
      <c r="A39" s="5">
        <v>2020</v>
      </c>
      <c r="B39" s="10">
        <v>6448068.74567407</v>
      </c>
      <c r="C39" s="29">
        <f t="shared" si="4"/>
        <v>73.941725303232303</v>
      </c>
      <c r="D39" s="10">
        <v>2272405.0047432701</v>
      </c>
      <c r="E39" s="10">
        <f t="shared" si="5"/>
        <v>8720473.7504173405</v>
      </c>
      <c r="F39" s="10">
        <v>4908315.0663194899</v>
      </c>
      <c r="G39" s="29">
        <f t="shared" si="7"/>
        <v>77.247152155762905</v>
      </c>
      <c r="H39" s="10">
        <v>1445725.0883547601</v>
      </c>
      <c r="I39" s="10">
        <f t="shared" si="6"/>
        <v>6354040.1546742497</v>
      </c>
      <c r="L39" s="9"/>
      <c r="M39" s="9"/>
    </row>
    <row r="40" spans="1:13" x14ac:dyDescent="0.2">
      <c r="L40" s="9"/>
      <c r="M40" s="9"/>
    </row>
    <row r="43" spans="1:13" x14ac:dyDescent="0.2">
      <c r="L43" s="9"/>
      <c r="M43" s="9"/>
    </row>
    <row r="44" spans="1:13" x14ac:dyDescent="0.2">
      <c r="L44" s="9"/>
      <c r="M44" s="9"/>
    </row>
    <row r="45" spans="1:13" x14ac:dyDescent="0.2">
      <c r="L45" s="9"/>
      <c r="M45" s="9"/>
    </row>
    <row r="46" spans="1:13" x14ac:dyDescent="0.2">
      <c r="L46" s="9"/>
      <c r="M46" s="9"/>
    </row>
    <row r="47" spans="1:13" x14ac:dyDescent="0.2">
      <c r="L47" s="9"/>
      <c r="M47" s="9"/>
    </row>
    <row r="48" spans="1:13" x14ac:dyDescent="0.2">
      <c r="L48" s="9"/>
      <c r="M48" s="9"/>
    </row>
    <row r="49" spans="1:13" x14ac:dyDescent="0.2">
      <c r="A49" s="14"/>
      <c r="B49" s="44" t="s">
        <v>25</v>
      </c>
      <c r="C49" s="44"/>
      <c r="D49" s="44"/>
      <c r="E49" s="44"/>
      <c r="F49" s="44" t="s">
        <v>26</v>
      </c>
      <c r="G49" s="44"/>
      <c r="H49" s="44"/>
      <c r="I49" s="44"/>
      <c r="L49" s="9"/>
      <c r="M49" s="9"/>
    </row>
    <row r="50" spans="1:13" x14ac:dyDescent="0.2">
      <c r="A50" s="14"/>
      <c r="B50" s="15" t="s">
        <v>66</v>
      </c>
      <c r="C50" s="15" t="s">
        <v>75</v>
      </c>
      <c r="D50" s="15" t="s">
        <v>67</v>
      </c>
      <c r="E50" s="15" t="s">
        <v>68</v>
      </c>
      <c r="F50" s="15" t="s">
        <v>66</v>
      </c>
      <c r="G50" s="15" t="s">
        <v>76</v>
      </c>
      <c r="H50" s="15" t="s">
        <v>67</v>
      </c>
      <c r="I50" s="15" t="s">
        <v>68</v>
      </c>
      <c r="L50" s="9"/>
      <c r="M50" s="9"/>
    </row>
    <row r="51" spans="1:13" x14ac:dyDescent="0.2">
      <c r="A51" s="5">
        <v>2007</v>
      </c>
      <c r="B51" s="10">
        <v>7290393.5669116899</v>
      </c>
      <c r="C51" s="29">
        <f t="shared" ref="C51:C64" si="8">(B51/E51)*100</f>
        <v>72.804990580609342</v>
      </c>
      <c r="D51" s="10">
        <v>2723196.8597497898</v>
      </c>
      <c r="E51" s="10">
        <f t="shared" ref="E51:E64" si="9">D51+B51</f>
        <v>10013590.42666148</v>
      </c>
      <c r="F51" s="10">
        <v>4048094.7640464301</v>
      </c>
      <c r="G51" s="20">
        <f>(F51/I51)*100</f>
        <v>96.76193571589684</v>
      </c>
      <c r="H51" s="10">
        <v>135466.39985179901</v>
      </c>
      <c r="I51" s="10">
        <f>F51+H51</f>
        <v>4183561.1638982291</v>
      </c>
      <c r="L51" s="9"/>
      <c r="M51" s="9"/>
    </row>
    <row r="52" spans="1:13" x14ac:dyDescent="0.2">
      <c r="A52" s="5">
        <v>2008</v>
      </c>
      <c r="B52" s="10">
        <v>7432839.3500928804</v>
      </c>
      <c r="C52" s="29">
        <f t="shared" si="8"/>
        <v>72.101561958723664</v>
      </c>
      <c r="D52" s="10">
        <v>2876007.1549911499</v>
      </c>
      <c r="E52" s="10">
        <f t="shared" si="9"/>
        <v>10308846.50508403</v>
      </c>
      <c r="F52" s="10">
        <v>4006942.19660151</v>
      </c>
      <c r="G52" s="20">
        <f t="shared" ref="G52:G64" si="10">(F52/I52)*100</f>
        <v>96.544895316942288</v>
      </c>
      <c r="H52" s="10">
        <v>143398.619914293</v>
      </c>
      <c r="I52" s="10">
        <f t="shared" ref="I52:I64" si="11">F52+H52</f>
        <v>4150340.8165158029</v>
      </c>
      <c r="L52" s="9"/>
      <c r="M52" s="9"/>
    </row>
    <row r="53" spans="1:13" x14ac:dyDescent="0.2">
      <c r="A53" s="5">
        <v>2009</v>
      </c>
      <c r="B53" s="10">
        <v>7370248.2573757097</v>
      </c>
      <c r="C53" s="29">
        <f t="shared" si="8"/>
        <v>69.63813000166617</v>
      </c>
      <c r="D53" s="10">
        <v>3213390.7019119202</v>
      </c>
      <c r="E53" s="10">
        <f t="shared" si="9"/>
        <v>10583638.95928763</v>
      </c>
      <c r="F53" s="10">
        <v>4020311.1819431698</v>
      </c>
      <c r="G53" s="20">
        <f t="shared" si="10"/>
        <v>96.316912637393557</v>
      </c>
      <c r="H53" s="10">
        <v>153733.720304191</v>
      </c>
      <c r="I53" s="10">
        <f t="shared" si="11"/>
        <v>4174044.9022473609</v>
      </c>
      <c r="L53" s="9"/>
      <c r="M53" s="9"/>
    </row>
    <row r="54" spans="1:13" x14ac:dyDescent="0.2">
      <c r="A54" s="5">
        <v>2010</v>
      </c>
      <c r="B54" s="10">
        <v>7680909.6488304101</v>
      </c>
      <c r="C54" s="29">
        <f t="shared" si="8"/>
        <v>69.949587385931139</v>
      </c>
      <c r="D54" s="10">
        <v>3299726.4576454102</v>
      </c>
      <c r="E54" s="10">
        <f t="shared" si="9"/>
        <v>10980636.106475821</v>
      </c>
      <c r="F54" s="10">
        <v>3950363.95064699</v>
      </c>
      <c r="G54" s="20">
        <f t="shared" si="10"/>
        <v>96.133812197861175</v>
      </c>
      <c r="H54" s="10">
        <v>158870.729983806</v>
      </c>
      <c r="I54" s="10">
        <f t="shared" si="11"/>
        <v>4109234.6806307961</v>
      </c>
      <c r="L54" s="9"/>
      <c r="M54" s="9"/>
    </row>
    <row r="55" spans="1:13" x14ac:dyDescent="0.2">
      <c r="A55" s="5">
        <v>2011</v>
      </c>
      <c r="B55" s="10">
        <v>7585309.96324539</v>
      </c>
      <c r="C55" s="29">
        <f t="shared" si="8"/>
        <v>67.432366154972939</v>
      </c>
      <c r="D55" s="10">
        <v>3663457.3509740802</v>
      </c>
      <c r="E55" s="10">
        <f t="shared" si="9"/>
        <v>11248767.314219471</v>
      </c>
      <c r="F55" s="10">
        <v>3900091.6261520302</v>
      </c>
      <c r="G55" s="20">
        <f t="shared" si="10"/>
        <v>96.09548773946338</v>
      </c>
      <c r="H55" s="10">
        <v>158466.915874481</v>
      </c>
      <c r="I55" s="10">
        <f t="shared" si="11"/>
        <v>4058558.5420265114</v>
      </c>
      <c r="L55" s="9"/>
      <c r="M55" s="9"/>
    </row>
    <row r="56" spans="1:13" x14ac:dyDescent="0.2">
      <c r="A56" s="5">
        <v>2012</v>
      </c>
      <c r="B56" s="10">
        <v>7884259.2682723999</v>
      </c>
      <c r="C56" s="29">
        <f t="shared" si="8"/>
        <v>66.896179433525475</v>
      </c>
      <c r="D56" s="10">
        <v>3901554.7124900799</v>
      </c>
      <c r="E56" s="10">
        <f t="shared" si="9"/>
        <v>11785813.98076248</v>
      </c>
      <c r="F56" s="10">
        <v>3969168.1291770898</v>
      </c>
      <c r="G56" s="20">
        <f t="shared" si="10"/>
        <v>95.901311685822606</v>
      </c>
      <c r="H56" s="10">
        <v>169636.710302352</v>
      </c>
      <c r="I56" s="10">
        <f t="shared" si="11"/>
        <v>4138804.8394794418</v>
      </c>
      <c r="L56" s="9"/>
      <c r="M56" s="9"/>
    </row>
    <row r="57" spans="1:13" x14ac:dyDescent="0.2">
      <c r="A57" s="5">
        <v>2013</v>
      </c>
      <c r="B57" s="10">
        <v>7995712.6040534899</v>
      </c>
      <c r="C57" s="29">
        <f t="shared" si="8"/>
        <v>66.470019253254293</v>
      </c>
      <c r="D57" s="10">
        <v>4033338.52889323</v>
      </c>
      <c r="E57" s="10">
        <f t="shared" si="9"/>
        <v>12029051.13294672</v>
      </c>
      <c r="F57" s="10">
        <v>3886661.3616466499</v>
      </c>
      <c r="G57" s="20">
        <f t="shared" si="10"/>
        <v>95.47801180353666</v>
      </c>
      <c r="H57" s="10">
        <v>184078.370182037</v>
      </c>
      <c r="I57" s="10">
        <f t="shared" si="11"/>
        <v>4070739.7318286868</v>
      </c>
    </row>
    <row r="58" spans="1:13" x14ac:dyDescent="0.2">
      <c r="A58" s="5">
        <v>2014</v>
      </c>
      <c r="B58" s="10">
        <v>7943332.1876780903</v>
      </c>
      <c r="C58" s="29">
        <f t="shared" si="8"/>
        <v>65.612030508743189</v>
      </c>
      <c r="D58" s="10">
        <v>4163185.6659639999</v>
      </c>
      <c r="E58" s="10">
        <f t="shared" si="9"/>
        <v>12106517.853642091</v>
      </c>
      <c r="F58" s="10">
        <v>3854146.3011980001</v>
      </c>
      <c r="G58" s="20">
        <f t="shared" si="10"/>
        <v>95.149426610931314</v>
      </c>
      <c r="H58" s="10">
        <v>196478.530160903</v>
      </c>
      <c r="I58" s="10">
        <f t="shared" si="11"/>
        <v>4050624.8313589031</v>
      </c>
    </row>
    <row r="59" spans="1:13" x14ac:dyDescent="0.2">
      <c r="A59" s="5">
        <v>2015</v>
      </c>
      <c r="B59" s="10">
        <v>8080549.09354138</v>
      </c>
      <c r="C59" s="29">
        <f t="shared" si="8"/>
        <v>65.900808558119323</v>
      </c>
      <c r="D59" s="10">
        <v>4181135.20190239</v>
      </c>
      <c r="E59" s="10">
        <f t="shared" si="9"/>
        <v>12261684.29544377</v>
      </c>
      <c r="F59" s="10">
        <v>3836200.1823248798</v>
      </c>
      <c r="G59" s="20">
        <f t="shared" si="10"/>
        <v>95.784666151666016</v>
      </c>
      <c r="H59" s="10">
        <v>168825.19016075099</v>
      </c>
      <c r="I59" s="10">
        <f t="shared" si="11"/>
        <v>4005025.3724856307</v>
      </c>
    </row>
    <row r="60" spans="1:13" x14ac:dyDescent="0.2">
      <c r="A60" s="5">
        <v>2016</v>
      </c>
      <c r="B60" s="10">
        <v>8167583.4478014698</v>
      </c>
      <c r="C60" s="29">
        <f t="shared" si="8"/>
        <v>64.868655131800423</v>
      </c>
      <c r="D60" s="10">
        <v>4423371.9700448504</v>
      </c>
      <c r="E60" s="10">
        <f t="shared" si="9"/>
        <v>12590955.41784632</v>
      </c>
      <c r="F60" s="10">
        <v>3724212.90400028</v>
      </c>
      <c r="G60" s="20">
        <f t="shared" si="10"/>
        <v>95.240954363536872</v>
      </c>
      <c r="H60" s="10">
        <v>186093.25461387599</v>
      </c>
      <c r="I60" s="10">
        <f t="shared" si="11"/>
        <v>3910306.1586141558</v>
      </c>
    </row>
    <row r="61" spans="1:13" x14ac:dyDescent="0.2">
      <c r="A61" s="5">
        <v>2017</v>
      </c>
      <c r="B61" s="10">
        <v>8483653.2142798901</v>
      </c>
      <c r="C61" s="29">
        <f t="shared" si="8"/>
        <v>65.795691745157498</v>
      </c>
      <c r="D61" s="10">
        <v>4410281.0073392298</v>
      </c>
      <c r="E61" s="10">
        <f t="shared" si="9"/>
        <v>12893934.22161912</v>
      </c>
      <c r="F61" s="10">
        <v>3690666.6753921499</v>
      </c>
      <c r="G61" s="20">
        <f t="shared" si="10"/>
        <v>95.474153771607646</v>
      </c>
      <c r="H61" s="10">
        <v>174951.95498704899</v>
      </c>
      <c r="I61" s="10">
        <f t="shared" si="11"/>
        <v>3865618.6303791991</v>
      </c>
    </row>
    <row r="62" spans="1:13" x14ac:dyDescent="0.2">
      <c r="A62" s="5">
        <v>2018</v>
      </c>
      <c r="B62" s="10">
        <v>8653618.8942171298</v>
      </c>
      <c r="C62" s="29">
        <f t="shared" si="8"/>
        <v>65.721394060281881</v>
      </c>
      <c r="D62" s="10">
        <v>4513507.3025883399</v>
      </c>
      <c r="E62" s="10">
        <f t="shared" si="9"/>
        <v>13167126.19680547</v>
      </c>
      <c r="F62" s="10">
        <v>3660582.6667990601</v>
      </c>
      <c r="G62" s="20">
        <f t="shared" si="10"/>
        <v>95.555559792928719</v>
      </c>
      <c r="H62" s="10">
        <v>170259.489043712</v>
      </c>
      <c r="I62" s="10">
        <f t="shared" si="11"/>
        <v>3830842.1558427722</v>
      </c>
    </row>
    <row r="63" spans="1:13" x14ac:dyDescent="0.2">
      <c r="A63" s="5">
        <v>2019</v>
      </c>
      <c r="B63" s="10">
        <v>8943524.6719012205</v>
      </c>
      <c r="C63" s="29">
        <f t="shared" si="8"/>
        <v>66.36061102836311</v>
      </c>
      <c r="D63" s="10">
        <v>4533633.7407581797</v>
      </c>
      <c r="E63" s="10">
        <f t="shared" si="9"/>
        <v>13477158.412659399</v>
      </c>
      <c r="F63" s="10">
        <v>3654023.5207047402</v>
      </c>
      <c r="G63" s="20">
        <f t="shared" si="10"/>
        <v>95.146520324430853</v>
      </c>
      <c r="H63" s="10">
        <v>186393.87789821599</v>
      </c>
      <c r="I63" s="10">
        <f t="shared" si="11"/>
        <v>3840417.398602956</v>
      </c>
    </row>
    <row r="64" spans="1:13" x14ac:dyDescent="0.2">
      <c r="A64" s="5">
        <v>2020</v>
      </c>
      <c r="B64" s="10">
        <v>7725315.2204847001</v>
      </c>
      <c r="C64" s="29">
        <f t="shared" si="8"/>
        <v>68.406436205493222</v>
      </c>
      <c r="D64" s="10">
        <v>3567942.6204556199</v>
      </c>
      <c r="E64" s="10">
        <f t="shared" si="9"/>
        <v>11293257.840940319</v>
      </c>
      <c r="F64" s="10">
        <v>3631068.5915088598</v>
      </c>
      <c r="G64" s="20">
        <f t="shared" si="10"/>
        <v>96.02810626695468</v>
      </c>
      <c r="H64" s="10">
        <v>150187.47264242099</v>
      </c>
      <c r="I64" s="10">
        <f t="shared" si="11"/>
        <v>3781256.0641512806</v>
      </c>
    </row>
    <row r="77" spans="1:25" x14ac:dyDescent="0.2">
      <c r="A77" s="14"/>
      <c r="B77" s="44" t="s">
        <v>31</v>
      </c>
      <c r="C77" s="44"/>
      <c r="D77" s="44"/>
      <c r="E77" s="44"/>
      <c r="F77" s="44" t="s">
        <v>32</v>
      </c>
      <c r="G77" s="44"/>
      <c r="H77" s="44"/>
      <c r="I77" s="44"/>
      <c r="J77" s="44" t="s">
        <v>33</v>
      </c>
      <c r="K77" s="44"/>
      <c r="L77" s="44"/>
      <c r="M77" s="44"/>
      <c r="N77" s="44" t="s">
        <v>34</v>
      </c>
      <c r="O77" s="44"/>
      <c r="P77" s="44"/>
      <c r="Q77" s="44"/>
      <c r="R77" s="44" t="s">
        <v>35</v>
      </c>
      <c r="S77" s="44"/>
      <c r="T77" s="44"/>
      <c r="U77" s="44"/>
      <c r="X77" s="9"/>
      <c r="Y77" s="9"/>
    </row>
    <row r="78" spans="1:25" x14ac:dyDescent="0.2">
      <c r="A78" s="14" t="s">
        <v>39</v>
      </c>
      <c r="B78" s="15" t="s">
        <v>66</v>
      </c>
      <c r="C78" s="15" t="s">
        <v>77</v>
      </c>
      <c r="D78" s="15" t="s">
        <v>67</v>
      </c>
      <c r="E78" s="15" t="s">
        <v>68</v>
      </c>
      <c r="F78" s="15" t="s">
        <v>66</v>
      </c>
      <c r="G78" s="15" t="s">
        <v>78</v>
      </c>
      <c r="H78" s="15" t="s">
        <v>67</v>
      </c>
      <c r="I78" s="15" t="s">
        <v>68</v>
      </c>
      <c r="J78" s="15" t="s">
        <v>66</v>
      </c>
      <c r="K78" s="15" t="s">
        <v>79</v>
      </c>
      <c r="L78" s="15" t="s">
        <v>67</v>
      </c>
      <c r="M78" s="15" t="s">
        <v>68</v>
      </c>
      <c r="N78" s="15" t="s">
        <v>66</v>
      </c>
      <c r="O78" s="15" t="s">
        <v>80</v>
      </c>
      <c r="P78" s="15" t="s">
        <v>67</v>
      </c>
      <c r="Q78" s="15" t="s">
        <v>68</v>
      </c>
      <c r="R78" s="15" t="s">
        <v>66</v>
      </c>
      <c r="S78" s="15" t="s">
        <v>81</v>
      </c>
      <c r="T78" s="15" t="s">
        <v>67</v>
      </c>
      <c r="U78" s="15" t="s">
        <v>68</v>
      </c>
      <c r="X78" s="9"/>
      <c r="Y78" s="9"/>
    </row>
    <row r="79" spans="1:25" x14ac:dyDescent="0.2">
      <c r="A79" s="5">
        <v>2007</v>
      </c>
      <c r="B79" s="10">
        <v>690282.04898285796</v>
      </c>
      <c r="C79" s="29">
        <f t="shared" ref="C79:C92" si="12">(B79/E79)*100</f>
        <v>98.414776588753966</v>
      </c>
      <c r="D79" s="10">
        <v>11118.769989013599</v>
      </c>
      <c r="E79" s="10">
        <f t="shared" ref="E79:E92" si="13">B79+D79</f>
        <v>701400.81897187151</v>
      </c>
      <c r="F79" s="10">
        <v>3612148.8772984701</v>
      </c>
      <c r="G79" s="29">
        <f t="shared" ref="G79:G92" si="14">(F79/I79)*100</f>
        <v>95.74069585537795</v>
      </c>
      <c r="H79" s="10">
        <v>160696.97996878601</v>
      </c>
      <c r="I79" s="10">
        <f t="shared" ref="I79:I92" si="15">F79+H79</f>
        <v>3772845.8572672559</v>
      </c>
      <c r="J79" s="10">
        <v>5676981.5642365199</v>
      </c>
      <c r="K79" s="29">
        <f t="shared" ref="K79:K92" si="16">(J79/M79)*100</f>
        <v>79.705481493182916</v>
      </c>
      <c r="L79" s="10">
        <v>1445466.5508558699</v>
      </c>
      <c r="M79" s="10">
        <f t="shared" ref="M79:M92" si="17">J79+L79</f>
        <v>7122448.1150923893</v>
      </c>
      <c r="N79" s="10">
        <v>461972.469616413</v>
      </c>
      <c r="O79" s="29">
        <f t="shared" ref="O79:O92" si="18">(N79/Q79)*100</f>
        <v>75.73831343689217</v>
      </c>
      <c r="P79" s="10">
        <v>147986.27999496399</v>
      </c>
      <c r="Q79" s="10">
        <f t="shared" ref="Q79:Q92" si="19">N79+P79</f>
        <v>609958.74961137702</v>
      </c>
      <c r="R79" s="10">
        <v>438523.28058051999</v>
      </c>
      <c r="S79" s="29">
        <f>(R79/U79)*100</f>
        <v>65.652916764965639</v>
      </c>
      <c r="T79" s="10">
        <v>229418.529454231</v>
      </c>
      <c r="U79" s="10">
        <f t="shared" ref="U79:U92" si="20">R79+T79</f>
        <v>667941.81003475096</v>
      </c>
      <c r="X79" s="9"/>
      <c r="Y79" s="9"/>
    </row>
    <row r="80" spans="1:25" x14ac:dyDescent="0.2">
      <c r="A80" s="5">
        <v>2008</v>
      </c>
      <c r="B80" s="10">
        <v>699627.17909371795</v>
      </c>
      <c r="C80" s="29">
        <f t="shared" si="12"/>
        <v>98.797317892316073</v>
      </c>
      <c r="D80" s="10">
        <v>8516.7199707031195</v>
      </c>
      <c r="E80" s="10">
        <f t="shared" si="13"/>
        <v>708143.89906442107</v>
      </c>
      <c r="F80" s="10">
        <v>3543657.8072341601</v>
      </c>
      <c r="G80" s="29">
        <f t="shared" si="14"/>
        <v>95.188989601046373</v>
      </c>
      <c r="H80" s="10">
        <v>179102.37972259501</v>
      </c>
      <c r="I80" s="10">
        <f t="shared" si="15"/>
        <v>3722760.1869567554</v>
      </c>
      <c r="J80" s="10">
        <v>5790920.47404599</v>
      </c>
      <c r="K80" s="29">
        <f t="shared" si="16"/>
        <v>79.023853705646331</v>
      </c>
      <c r="L80" s="10">
        <v>1537145.92931675</v>
      </c>
      <c r="M80" s="10">
        <f t="shared" si="17"/>
        <v>7328066.4033627398</v>
      </c>
      <c r="N80" s="10">
        <v>512328.85927009501</v>
      </c>
      <c r="O80" s="29">
        <f t="shared" si="18"/>
        <v>75.595713923793468</v>
      </c>
      <c r="P80" s="10">
        <v>165393.23987769999</v>
      </c>
      <c r="Q80" s="10">
        <f t="shared" si="19"/>
        <v>677722.099147795</v>
      </c>
      <c r="R80" s="10">
        <v>464109.00863802398</v>
      </c>
      <c r="S80" s="29">
        <f t="shared" ref="S80:S92" si="21">(R80/U80)*100</f>
        <v>66.747434641363796</v>
      </c>
      <c r="T80" s="10">
        <v>231212.109142303</v>
      </c>
      <c r="U80" s="10">
        <f t="shared" si="20"/>
        <v>695321.11778032698</v>
      </c>
      <c r="X80" s="9"/>
      <c r="Y80" s="9"/>
    </row>
    <row r="81" spans="1:25" x14ac:dyDescent="0.2">
      <c r="A81" s="5">
        <v>2009</v>
      </c>
      <c r="B81" s="10">
        <v>692281.27973329998</v>
      </c>
      <c r="C81" s="29">
        <f t="shared" si="12"/>
        <v>98.349183583341343</v>
      </c>
      <c r="D81" s="10">
        <v>11620.1198616027</v>
      </c>
      <c r="E81" s="10">
        <f t="shared" si="13"/>
        <v>703901.39959490264</v>
      </c>
      <c r="F81" s="10">
        <v>3534189.4930059901</v>
      </c>
      <c r="G81" s="29">
        <f t="shared" si="14"/>
        <v>94.739321767082458</v>
      </c>
      <c r="H81" s="10">
        <v>196246.219521939</v>
      </c>
      <c r="I81" s="10">
        <f t="shared" si="15"/>
        <v>3730435.7125279289</v>
      </c>
      <c r="J81" s="10">
        <v>5727895.1189002404</v>
      </c>
      <c r="K81" s="29">
        <f t="shared" si="16"/>
        <v>77.087135530977065</v>
      </c>
      <c r="L81" s="10">
        <v>1702521.2267668201</v>
      </c>
      <c r="M81" s="10">
        <f t="shared" si="17"/>
        <v>7430416.3456670605</v>
      </c>
      <c r="N81" s="10">
        <v>543875.55988878</v>
      </c>
      <c r="O81" s="29">
        <f t="shared" si="18"/>
        <v>74.090283577741673</v>
      </c>
      <c r="P81" s="10">
        <v>190195.81037139799</v>
      </c>
      <c r="Q81" s="10">
        <f t="shared" si="19"/>
        <v>734071.370260178</v>
      </c>
      <c r="R81" s="10">
        <v>487515.79856920202</v>
      </c>
      <c r="S81" s="29">
        <f t="shared" si="21"/>
        <v>65.663743324373598</v>
      </c>
      <c r="T81" s="10">
        <v>254927.09896850499</v>
      </c>
      <c r="U81" s="10">
        <f t="shared" si="20"/>
        <v>742442.897537707</v>
      </c>
      <c r="X81" s="9"/>
      <c r="Y81" s="9"/>
    </row>
    <row r="82" spans="1:25" x14ac:dyDescent="0.2">
      <c r="A82" s="5">
        <v>2010</v>
      </c>
      <c r="B82" s="10">
        <v>686684.92012935795</v>
      </c>
      <c r="C82" s="29">
        <f t="shared" si="12"/>
        <v>98.284582203150535</v>
      </c>
      <c r="D82" s="10">
        <v>11985.110038757301</v>
      </c>
      <c r="E82" s="10">
        <f t="shared" si="13"/>
        <v>698670.03016811528</v>
      </c>
      <c r="F82" s="10">
        <v>3527293.9889522698</v>
      </c>
      <c r="G82" s="29">
        <f t="shared" si="14"/>
        <v>94.423356626946713</v>
      </c>
      <c r="H82" s="10">
        <v>208321.980397462</v>
      </c>
      <c r="I82" s="10">
        <f t="shared" si="15"/>
        <v>3735615.9693497317</v>
      </c>
      <c r="J82" s="10">
        <v>5942174.2969974801</v>
      </c>
      <c r="K82" s="29">
        <f t="shared" si="16"/>
        <v>76.579015843926328</v>
      </c>
      <c r="L82" s="10">
        <v>1817359.0836718001</v>
      </c>
      <c r="M82" s="10">
        <f t="shared" si="17"/>
        <v>7759533.38066928</v>
      </c>
      <c r="N82" s="10">
        <v>541973.29165077198</v>
      </c>
      <c r="O82" s="29">
        <f t="shared" si="18"/>
        <v>72.043384587625198</v>
      </c>
      <c r="P82" s="10">
        <v>210314.09011650001</v>
      </c>
      <c r="Q82" s="10">
        <f t="shared" si="19"/>
        <v>752287.38176727202</v>
      </c>
      <c r="R82" s="10">
        <v>523467.51095676399</v>
      </c>
      <c r="S82" s="29">
        <f t="shared" si="21"/>
        <v>66.639474105066128</v>
      </c>
      <c r="T82" s="10">
        <v>262054.16067504801</v>
      </c>
      <c r="U82" s="10">
        <f t="shared" si="20"/>
        <v>785521.671631812</v>
      </c>
      <c r="X82" s="9"/>
      <c r="Y82" s="9"/>
    </row>
    <row r="83" spans="1:25" x14ac:dyDescent="0.2">
      <c r="A83" s="5">
        <v>2011</v>
      </c>
      <c r="B83" s="10">
        <v>659639.40591144504</v>
      </c>
      <c r="C83" s="29">
        <f t="shared" si="12"/>
        <v>97.877959647105286</v>
      </c>
      <c r="D83" s="10">
        <v>14301.293598175</v>
      </c>
      <c r="E83" s="10">
        <f t="shared" si="13"/>
        <v>673940.69950962008</v>
      </c>
      <c r="F83" s="10">
        <v>3463361.0837707501</v>
      </c>
      <c r="G83" s="29">
        <f t="shared" si="14"/>
        <v>93.436532484087337</v>
      </c>
      <c r="H83" s="10">
        <v>243284.477333068</v>
      </c>
      <c r="I83" s="10">
        <f t="shared" si="15"/>
        <v>3706645.561103818</v>
      </c>
      <c r="J83" s="10">
        <v>5912714.7385659199</v>
      </c>
      <c r="K83" s="29">
        <f t="shared" si="16"/>
        <v>74.847386534843949</v>
      </c>
      <c r="L83" s="10">
        <v>1986979.5758285499</v>
      </c>
      <c r="M83" s="10">
        <f t="shared" si="17"/>
        <v>7899694.3143944703</v>
      </c>
      <c r="N83" s="10">
        <v>531296.04603147495</v>
      </c>
      <c r="O83" s="29">
        <f t="shared" si="18"/>
        <v>67.77864576966158</v>
      </c>
      <c r="P83" s="10">
        <v>252573.32757186799</v>
      </c>
      <c r="Q83" s="10">
        <f t="shared" si="19"/>
        <v>783869.37360334292</v>
      </c>
      <c r="R83" s="10">
        <v>498266.24788951798</v>
      </c>
      <c r="S83" s="29">
        <f t="shared" si="21"/>
        <v>61.618100664681172</v>
      </c>
      <c r="T83" s="10">
        <v>310369.91991615202</v>
      </c>
      <c r="U83" s="10">
        <f t="shared" si="20"/>
        <v>808636.16780567006</v>
      </c>
      <c r="X83" s="9"/>
      <c r="Y83" s="9"/>
    </row>
    <row r="84" spans="1:25" x14ac:dyDescent="0.2">
      <c r="A84" s="5">
        <v>2012</v>
      </c>
      <c r="B84" s="10">
        <v>585548.72914981795</v>
      </c>
      <c r="C84" s="29">
        <f t="shared" si="12"/>
        <v>97.975461660892876</v>
      </c>
      <c r="D84" s="10">
        <v>12099.619960784899</v>
      </c>
      <c r="E84" s="10">
        <f t="shared" si="13"/>
        <v>597648.34911060287</v>
      </c>
      <c r="F84" s="10">
        <v>3426648.86110591</v>
      </c>
      <c r="G84" s="29">
        <f t="shared" si="14"/>
        <v>93.821271231037969</v>
      </c>
      <c r="H84" s="10">
        <v>225666.670483589</v>
      </c>
      <c r="I84" s="10">
        <f t="shared" si="15"/>
        <v>3652315.5315894992</v>
      </c>
      <c r="J84" s="10">
        <v>6171394.6856842004</v>
      </c>
      <c r="K84" s="29">
        <f t="shared" si="16"/>
        <v>74.766675307615486</v>
      </c>
      <c r="L84" s="10">
        <v>2082810.35993671</v>
      </c>
      <c r="M84" s="10">
        <f t="shared" si="17"/>
        <v>8254205.0456209108</v>
      </c>
      <c r="N84" s="10">
        <v>562123.07098007202</v>
      </c>
      <c r="O84" s="29">
        <f t="shared" si="18"/>
        <v>69.514460732938787</v>
      </c>
      <c r="P84" s="10">
        <v>246518.85050392101</v>
      </c>
      <c r="Q84" s="10">
        <f t="shared" si="19"/>
        <v>808641.92148399306</v>
      </c>
      <c r="R84" s="10">
        <v>636602.320261001</v>
      </c>
      <c r="S84" s="29">
        <f t="shared" si="21"/>
        <v>65.721152727745775</v>
      </c>
      <c r="T84" s="10">
        <v>332039.11988258298</v>
      </c>
      <c r="U84" s="10">
        <f t="shared" si="20"/>
        <v>968641.44014358404</v>
      </c>
      <c r="X84" s="9"/>
      <c r="Y84" s="9"/>
    </row>
    <row r="85" spans="1:25" x14ac:dyDescent="0.2">
      <c r="A85" s="5">
        <v>2013</v>
      </c>
      <c r="B85" s="10">
        <v>588283.24009752204</v>
      </c>
      <c r="C85" s="29">
        <f t="shared" si="12"/>
        <v>97.797714914473104</v>
      </c>
      <c r="D85" s="10">
        <v>13247.420012474</v>
      </c>
      <c r="E85" s="10">
        <f t="shared" si="13"/>
        <v>601530.66010999598</v>
      </c>
      <c r="F85" s="10">
        <v>3469447.9098448702</v>
      </c>
      <c r="G85" s="29">
        <f t="shared" si="14"/>
        <v>93.983343098552737</v>
      </c>
      <c r="H85" s="10">
        <v>222108.269644021</v>
      </c>
      <c r="I85" s="10">
        <f t="shared" si="15"/>
        <v>3691556.1794888913</v>
      </c>
      <c r="J85" s="10">
        <v>6221390.3962221099</v>
      </c>
      <c r="K85" s="29">
        <f t="shared" si="16"/>
        <v>74.185435741010281</v>
      </c>
      <c r="L85" s="10">
        <v>2164878.8681948101</v>
      </c>
      <c r="M85" s="10">
        <f t="shared" si="17"/>
        <v>8386269.26441692</v>
      </c>
      <c r="N85" s="10">
        <v>543663.20895242598</v>
      </c>
      <c r="O85" s="29">
        <f t="shared" si="18"/>
        <v>67.723421598042435</v>
      </c>
      <c r="P85" s="10">
        <v>259106.639533996</v>
      </c>
      <c r="Q85" s="10">
        <f t="shared" si="19"/>
        <v>802769.84848642198</v>
      </c>
      <c r="R85" s="10">
        <v>579484.25011897006</v>
      </c>
      <c r="S85" s="29">
        <f t="shared" si="21"/>
        <v>62.023125375622016</v>
      </c>
      <c r="T85" s="10">
        <v>354819.28039407701</v>
      </c>
      <c r="U85" s="10">
        <f t="shared" si="20"/>
        <v>934303.53051304701</v>
      </c>
      <c r="X85" s="9"/>
      <c r="Y85" s="9"/>
    </row>
    <row r="86" spans="1:25" x14ac:dyDescent="0.2">
      <c r="A86" s="5">
        <v>2014</v>
      </c>
      <c r="B86" s="10">
        <v>589236.71017455996</v>
      </c>
      <c r="C86" s="29">
        <f t="shared" si="12"/>
        <v>98.782012521356421</v>
      </c>
      <c r="D86" s="10">
        <v>7265.3200378417896</v>
      </c>
      <c r="E86" s="10">
        <f t="shared" si="13"/>
        <v>596502.03021240176</v>
      </c>
      <c r="F86" s="10">
        <v>3495285.1700489498</v>
      </c>
      <c r="G86" s="29">
        <f t="shared" si="14"/>
        <v>93.859069071400043</v>
      </c>
      <c r="H86" s="10">
        <v>228686.52989411299</v>
      </c>
      <c r="I86" s="10">
        <f t="shared" si="15"/>
        <v>3723971.6999430628</v>
      </c>
      <c r="J86" s="10">
        <v>6142553.4872522298</v>
      </c>
      <c r="K86" s="29">
        <f t="shared" si="16"/>
        <v>72.775547337055031</v>
      </c>
      <c r="L86" s="10">
        <v>2297855.0180983501</v>
      </c>
      <c r="M86" s="10">
        <f t="shared" si="17"/>
        <v>8440408.5053505804</v>
      </c>
      <c r="N86" s="10">
        <v>501604.22010636301</v>
      </c>
      <c r="O86" s="29">
        <f t="shared" si="18"/>
        <v>67.0946617627433</v>
      </c>
      <c r="P86" s="10">
        <v>246002.529712438</v>
      </c>
      <c r="Q86" s="10">
        <f t="shared" si="19"/>
        <v>747606.74981880095</v>
      </c>
      <c r="R86" s="10">
        <v>608476.79084205604</v>
      </c>
      <c r="S86" s="29">
        <f t="shared" si="21"/>
        <v>63.503642683674258</v>
      </c>
      <c r="T86" s="10">
        <v>349699.40996742202</v>
      </c>
      <c r="U86" s="10">
        <f t="shared" si="20"/>
        <v>958176.20080947806</v>
      </c>
      <c r="X86" s="9"/>
      <c r="Y86" s="9"/>
    </row>
    <row r="87" spans="1:25" x14ac:dyDescent="0.2">
      <c r="A87" s="5">
        <v>2015</v>
      </c>
      <c r="B87" s="10">
        <v>563893.95949292101</v>
      </c>
      <c r="C87" s="29">
        <f t="shared" si="12"/>
        <v>97.885807085951768</v>
      </c>
      <c r="D87" s="10">
        <v>12179.3000326156</v>
      </c>
      <c r="E87" s="10">
        <f t="shared" si="13"/>
        <v>576073.25952553656</v>
      </c>
      <c r="F87" s="10">
        <v>3467217.0998060699</v>
      </c>
      <c r="G87" s="29">
        <f t="shared" si="14"/>
        <v>93.829524376350648</v>
      </c>
      <c r="H87" s="10">
        <v>228013.29046964599</v>
      </c>
      <c r="I87" s="10">
        <f t="shared" si="15"/>
        <v>3695230.3902757159</v>
      </c>
      <c r="J87" s="10">
        <v>6375089.54698228</v>
      </c>
      <c r="K87" s="29">
        <f t="shared" si="16"/>
        <v>73.69028505547368</v>
      </c>
      <c r="L87" s="10">
        <v>2276104.4905806701</v>
      </c>
      <c r="M87" s="10">
        <f t="shared" si="17"/>
        <v>8651194.0375629496</v>
      </c>
      <c r="N87" s="10">
        <v>506944.90994524898</v>
      </c>
      <c r="O87" s="29">
        <f t="shared" si="18"/>
        <v>69.062478178765019</v>
      </c>
      <c r="P87" s="10">
        <v>227093.200637817</v>
      </c>
      <c r="Q87" s="10">
        <f t="shared" si="19"/>
        <v>734038.11058306601</v>
      </c>
      <c r="R87" s="10">
        <v>568923.13010454096</v>
      </c>
      <c r="S87" s="29">
        <f t="shared" si="21"/>
        <v>62.602112042308612</v>
      </c>
      <c r="T87" s="10">
        <v>339869.099972367</v>
      </c>
      <c r="U87" s="10">
        <f t="shared" si="20"/>
        <v>908792.2300769079</v>
      </c>
      <c r="X87" s="9"/>
      <c r="Y87" s="9"/>
    </row>
    <row r="88" spans="1:25" x14ac:dyDescent="0.2">
      <c r="A88" s="5">
        <v>2016</v>
      </c>
      <c r="B88" s="10">
        <v>568360.79251098598</v>
      </c>
      <c r="C88" s="29">
        <f t="shared" si="12"/>
        <v>97.757022738840874</v>
      </c>
      <c r="D88" s="10">
        <v>13040.703348159701</v>
      </c>
      <c r="E88" s="10">
        <f t="shared" si="13"/>
        <v>581401.49585914565</v>
      </c>
      <c r="F88" s="10">
        <v>3434243.5282053901</v>
      </c>
      <c r="G88" s="29">
        <f t="shared" si="14"/>
        <v>92.899062135823456</v>
      </c>
      <c r="H88" s="10">
        <v>262503.725479841</v>
      </c>
      <c r="I88" s="10">
        <f t="shared" si="15"/>
        <v>3696747.2536852313</v>
      </c>
      <c r="J88" s="10">
        <v>6282580.4597895099</v>
      </c>
      <c r="K88" s="29">
        <f t="shared" si="16"/>
        <v>72.531219870198839</v>
      </c>
      <c r="L88" s="10">
        <v>2379317.7835224802</v>
      </c>
      <c r="M88" s="10">
        <f t="shared" si="17"/>
        <v>8661898.2433119901</v>
      </c>
      <c r="N88" s="10">
        <v>549643.89999031997</v>
      </c>
      <c r="O88" s="29">
        <f t="shared" si="18"/>
        <v>67.198506374197109</v>
      </c>
      <c r="P88" s="10">
        <v>268296.75025212701</v>
      </c>
      <c r="Q88" s="10">
        <f t="shared" si="19"/>
        <v>817940.65024244692</v>
      </c>
      <c r="R88" s="10">
        <v>611218.03314995696</v>
      </c>
      <c r="S88" s="29">
        <f t="shared" si="21"/>
        <v>61.687806170483739</v>
      </c>
      <c r="T88" s="10">
        <v>379606.68747758801</v>
      </c>
      <c r="U88" s="10">
        <f t="shared" si="20"/>
        <v>990824.72062754491</v>
      </c>
      <c r="X88" s="9"/>
      <c r="Y88" s="9"/>
    </row>
    <row r="89" spans="1:25" x14ac:dyDescent="0.2">
      <c r="A89" s="5">
        <v>2017</v>
      </c>
      <c r="B89" s="10">
        <v>554949.77351808501</v>
      </c>
      <c r="C89" s="29">
        <f t="shared" si="12"/>
        <v>98.395721462695121</v>
      </c>
      <c r="D89" s="10">
        <v>9048.0967841148304</v>
      </c>
      <c r="E89" s="10">
        <f t="shared" si="13"/>
        <v>563997.87030219985</v>
      </c>
      <c r="F89" s="10">
        <v>3451089.9006838799</v>
      </c>
      <c r="G89" s="29">
        <f t="shared" si="14"/>
        <v>93.098381930049015</v>
      </c>
      <c r="H89" s="10">
        <v>255838.00626611701</v>
      </c>
      <c r="I89" s="10">
        <f t="shared" si="15"/>
        <v>3706927.9069499969</v>
      </c>
      <c r="J89" s="10">
        <v>6482972.6725118104</v>
      </c>
      <c r="K89" s="29">
        <f t="shared" si="16"/>
        <v>73.396209323169074</v>
      </c>
      <c r="L89" s="10">
        <v>2349871.3289635102</v>
      </c>
      <c r="M89" s="10">
        <f t="shared" si="17"/>
        <v>8832844.0014753211</v>
      </c>
      <c r="N89" s="10">
        <v>557410.79602980602</v>
      </c>
      <c r="O89" s="29">
        <f t="shared" si="18"/>
        <v>66.657493325471634</v>
      </c>
      <c r="P89" s="10">
        <v>278820.463534832</v>
      </c>
      <c r="Q89" s="10">
        <f t="shared" si="19"/>
        <v>836231.25956463802</v>
      </c>
      <c r="R89" s="10">
        <v>627464.35367822601</v>
      </c>
      <c r="S89" s="29">
        <f t="shared" si="21"/>
        <v>61.70814983161641</v>
      </c>
      <c r="T89" s="10">
        <v>389361.39039349498</v>
      </c>
      <c r="U89" s="10">
        <f t="shared" si="20"/>
        <v>1016825.744071721</v>
      </c>
      <c r="X89" s="9"/>
      <c r="Y89" s="9"/>
    </row>
    <row r="90" spans="1:25" x14ac:dyDescent="0.2">
      <c r="A90" s="5">
        <v>2018</v>
      </c>
      <c r="B90" s="10">
        <v>538485.85410976398</v>
      </c>
      <c r="C90" s="29">
        <f t="shared" si="12"/>
        <v>97.754732519574361</v>
      </c>
      <c r="D90" s="10">
        <v>12368.145722866</v>
      </c>
      <c r="E90" s="10">
        <f t="shared" si="13"/>
        <v>550853.99983262992</v>
      </c>
      <c r="F90" s="10">
        <v>3411024.6305738599</v>
      </c>
      <c r="G90" s="29">
        <f t="shared" si="14"/>
        <v>93.038356287758546</v>
      </c>
      <c r="H90" s="10">
        <v>255231.70355987499</v>
      </c>
      <c r="I90" s="10">
        <f t="shared" si="15"/>
        <v>3666256.3341337349</v>
      </c>
      <c r="J90" s="10">
        <v>6600485.0021787798</v>
      </c>
      <c r="K90" s="29">
        <f t="shared" si="16"/>
        <v>73.647417466371337</v>
      </c>
      <c r="L90" s="10">
        <v>2361791.2449043901</v>
      </c>
      <c r="M90" s="10">
        <f t="shared" si="17"/>
        <v>8962276.2470831703</v>
      </c>
      <c r="N90" s="10">
        <v>571875.64583373</v>
      </c>
      <c r="O90" s="29">
        <f t="shared" si="18"/>
        <v>66.41313299140505</v>
      </c>
      <c r="P90" s="10">
        <v>289212.54572582198</v>
      </c>
      <c r="Q90" s="10">
        <f t="shared" si="19"/>
        <v>861088.19155955198</v>
      </c>
      <c r="R90" s="10">
        <v>679569.95586621703</v>
      </c>
      <c r="S90" s="29">
        <f t="shared" si="21"/>
        <v>65.525586978412306</v>
      </c>
      <c r="T90" s="10">
        <v>357536.29102647299</v>
      </c>
      <c r="U90" s="10">
        <f t="shared" si="20"/>
        <v>1037106.24689269</v>
      </c>
      <c r="X90" s="9"/>
      <c r="Y90" s="9"/>
    </row>
    <row r="91" spans="1:25" x14ac:dyDescent="0.2">
      <c r="A91" s="5">
        <v>2019</v>
      </c>
      <c r="B91" s="10">
        <v>535214.70614671696</v>
      </c>
      <c r="C91" s="29">
        <f t="shared" si="12"/>
        <v>97.563744684676522</v>
      </c>
      <c r="D91" s="10">
        <v>13364.797311782801</v>
      </c>
      <c r="E91" s="10">
        <f t="shared" si="13"/>
        <v>548579.50345849979</v>
      </c>
      <c r="F91" s="10">
        <v>3382491.3886990501</v>
      </c>
      <c r="G91" s="29">
        <f t="shared" si="14"/>
        <v>93.503581760731308</v>
      </c>
      <c r="H91" s="10">
        <v>235007.88245677901</v>
      </c>
      <c r="I91" s="10">
        <f t="shared" si="15"/>
        <v>3617499.2711558291</v>
      </c>
      <c r="J91" s="10">
        <v>6814759.0980484402</v>
      </c>
      <c r="K91" s="29">
        <f t="shared" si="16"/>
        <v>74.0612868490132</v>
      </c>
      <c r="L91" s="10">
        <v>2386754.1188924299</v>
      </c>
      <c r="M91" s="10">
        <f t="shared" si="17"/>
        <v>9201513.2169408705</v>
      </c>
      <c r="N91" s="10">
        <v>618657.95291376102</v>
      </c>
      <c r="O91" s="29">
        <f t="shared" si="18"/>
        <v>70.166867297966078</v>
      </c>
      <c r="P91" s="10">
        <v>263037.32113432803</v>
      </c>
      <c r="Q91" s="10">
        <f t="shared" si="19"/>
        <v>881695.27404808905</v>
      </c>
      <c r="R91" s="10">
        <v>684962.98654985405</v>
      </c>
      <c r="S91" s="29">
        <f t="shared" si="21"/>
        <v>63.852638233537085</v>
      </c>
      <c r="T91" s="10">
        <v>387761.65803670802</v>
      </c>
      <c r="U91" s="10">
        <f t="shared" si="20"/>
        <v>1072724.6445865622</v>
      </c>
    </row>
    <row r="92" spans="1:25" x14ac:dyDescent="0.2">
      <c r="A92" s="5">
        <v>2020</v>
      </c>
      <c r="B92" s="10">
        <v>429612.99581098498</v>
      </c>
      <c r="C92" s="29">
        <f t="shared" si="12"/>
        <v>98.140130779254974</v>
      </c>
      <c r="D92" s="10">
        <v>8141.66418361663</v>
      </c>
      <c r="E92" s="10">
        <f t="shared" si="13"/>
        <v>437754.65999460162</v>
      </c>
      <c r="F92" s="10">
        <v>3025959.8260991802</v>
      </c>
      <c r="G92" s="29">
        <f t="shared" si="14"/>
        <v>94.417376840037718</v>
      </c>
      <c r="H92" s="10">
        <v>178916.14840048499</v>
      </c>
      <c r="I92" s="10">
        <f t="shared" si="15"/>
        <v>3204875.9744996652</v>
      </c>
      <c r="J92" s="10">
        <v>6265612.5883732997</v>
      </c>
      <c r="K92" s="29">
        <f t="shared" si="16"/>
        <v>76.506115231587245</v>
      </c>
      <c r="L92" s="10">
        <v>1924075.9997964499</v>
      </c>
      <c r="M92" s="10">
        <f t="shared" si="17"/>
        <v>8189688.5881697498</v>
      </c>
      <c r="N92" s="10">
        <v>561025.17686975002</v>
      </c>
      <c r="O92" s="29">
        <f t="shared" si="18"/>
        <v>72.01744939693107</v>
      </c>
      <c r="P92" s="10">
        <v>217987.66177940299</v>
      </c>
      <c r="Q92" s="10">
        <f t="shared" si="19"/>
        <v>779012.83864915301</v>
      </c>
      <c r="R92" s="10">
        <v>592465.015622198</v>
      </c>
      <c r="S92" s="29">
        <f t="shared" si="21"/>
        <v>70.625617666370488</v>
      </c>
      <c r="T92" s="10">
        <v>246416.16545426799</v>
      </c>
      <c r="U92" s="10">
        <f t="shared" si="20"/>
        <v>838881.18107646599</v>
      </c>
    </row>
    <row r="93" spans="1:25" x14ac:dyDescent="0.2">
      <c r="C93" s="9"/>
      <c r="E93" s="9"/>
      <c r="X93" s="9"/>
      <c r="Y93" s="9"/>
    </row>
    <row r="94" spans="1:25" x14ac:dyDescent="0.2">
      <c r="C94" s="9"/>
      <c r="E94" s="9"/>
      <c r="X94" s="9"/>
      <c r="Y94" s="9"/>
    </row>
    <row r="95" spans="1:25" x14ac:dyDescent="0.2">
      <c r="X95" s="9"/>
      <c r="Y95" s="9"/>
    </row>
    <row r="96" spans="1:25" x14ac:dyDescent="0.2">
      <c r="X96" s="9"/>
      <c r="Y96" s="9"/>
    </row>
    <row r="97" spans="1:25" x14ac:dyDescent="0.2">
      <c r="X97" s="9"/>
      <c r="Y97" s="9"/>
    </row>
    <row r="98" spans="1:25" x14ac:dyDescent="0.2">
      <c r="X98" s="9"/>
      <c r="Y98" s="9"/>
    </row>
    <row r="99" spans="1:25" x14ac:dyDescent="0.2">
      <c r="X99" s="9"/>
      <c r="Y99" s="9"/>
    </row>
    <row r="100" spans="1:25" x14ac:dyDescent="0.2">
      <c r="X100" s="9"/>
      <c r="Y100" s="9"/>
    </row>
    <row r="101" spans="1:25" x14ac:dyDescent="0.2">
      <c r="X101" s="9"/>
      <c r="Y101" s="9"/>
    </row>
    <row r="102" spans="1:25" x14ac:dyDescent="0.2">
      <c r="X102" s="9"/>
      <c r="Y102" s="9"/>
    </row>
    <row r="103" spans="1:25" x14ac:dyDescent="0.2">
      <c r="X103" s="9"/>
      <c r="Y103" s="9"/>
    </row>
    <row r="104" spans="1:25" x14ac:dyDescent="0.2">
      <c r="X104" s="9"/>
      <c r="Y104" s="9"/>
    </row>
    <row r="105" spans="1:25" x14ac:dyDescent="0.2">
      <c r="X105" s="9"/>
      <c r="Y105" s="9"/>
    </row>
    <row r="107" spans="1:25" x14ac:dyDescent="0.2">
      <c r="A107" s="31"/>
      <c r="B107" s="47" t="s">
        <v>53</v>
      </c>
      <c r="C107" s="47"/>
      <c r="D107" s="47"/>
      <c r="E107" s="47"/>
      <c r="F107" s="47" t="s">
        <v>50</v>
      </c>
      <c r="G107" s="47"/>
      <c r="H107" s="47"/>
      <c r="I107" s="47"/>
      <c r="J107" s="47" t="s">
        <v>51</v>
      </c>
      <c r="K107" s="47"/>
      <c r="L107" s="47"/>
      <c r="M107" s="47"/>
      <c r="N107" s="47" t="s">
        <v>52</v>
      </c>
      <c r="O107" s="47"/>
      <c r="P107" s="47"/>
      <c r="Q107" s="47"/>
      <c r="R107" s="47" t="s">
        <v>83</v>
      </c>
      <c r="S107" s="47"/>
      <c r="T107" s="47"/>
      <c r="U107" s="47"/>
    </row>
    <row r="108" spans="1:25" x14ac:dyDescent="0.2">
      <c r="A108" s="31"/>
      <c r="B108" s="12" t="s">
        <v>66</v>
      </c>
      <c r="C108" s="12" t="s">
        <v>82</v>
      </c>
      <c r="D108" s="12" t="s">
        <v>67</v>
      </c>
      <c r="E108" s="12" t="s">
        <v>68</v>
      </c>
      <c r="F108" s="12" t="s">
        <v>66</v>
      </c>
      <c r="G108" s="12" t="s">
        <v>84</v>
      </c>
      <c r="H108" s="12" t="s">
        <v>67</v>
      </c>
      <c r="I108" s="12" t="s">
        <v>68</v>
      </c>
      <c r="J108" s="12" t="s">
        <v>66</v>
      </c>
      <c r="K108" s="12" t="s">
        <v>85</v>
      </c>
      <c r="L108" s="12" t="s">
        <v>67</v>
      </c>
      <c r="M108" s="12" t="s">
        <v>68</v>
      </c>
      <c r="N108" s="12" t="s">
        <v>66</v>
      </c>
      <c r="O108" s="12" t="s">
        <v>86</v>
      </c>
      <c r="P108" s="12" t="s">
        <v>67</v>
      </c>
      <c r="Q108" s="12" t="s">
        <v>68</v>
      </c>
      <c r="R108" s="12" t="s">
        <v>66</v>
      </c>
      <c r="S108" s="12" t="s">
        <v>87</v>
      </c>
      <c r="T108" s="12" t="s">
        <v>67</v>
      </c>
      <c r="U108" s="12" t="s">
        <v>68</v>
      </c>
      <c r="X108" s="9"/>
      <c r="Y108" s="9"/>
    </row>
    <row r="109" spans="1:25" x14ac:dyDescent="0.2">
      <c r="A109" s="5">
        <v>2007</v>
      </c>
      <c r="B109" s="10">
        <v>4367838.4719623271</v>
      </c>
      <c r="C109" s="29">
        <f t="shared" ref="C109:C122" si="22">(B109/E109)*100</f>
        <v>88.308320691053424</v>
      </c>
      <c r="D109" s="10">
        <v>578284.88060736563</v>
      </c>
      <c r="E109" s="10">
        <f t="shared" ref="E109:E122" si="23">B109+D109</f>
        <v>4946123.3525696928</v>
      </c>
      <c r="F109" s="10">
        <v>3822116.0003033802</v>
      </c>
      <c r="G109" s="29">
        <f t="shared" ref="G109:G122" si="24">(F109/I109)*100</f>
        <v>73.765579274538823</v>
      </c>
      <c r="H109" s="10">
        <v>1359319.6203379601</v>
      </c>
      <c r="I109" s="10">
        <f t="shared" ref="I109:I122" si="25">F109+H109</f>
        <v>5181435.6206413405</v>
      </c>
      <c r="J109" s="10">
        <v>2064831.7781656899</v>
      </c>
      <c r="K109" s="29">
        <f t="shared" ref="K109:K122" si="26">(J109/M109)*100</f>
        <v>72.829301123070138</v>
      </c>
      <c r="L109" s="10">
        <v>770334.489153623</v>
      </c>
      <c r="M109" s="10">
        <f t="shared" ref="M109:M122" si="27">J109+L109</f>
        <v>2835166.2673193128</v>
      </c>
      <c r="N109" s="10">
        <v>448882.74944067001</v>
      </c>
      <c r="O109" s="29">
        <f t="shared" ref="O109:O122" si="28">(N109/Q109)*100</f>
        <v>82.319513444076932</v>
      </c>
      <c r="P109" s="10">
        <v>96410.499584197896</v>
      </c>
      <c r="Q109" s="10">
        <f t="shared" ref="Q109:Q122" si="29">N109+P109</f>
        <v>545293.2490248679</v>
      </c>
      <c r="R109" s="10">
        <v>634819.33108603896</v>
      </c>
      <c r="S109" s="29">
        <f>(R109/U109)*100</f>
        <v>92.118537066457279</v>
      </c>
      <c r="T109" s="10">
        <v>54313.7699184417</v>
      </c>
      <c r="U109" s="10">
        <f t="shared" ref="U109:U122" si="30">R109+T109</f>
        <v>689133.10100448062</v>
      </c>
      <c r="X109" s="9"/>
      <c r="Y109" s="9"/>
    </row>
    <row r="110" spans="1:25" x14ac:dyDescent="0.2">
      <c r="A110" s="5">
        <v>2008</v>
      </c>
      <c r="B110" s="10">
        <v>4418218.3429436665</v>
      </c>
      <c r="C110" s="29">
        <f t="shared" si="22"/>
        <v>87.298374046430439</v>
      </c>
      <c r="D110" s="10">
        <v>642836.21987533499</v>
      </c>
      <c r="E110" s="10">
        <f t="shared" si="23"/>
        <v>5061054.5628190013</v>
      </c>
      <c r="F110" s="10">
        <v>3780089.1773813898</v>
      </c>
      <c r="G110" s="29">
        <f t="shared" si="24"/>
        <v>73.141543314720764</v>
      </c>
      <c r="H110" s="10">
        <v>1388094.3282852101</v>
      </c>
      <c r="I110" s="10">
        <f t="shared" si="25"/>
        <v>5168183.5056665996</v>
      </c>
      <c r="J110" s="10">
        <v>2107505.0369590502</v>
      </c>
      <c r="K110" s="29">
        <f t="shared" si="26"/>
        <v>72.199046035920333</v>
      </c>
      <c r="L110" s="10">
        <v>811515.57712292601</v>
      </c>
      <c r="M110" s="10">
        <f t="shared" si="27"/>
        <v>2919020.614081976</v>
      </c>
      <c r="N110" s="10">
        <v>450859.02959239401</v>
      </c>
      <c r="O110" s="29">
        <f t="shared" si="28"/>
        <v>80.473666944979882</v>
      </c>
      <c r="P110" s="10">
        <v>109397.569501876</v>
      </c>
      <c r="Q110" s="10">
        <f t="shared" si="29"/>
        <v>560256.59909427003</v>
      </c>
      <c r="R110" s="10">
        <v>683109.959817886</v>
      </c>
      <c r="S110" s="29">
        <f t="shared" ref="S110:S122" si="31">(R110/U110)*100</f>
        <v>90.999787320482966</v>
      </c>
      <c r="T110" s="10">
        <v>67562.080120086597</v>
      </c>
      <c r="U110" s="10">
        <f t="shared" si="30"/>
        <v>750672.03993797256</v>
      </c>
      <c r="X110" s="9"/>
      <c r="Y110" s="9"/>
    </row>
    <row r="111" spans="1:25" x14ac:dyDescent="0.2">
      <c r="A111" s="5">
        <v>2009</v>
      </c>
      <c r="B111" s="10">
        <v>4368295.6046675434</v>
      </c>
      <c r="C111" s="29">
        <f t="shared" si="22"/>
        <v>85.63092149675478</v>
      </c>
      <c r="D111" s="10">
        <v>733010.70888543106</v>
      </c>
      <c r="E111" s="10">
        <f t="shared" si="23"/>
        <v>5101306.3135529747</v>
      </c>
      <c r="F111" s="10">
        <v>3715341.6770839598</v>
      </c>
      <c r="G111" s="29">
        <f t="shared" si="24"/>
        <v>70.524547942035454</v>
      </c>
      <c r="H111" s="10">
        <v>1552812.15799999</v>
      </c>
      <c r="I111" s="10">
        <f t="shared" si="25"/>
        <v>5268153.8350839503</v>
      </c>
      <c r="J111" s="10">
        <v>2161308.46842235</v>
      </c>
      <c r="K111" s="29">
        <f t="shared" si="26"/>
        <v>70.633663515928973</v>
      </c>
      <c r="L111" s="10">
        <v>898575.95614093496</v>
      </c>
      <c r="M111" s="10">
        <f t="shared" si="27"/>
        <v>3059884.424563285</v>
      </c>
      <c r="N111" s="10">
        <v>448634.01981061598</v>
      </c>
      <c r="O111" s="29">
        <f t="shared" si="28"/>
        <v>78.247584536642009</v>
      </c>
      <c r="P111" s="10">
        <v>124717.88934707599</v>
      </c>
      <c r="Q111" s="10">
        <f t="shared" si="29"/>
        <v>573351.90915769199</v>
      </c>
      <c r="R111" s="10">
        <v>696979.66933441104</v>
      </c>
      <c r="S111" s="29">
        <f t="shared" si="31"/>
        <v>92.316731187492437</v>
      </c>
      <c r="T111" s="10">
        <v>58007.709842681797</v>
      </c>
      <c r="U111" s="10">
        <f t="shared" si="30"/>
        <v>754987.37917709281</v>
      </c>
      <c r="X111" s="9"/>
      <c r="Y111" s="9"/>
    </row>
    <row r="112" spans="1:25" x14ac:dyDescent="0.2">
      <c r="A112" s="5">
        <v>2010</v>
      </c>
      <c r="B112" s="10">
        <v>4269341.6737387162</v>
      </c>
      <c r="C112" s="29">
        <f t="shared" si="22"/>
        <v>85.088694174636842</v>
      </c>
      <c r="D112" s="10">
        <v>748177.65142130805</v>
      </c>
      <c r="E112" s="10">
        <f t="shared" si="23"/>
        <v>5017519.3251600247</v>
      </c>
      <c r="F112" s="10">
        <v>3906174.7839713101</v>
      </c>
      <c r="G112" s="29">
        <f t="shared" si="24"/>
        <v>71.311625292869181</v>
      </c>
      <c r="H112" s="10">
        <v>1571438.1128447</v>
      </c>
      <c r="I112" s="10">
        <f t="shared" si="25"/>
        <v>5477612.8968160097</v>
      </c>
      <c r="J112" s="10">
        <v>2259048.21246051</v>
      </c>
      <c r="K112" s="29">
        <f t="shared" si="26"/>
        <v>70.996639124490301</v>
      </c>
      <c r="L112" s="10">
        <v>922860.45296144404</v>
      </c>
      <c r="M112" s="10">
        <f t="shared" si="27"/>
        <v>3181908.6654219539</v>
      </c>
      <c r="N112" s="10">
        <v>470801.85959666898</v>
      </c>
      <c r="O112" s="29">
        <f t="shared" si="28"/>
        <v>76.202308761060848</v>
      </c>
      <c r="P112" s="10">
        <v>147029.630355834</v>
      </c>
      <c r="Q112" s="10">
        <f t="shared" si="29"/>
        <v>617831.48995250301</v>
      </c>
      <c r="R112" s="10">
        <v>725907.06971019495</v>
      </c>
      <c r="S112" s="29">
        <f t="shared" si="31"/>
        <v>91.309248018857858</v>
      </c>
      <c r="T112" s="10">
        <v>69091.340045928897</v>
      </c>
      <c r="U112" s="10">
        <f t="shared" si="30"/>
        <v>794998.40975612379</v>
      </c>
      <c r="X112" s="9"/>
      <c r="Y112" s="9"/>
    </row>
    <row r="113" spans="1:25" x14ac:dyDescent="0.2">
      <c r="A113" s="5">
        <v>2011</v>
      </c>
      <c r="B113" s="10">
        <v>4112828.2535285912</v>
      </c>
      <c r="C113" s="29">
        <f t="shared" si="22"/>
        <v>82.563870545696176</v>
      </c>
      <c r="D113" s="10">
        <v>868561.57999706245</v>
      </c>
      <c r="E113" s="10">
        <f t="shared" si="23"/>
        <v>4981389.8335256539</v>
      </c>
      <c r="F113" s="10">
        <v>3871868.8743419601</v>
      </c>
      <c r="G113" s="29">
        <f t="shared" si="24"/>
        <v>69.286756533924034</v>
      </c>
      <c r="H113" s="10">
        <v>1716311.4187364499</v>
      </c>
      <c r="I113" s="10">
        <f t="shared" si="25"/>
        <v>5588180.2930784095</v>
      </c>
      <c r="J113" s="10">
        <v>2289052.3356361301</v>
      </c>
      <c r="K113" s="29">
        <f t="shared" si="26"/>
        <v>69.805051805260362</v>
      </c>
      <c r="L113" s="10">
        <v>990154.93724441505</v>
      </c>
      <c r="M113" s="10">
        <f t="shared" si="27"/>
        <v>3279207.2728805449</v>
      </c>
      <c r="N113" s="10">
        <v>493251.12787628098</v>
      </c>
      <c r="O113" s="29">
        <f t="shared" si="28"/>
        <v>74.927611716681895</v>
      </c>
      <c r="P113" s="10">
        <v>165052.42214393601</v>
      </c>
      <c r="Q113" s="10">
        <f t="shared" si="29"/>
        <v>658303.55002021696</v>
      </c>
      <c r="R113" s="10">
        <v>718400.99801444996</v>
      </c>
      <c r="S113" s="29">
        <f t="shared" si="31"/>
        <v>89.772642345205639</v>
      </c>
      <c r="T113" s="10">
        <v>81843.9087266922</v>
      </c>
      <c r="U113" s="10">
        <f t="shared" si="30"/>
        <v>800244.90674114216</v>
      </c>
      <c r="X113" s="9"/>
      <c r="Y113" s="9"/>
    </row>
    <row r="114" spans="1:25" x14ac:dyDescent="0.2">
      <c r="A114" s="5">
        <v>2012</v>
      </c>
      <c r="B114" s="10">
        <v>4340291.0761623299</v>
      </c>
      <c r="C114" s="29">
        <f t="shared" si="22"/>
        <v>83.252386885206874</v>
      </c>
      <c r="D114" s="10">
        <v>873122.30278015067</v>
      </c>
      <c r="E114" s="10">
        <f t="shared" si="23"/>
        <v>5213413.3789424803</v>
      </c>
      <c r="F114" s="10">
        <v>3982666.1311149602</v>
      </c>
      <c r="G114" s="29">
        <f t="shared" si="24"/>
        <v>68.832444879614997</v>
      </c>
      <c r="H114" s="10">
        <v>1803364.18944168</v>
      </c>
      <c r="I114" s="10">
        <f t="shared" si="25"/>
        <v>5786030.3205566406</v>
      </c>
      <c r="J114" s="10">
        <v>2281394.5009155199</v>
      </c>
      <c r="K114" s="29">
        <f t="shared" si="26"/>
        <v>67.06565920663094</v>
      </c>
      <c r="L114" s="10">
        <v>1120338.2605361899</v>
      </c>
      <c r="M114" s="10">
        <f t="shared" si="27"/>
        <v>3401732.76145171</v>
      </c>
      <c r="N114" s="10">
        <v>501772.06015586801</v>
      </c>
      <c r="O114" s="29">
        <f t="shared" si="28"/>
        <v>74.802636294019777</v>
      </c>
      <c r="P114" s="10">
        <v>169022.56021499599</v>
      </c>
      <c r="Q114" s="10">
        <f t="shared" si="29"/>
        <v>670794.62037086394</v>
      </c>
      <c r="R114" s="10">
        <v>747303.62910079898</v>
      </c>
      <c r="S114" s="29">
        <f t="shared" si="31"/>
        <v>87.64506078995538</v>
      </c>
      <c r="T114" s="10">
        <v>105344.109819412</v>
      </c>
      <c r="U114" s="10">
        <f t="shared" si="30"/>
        <v>852647.73892021098</v>
      </c>
      <c r="X114" s="9"/>
      <c r="Y114" s="9"/>
    </row>
    <row r="115" spans="1:25" x14ac:dyDescent="0.2">
      <c r="A115" s="5">
        <v>2013</v>
      </c>
      <c r="B115" s="10">
        <v>4170602.420083039</v>
      </c>
      <c r="C115" s="29">
        <f t="shared" si="22"/>
        <v>80.822273067230682</v>
      </c>
      <c r="D115" s="10">
        <v>989611.79044008197</v>
      </c>
      <c r="E115" s="10">
        <f t="shared" si="23"/>
        <v>5160214.2105231211</v>
      </c>
      <c r="F115" s="10">
        <v>4027280.1810526801</v>
      </c>
      <c r="G115" s="29">
        <f t="shared" si="24"/>
        <v>68.42145130439998</v>
      </c>
      <c r="H115" s="10">
        <v>1858710.4027128201</v>
      </c>
      <c r="I115" s="10">
        <f t="shared" si="25"/>
        <v>5885990.5837655002</v>
      </c>
      <c r="J115" s="10">
        <v>2394083.5252156202</v>
      </c>
      <c r="K115" s="29">
        <f t="shared" si="26"/>
        <v>68.731006030876699</v>
      </c>
      <c r="L115" s="10">
        <v>1089182.12659239</v>
      </c>
      <c r="M115" s="10">
        <f t="shared" si="27"/>
        <v>3483265.6518080104</v>
      </c>
      <c r="N115" s="10">
        <v>541341.38913011504</v>
      </c>
      <c r="O115" s="29">
        <f t="shared" si="28"/>
        <v>74.283663784086798</v>
      </c>
      <c r="P115" s="10">
        <v>187407.51951766</v>
      </c>
      <c r="Q115" s="10">
        <f t="shared" si="29"/>
        <v>728748.90864777507</v>
      </c>
      <c r="R115" s="10">
        <v>749066.45021867706</v>
      </c>
      <c r="S115" s="29">
        <f t="shared" si="31"/>
        <v>89.008057103917224</v>
      </c>
      <c r="T115" s="10">
        <v>92505.0598123073</v>
      </c>
      <c r="U115" s="10">
        <f t="shared" si="30"/>
        <v>841571.51003098441</v>
      </c>
      <c r="X115" s="9"/>
      <c r="Y115" s="9"/>
    </row>
    <row r="116" spans="1:25" x14ac:dyDescent="0.2">
      <c r="A116" s="5">
        <v>2014</v>
      </c>
      <c r="B116" s="10">
        <v>4024233.3036110378</v>
      </c>
      <c r="C116" s="29">
        <f t="shared" si="22"/>
        <v>80.077817537903329</v>
      </c>
      <c r="D116" s="10">
        <v>1001170.01948308</v>
      </c>
      <c r="E116" s="10">
        <f t="shared" si="23"/>
        <v>5025403.3230941175</v>
      </c>
      <c r="F116" s="10">
        <v>4019638.6554031302</v>
      </c>
      <c r="G116" s="29">
        <f t="shared" si="24"/>
        <v>68.018804885415861</v>
      </c>
      <c r="H116" s="10">
        <v>1889960.406466</v>
      </c>
      <c r="I116" s="10">
        <f t="shared" si="25"/>
        <v>5909599.0618691305</v>
      </c>
      <c r="J116" s="10">
        <v>2406909.5902488199</v>
      </c>
      <c r="K116" s="29">
        <f t="shared" si="26"/>
        <v>67.300829174927955</v>
      </c>
      <c r="L116" s="10">
        <v>1169435.0399084</v>
      </c>
      <c r="M116" s="10">
        <f t="shared" si="27"/>
        <v>3576344.6301572202</v>
      </c>
      <c r="N116" s="10">
        <v>576132.91988015105</v>
      </c>
      <c r="O116" s="29">
        <f t="shared" si="28"/>
        <v>74.398864766216079</v>
      </c>
      <c r="P116" s="10">
        <v>198251.10021281199</v>
      </c>
      <c r="Q116" s="10">
        <f t="shared" si="29"/>
        <v>774384.02009296301</v>
      </c>
      <c r="R116" s="10">
        <v>770564.019732952</v>
      </c>
      <c r="S116" s="29">
        <f t="shared" si="31"/>
        <v>88.427096415433496</v>
      </c>
      <c r="T116" s="10">
        <v>100847.630054593</v>
      </c>
      <c r="U116" s="10">
        <f t="shared" si="30"/>
        <v>871411.64978754497</v>
      </c>
      <c r="X116" s="9"/>
      <c r="Y116" s="9"/>
    </row>
    <row r="117" spans="1:25" x14ac:dyDescent="0.2">
      <c r="A117" s="5">
        <v>2015</v>
      </c>
      <c r="B117" s="10">
        <v>3969822.2366497479</v>
      </c>
      <c r="C117" s="29">
        <f t="shared" si="22"/>
        <v>80.389466891205714</v>
      </c>
      <c r="D117" s="10">
        <v>968414.56248497905</v>
      </c>
      <c r="E117" s="10">
        <f t="shared" si="23"/>
        <v>4938236.7991347266</v>
      </c>
      <c r="F117" s="10">
        <v>4074149.6438372098</v>
      </c>
      <c r="G117" s="29">
        <f t="shared" si="24"/>
        <v>68.588705822111535</v>
      </c>
      <c r="H117" s="10">
        <v>1865821.9520749999</v>
      </c>
      <c r="I117" s="10">
        <f t="shared" si="25"/>
        <v>5939971.5959122097</v>
      </c>
      <c r="J117" s="10">
        <v>2473004.6252603498</v>
      </c>
      <c r="K117" s="29">
        <f t="shared" si="26"/>
        <v>67.705335662490981</v>
      </c>
      <c r="L117" s="10">
        <v>1179594.68772172</v>
      </c>
      <c r="M117" s="10">
        <f t="shared" si="27"/>
        <v>3652599.3129820698</v>
      </c>
      <c r="N117" s="10">
        <v>580218.01858878101</v>
      </c>
      <c r="O117" s="29">
        <f t="shared" si="28"/>
        <v>72.573118693312964</v>
      </c>
      <c r="P117" s="10">
        <v>219276.37966179801</v>
      </c>
      <c r="Q117" s="10">
        <f t="shared" si="29"/>
        <v>799494.39825057902</v>
      </c>
      <c r="R117" s="10">
        <v>819554.75153016998</v>
      </c>
      <c r="S117" s="29">
        <f t="shared" si="31"/>
        <v>87.521159065209559</v>
      </c>
      <c r="T117" s="10">
        <v>116852.810119628</v>
      </c>
      <c r="U117" s="10">
        <f t="shared" si="30"/>
        <v>936407.56164979795</v>
      </c>
      <c r="X117" s="9"/>
      <c r="Y117" s="9"/>
    </row>
    <row r="118" spans="1:25" x14ac:dyDescent="0.2">
      <c r="A118" s="5">
        <v>2016</v>
      </c>
      <c r="B118" s="10">
        <v>3844815.6299040257</v>
      </c>
      <c r="C118" s="29">
        <f t="shared" si="22"/>
        <v>78.833774312728664</v>
      </c>
      <c r="D118" s="10">
        <v>1032301.6506309415</v>
      </c>
      <c r="E118" s="10">
        <f t="shared" si="23"/>
        <v>4877117.2805349668</v>
      </c>
      <c r="F118" s="10">
        <v>4085673.1803238299</v>
      </c>
      <c r="G118" s="29">
        <f t="shared" si="24"/>
        <v>67.415675094976379</v>
      </c>
      <c r="H118" s="10">
        <v>1974747.0032134</v>
      </c>
      <c r="I118" s="10">
        <f t="shared" si="25"/>
        <v>6060420.1835372299</v>
      </c>
      <c r="J118" s="10">
        <v>2559660.3308795602</v>
      </c>
      <c r="K118" s="29">
        <f t="shared" si="26"/>
        <v>67.410076868840179</v>
      </c>
      <c r="L118" s="10">
        <v>1237487.5879099299</v>
      </c>
      <c r="M118" s="10">
        <f t="shared" si="27"/>
        <v>3797147.9187894901</v>
      </c>
      <c r="N118" s="10">
        <v>589086.68671369494</v>
      </c>
      <c r="O118" s="29">
        <f t="shared" si="28"/>
        <v>71.410936069373747</v>
      </c>
      <c r="P118" s="10">
        <v>235838.34457480899</v>
      </c>
      <c r="Q118" s="10">
        <f t="shared" si="29"/>
        <v>824925.0312885039</v>
      </c>
      <c r="R118" s="10">
        <v>812560.52398061706</v>
      </c>
      <c r="S118" s="29">
        <f t="shared" si="31"/>
        <v>86.291033930981968</v>
      </c>
      <c r="T118" s="10">
        <v>129090.638329625</v>
      </c>
      <c r="U118" s="10">
        <f t="shared" si="30"/>
        <v>941651.16231024207</v>
      </c>
      <c r="X118" s="9"/>
      <c r="Y118" s="9"/>
    </row>
    <row r="119" spans="1:25" x14ac:dyDescent="0.2">
      <c r="A119" s="5">
        <v>2017</v>
      </c>
      <c r="B119" s="10">
        <v>3837269.8144798232</v>
      </c>
      <c r="C119" s="29">
        <f t="shared" si="22"/>
        <v>79.28386117441849</v>
      </c>
      <c r="D119" s="10">
        <v>1002643.07275724</v>
      </c>
      <c r="E119" s="10">
        <f t="shared" si="23"/>
        <v>4839912.8872370636</v>
      </c>
      <c r="F119" s="10">
        <v>4224604.5367431603</v>
      </c>
      <c r="G119" s="29">
        <f t="shared" si="24"/>
        <v>68.597728276920776</v>
      </c>
      <c r="H119" s="10">
        <v>1933915.05692172</v>
      </c>
      <c r="I119" s="10">
        <f t="shared" si="25"/>
        <v>6158519.5936648808</v>
      </c>
      <c r="J119" s="10">
        <v>2665513.6144955098</v>
      </c>
      <c r="K119" s="29">
        <f t="shared" si="26"/>
        <v>67.885954546439777</v>
      </c>
      <c r="L119" s="10">
        <v>1260944.5642313899</v>
      </c>
      <c r="M119" s="10">
        <f t="shared" si="27"/>
        <v>3926458.1787268994</v>
      </c>
      <c r="N119" s="10">
        <v>621606.47045207</v>
      </c>
      <c r="O119" s="29">
        <f t="shared" si="28"/>
        <v>72.015817739733862</v>
      </c>
      <c r="P119" s="10">
        <v>241546.22288894601</v>
      </c>
      <c r="Q119" s="10">
        <f t="shared" si="29"/>
        <v>863152.69334101607</v>
      </c>
      <c r="R119" s="10">
        <v>825325.45350146201</v>
      </c>
      <c r="S119" s="29">
        <f t="shared" si="31"/>
        <v>84.952895913712396</v>
      </c>
      <c r="T119" s="10">
        <v>146184.045526981</v>
      </c>
      <c r="U119" s="10">
        <f t="shared" si="30"/>
        <v>971509.49902844301</v>
      </c>
      <c r="X119" s="9"/>
      <c r="Y119" s="9"/>
    </row>
    <row r="120" spans="1:25" x14ac:dyDescent="0.2">
      <c r="A120" s="5">
        <v>2018</v>
      </c>
      <c r="B120" s="10">
        <v>3795729.07956099</v>
      </c>
      <c r="C120" s="29">
        <f t="shared" si="22"/>
        <v>78.916534860607399</v>
      </c>
      <c r="D120" s="10">
        <v>1014072.9299488019</v>
      </c>
      <c r="E120" s="10">
        <f t="shared" si="23"/>
        <v>4809802.0095097916</v>
      </c>
      <c r="F120" s="10">
        <v>4309730.1546423398</v>
      </c>
      <c r="G120" s="29">
        <f t="shared" si="24"/>
        <v>68.840801877283326</v>
      </c>
      <c r="H120" s="10">
        <v>1950699.7606351301</v>
      </c>
      <c r="I120" s="10">
        <f t="shared" si="25"/>
        <v>6260429.9152774699</v>
      </c>
      <c r="J120" s="10">
        <v>2677948.7242827401</v>
      </c>
      <c r="K120" s="29">
        <f t="shared" si="26"/>
        <v>67.30689349193419</v>
      </c>
      <c r="L120" s="10">
        <v>1300765.1716477801</v>
      </c>
      <c r="M120" s="10">
        <f t="shared" si="27"/>
        <v>3978713.8959305203</v>
      </c>
      <c r="N120" s="10">
        <v>643295.14664006198</v>
      </c>
      <c r="O120" s="29">
        <f t="shared" si="28"/>
        <v>70.795914840631553</v>
      </c>
      <c r="P120" s="10">
        <v>265366.24729514099</v>
      </c>
      <c r="Q120" s="10">
        <f t="shared" si="29"/>
        <v>908661.39393520297</v>
      </c>
      <c r="R120" s="10">
        <v>887498.45589005901</v>
      </c>
      <c r="S120" s="29">
        <f t="shared" si="31"/>
        <v>85.306767378898186</v>
      </c>
      <c r="T120" s="10">
        <v>152862.68210518299</v>
      </c>
      <c r="U120" s="10">
        <f t="shared" si="30"/>
        <v>1040361.137995242</v>
      </c>
      <c r="X120" s="9"/>
      <c r="Y120" s="9"/>
    </row>
    <row r="121" spans="1:25" x14ac:dyDescent="0.2">
      <c r="A121" s="5">
        <v>2019</v>
      </c>
      <c r="B121" s="10">
        <v>3847848.4456317341</v>
      </c>
      <c r="C121" s="29">
        <f t="shared" si="22"/>
        <v>79.440318917792993</v>
      </c>
      <c r="D121" s="10">
        <v>995848.68203663803</v>
      </c>
      <c r="E121" s="10">
        <f t="shared" si="23"/>
        <v>4843697.1276683724</v>
      </c>
      <c r="F121" s="10">
        <v>4337104.3518927097</v>
      </c>
      <c r="G121" s="29">
        <f t="shared" si="24"/>
        <v>69.055734501380186</v>
      </c>
      <c r="H121" s="10">
        <v>1943481.0089161401</v>
      </c>
      <c r="I121" s="10">
        <f t="shared" si="25"/>
        <v>6280585.3608088493</v>
      </c>
      <c r="J121" s="10">
        <v>2767017.08112502</v>
      </c>
      <c r="K121" s="29">
        <f t="shared" si="26"/>
        <v>67.247788699677159</v>
      </c>
      <c r="L121" s="10">
        <v>1347641.7569258199</v>
      </c>
      <c r="M121" s="10">
        <f t="shared" si="27"/>
        <v>4114658.83805084</v>
      </c>
      <c r="N121" s="10">
        <v>697579.89242434502</v>
      </c>
      <c r="O121" s="29">
        <f t="shared" si="28"/>
        <v>71.308088493571447</v>
      </c>
      <c r="P121" s="10">
        <v>280682.05115199002</v>
      </c>
      <c r="Q121" s="10">
        <f t="shared" si="29"/>
        <v>978261.94357633498</v>
      </c>
      <c r="R121" s="10">
        <v>947998.42153215397</v>
      </c>
      <c r="S121" s="29">
        <f t="shared" si="31"/>
        <v>86.152497092897519</v>
      </c>
      <c r="T121" s="10">
        <v>152374.11962580599</v>
      </c>
      <c r="U121" s="10">
        <f t="shared" si="30"/>
        <v>1100372.54115796</v>
      </c>
      <c r="X121" s="9"/>
      <c r="Y121" s="9"/>
    </row>
    <row r="122" spans="1:25" x14ac:dyDescent="0.2">
      <c r="A122" s="5">
        <v>2020</v>
      </c>
      <c r="B122" s="10">
        <v>3615925.847138159</v>
      </c>
      <c r="C122" s="29">
        <f t="shared" si="22"/>
        <v>81.998998887494238</v>
      </c>
      <c r="D122" s="10">
        <v>793793.65699791897</v>
      </c>
      <c r="E122" s="10">
        <f t="shared" si="23"/>
        <v>4409719.5041360781</v>
      </c>
      <c r="F122" s="10">
        <v>3794623.3853571401</v>
      </c>
      <c r="G122" s="29">
        <f t="shared" si="24"/>
        <v>72.220188119935116</v>
      </c>
      <c r="H122" s="10">
        <v>1459618.5158899999</v>
      </c>
      <c r="I122" s="10">
        <f t="shared" si="25"/>
        <v>5254241.90124714</v>
      </c>
      <c r="J122" s="10">
        <v>2583069.0821900899</v>
      </c>
      <c r="K122" s="29">
        <f t="shared" si="26"/>
        <v>69.43683324128726</v>
      </c>
      <c r="L122" s="10">
        <v>1136958.1160753299</v>
      </c>
      <c r="M122" s="10">
        <f t="shared" si="27"/>
        <v>3720027.1982654198</v>
      </c>
      <c r="N122" s="10">
        <v>533333.26910912897</v>
      </c>
      <c r="O122" s="29">
        <f t="shared" si="28"/>
        <v>72.601953174699958</v>
      </c>
      <c r="P122" s="10">
        <v>201265.795775234</v>
      </c>
      <c r="Q122" s="10">
        <f t="shared" si="29"/>
        <v>734599.06488436298</v>
      </c>
      <c r="R122" s="10">
        <v>829432.228199034</v>
      </c>
      <c r="S122" s="29">
        <f t="shared" si="31"/>
        <v>86.767388160101135</v>
      </c>
      <c r="T122" s="10">
        <v>126494.00835955099</v>
      </c>
      <c r="U122" s="10">
        <f t="shared" si="30"/>
        <v>955926.23655858496</v>
      </c>
    </row>
    <row r="123" spans="1:25" x14ac:dyDescent="0.2">
      <c r="C123" s="9"/>
      <c r="E123" s="9"/>
    </row>
    <row r="124" spans="1:25" x14ac:dyDescent="0.2">
      <c r="C124" s="9"/>
      <c r="E124" s="9"/>
      <c r="X124" s="9"/>
      <c r="Y124" s="9"/>
    </row>
    <row r="125" spans="1:25" x14ac:dyDescent="0.2">
      <c r="X125" s="9"/>
      <c r="Y125" s="9"/>
    </row>
    <row r="126" spans="1:25" x14ac:dyDescent="0.2">
      <c r="X126" s="9"/>
      <c r="Y126" s="9"/>
    </row>
    <row r="127" spans="1:25" x14ac:dyDescent="0.2">
      <c r="X127" s="9"/>
      <c r="Y127" s="9"/>
    </row>
    <row r="128" spans="1:25" x14ac:dyDescent="0.2">
      <c r="X128" s="9"/>
      <c r="Y128" s="9"/>
    </row>
    <row r="129" spans="3:25" x14ac:dyDescent="0.2">
      <c r="X129" s="9"/>
      <c r="Y129" s="9"/>
    </row>
    <row r="130" spans="3:25" x14ac:dyDescent="0.2">
      <c r="X130" s="9"/>
      <c r="Y130" s="9"/>
    </row>
    <row r="131" spans="3:25" x14ac:dyDescent="0.2">
      <c r="X131" s="9"/>
      <c r="Y131" s="9"/>
    </row>
    <row r="132" spans="3:25" x14ac:dyDescent="0.2">
      <c r="X132" s="9"/>
      <c r="Y132" s="9"/>
    </row>
    <row r="133" spans="3:25" x14ac:dyDescent="0.2">
      <c r="X133" s="9"/>
      <c r="Y133" s="9"/>
    </row>
    <row r="134" spans="3:25" x14ac:dyDescent="0.2">
      <c r="X134" s="9"/>
      <c r="Y134" s="9"/>
    </row>
    <row r="135" spans="3:25" x14ac:dyDescent="0.2">
      <c r="X135" s="9"/>
      <c r="Y135" s="9"/>
    </row>
    <row r="136" spans="3:25" x14ac:dyDescent="0.2">
      <c r="X136" s="9"/>
      <c r="Y136" s="9"/>
    </row>
    <row r="137" spans="3:25" x14ac:dyDescent="0.2">
      <c r="X137" s="9"/>
      <c r="Y137" s="9"/>
    </row>
    <row r="139" spans="3:25" x14ac:dyDescent="0.2">
      <c r="C139" s="9"/>
      <c r="E139" s="9"/>
    </row>
    <row r="140" spans="3:25" x14ac:dyDescent="0.2">
      <c r="C140" s="9"/>
      <c r="E140" s="9"/>
    </row>
    <row r="141" spans="3:25" x14ac:dyDescent="0.2">
      <c r="F141" s="9"/>
    </row>
    <row r="142" spans="3:25" x14ac:dyDescent="0.2">
      <c r="F142" s="9"/>
    </row>
    <row r="155" spans="3:5" x14ac:dyDescent="0.2">
      <c r="C155" s="9"/>
      <c r="E155" s="9"/>
    </row>
    <row r="156" spans="3:5" x14ac:dyDescent="0.2">
      <c r="C156" s="9"/>
      <c r="E156" s="9"/>
    </row>
    <row r="171" spans="3:5" x14ac:dyDescent="0.2">
      <c r="C171" s="9"/>
      <c r="E171" s="9"/>
    </row>
    <row r="172" spans="3:5" x14ac:dyDescent="0.2">
      <c r="C172" s="9"/>
      <c r="E172" s="9"/>
    </row>
  </sheetData>
  <mergeCells count="14">
    <mergeCell ref="J107:M107"/>
    <mergeCell ref="N107:Q107"/>
    <mergeCell ref="R107:U107"/>
    <mergeCell ref="B77:E77"/>
    <mergeCell ref="F77:I77"/>
    <mergeCell ref="J77:M77"/>
    <mergeCell ref="N77:Q77"/>
    <mergeCell ref="R77:U77"/>
    <mergeCell ref="B24:E24"/>
    <mergeCell ref="F24:I24"/>
    <mergeCell ref="B49:E49"/>
    <mergeCell ref="F49:I49"/>
    <mergeCell ref="B107:E107"/>
    <mergeCell ref="F107:I10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ECFF-BE33-4583-8048-ABF58E0EC3DB}">
  <dimension ref="A1:W56"/>
  <sheetViews>
    <sheetView showGridLines="0" tabSelected="1" zoomScale="80" zoomScaleNormal="80" workbookViewId="0">
      <selection activeCell="E10" sqref="E10"/>
    </sheetView>
  </sheetViews>
  <sheetFormatPr baseColWidth="10" defaultRowHeight="15" x14ac:dyDescent="0.25"/>
  <cols>
    <col min="1" max="1" width="19.140625" bestFit="1" customWidth="1"/>
    <col min="2" max="2" width="16.7109375" bestFit="1" customWidth="1"/>
    <col min="3" max="3" width="19" bestFit="1" customWidth="1"/>
    <col min="4" max="4" width="11.42578125" bestFit="1" customWidth="1"/>
    <col min="5" max="5" width="18.28515625" bestFit="1" customWidth="1"/>
    <col min="6" max="6" width="17.28515625" bestFit="1" customWidth="1"/>
    <col min="7" max="8" width="11.42578125" bestFit="1" customWidth="1"/>
    <col min="9" max="9" width="15.42578125" bestFit="1" customWidth="1"/>
    <col min="10" max="10" width="13.7109375" bestFit="1" customWidth="1"/>
    <col min="11" max="11" width="15.42578125" bestFit="1" customWidth="1"/>
    <col min="13" max="13" width="19.140625" bestFit="1" customWidth="1"/>
    <col min="14" max="14" width="16.7109375" bestFit="1" customWidth="1"/>
    <col min="15" max="15" width="18.7109375" bestFit="1" customWidth="1"/>
    <col min="16" max="16" width="11.42578125" bestFit="1" customWidth="1"/>
    <col min="17" max="17" width="18.28515625" bestFit="1" customWidth="1"/>
    <col min="18" max="18" width="17.28515625" bestFit="1" customWidth="1"/>
    <col min="19" max="20" width="11.42578125" bestFit="1" customWidth="1"/>
    <col min="21" max="21" width="15.42578125" bestFit="1" customWidth="1"/>
    <col min="22" max="22" width="13.7109375" bestFit="1" customWidth="1"/>
    <col min="23" max="23" width="15.42578125" bestFit="1" customWidth="1"/>
  </cols>
  <sheetData>
    <row r="1" spans="1:23" x14ac:dyDescent="0.25">
      <c r="A1" s="38">
        <v>2019</v>
      </c>
      <c r="B1" s="38" t="s">
        <v>14</v>
      </c>
      <c r="C1" s="38" t="s">
        <v>116</v>
      </c>
      <c r="D1" s="38" t="s">
        <v>1</v>
      </c>
      <c r="E1" s="38" t="s">
        <v>2</v>
      </c>
      <c r="F1" s="38" t="s">
        <v>3</v>
      </c>
      <c r="G1" s="38" t="s">
        <v>4</v>
      </c>
      <c r="H1" s="38" t="s">
        <v>20</v>
      </c>
      <c r="I1" s="38" t="s">
        <v>66</v>
      </c>
      <c r="J1" s="38" t="s">
        <v>67</v>
      </c>
      <c r="K1" s="38" t="s">
        <v>117</v>
      </c>
      <c r="M1" s="38">
        <v>2020</v>
      </c>
      <c r="N1" s="38" t="s">
        <v>14</v>
      </c>
      <c r="O1" s="38" t="s">
        <v>116</v>
      </c>
      <c r="P1" s="38" t="s">
        <v>1</v>
      </c>
      <c r="Q1" s="38" t="s">
        <v>2</v>
      </c>
      <c r="R1" s="38" t="s">
        <v>3</v>
      </c>
      <c r="S1" s="38" t="s">
        <v>4</v>
      </c>
      <c r="T1" s="38" t="s">
        <v>20</v>
      </c>
      <c r="U1" s="38" t="s">
        <v>66</v>
      </c>
      <c r="V1" s="38" t="s">
        <v>67</v>
      </c>
      <c r="W1" s="38" t="s">
        <v>117</v>
      </c>
    </row>
    <row r="2" spans="1:23" x14ac:dyDescent="0.25">
      <c r="A2" s="34" t="s">
        <v>92</v>
      </c>
      <c r="B2" s="36">
        <f t="shared" ref="B2:B26" si="0">(D2/H2)*100</f>
        <v>79.305680023879461</v>
      </c>
      <c r="C2" s="37">
        <f t="shared" ref="C2:C26" si="1">(I2/K2)*100</f>
        <v>86.392836984184484</v>
      </c>
      <c r="D2" s="35">
        <v>256683.231918334</v>
      </c>
      <c r="E2" s="35">
        <v>2568.2779846191402</v>
      </c>
      <c r="F2" s="35">
        <v>1622.81837844848</v>
      </c>
      <c r="G2" s="35">
        <v>62788.783668518001</v>
      </c>
      <c r="H2" s="35">
        <f t="shared" ref="H2:H26" si="2">D2+E2+F2+G2</f>
        <v>323663.11194991961</v>
      </c>
      <c r="I2" s="35">
        <v>221755.92611694301</v>
      </c>
      <c r="J2" s="35">
        <v>34927.305801391602</v>
      </c>
      <c r="K2" s="35">
        <f t="shared" ref="K2:K26" si="3">I2+J2</f>
        <v>256683.23191833461</v>
      </c>
      <c r="M2" s="34" t="s">
        <v>92</v>
      </c>
      <c r="N2" s="35">
        <f t="shared" ref="N2:N26" si="4">(P2/T2)*100</f>
        <v>75.168542852818518</v>
      </c>
      <c r="O2" s="37">
        <f t="shared" ref="O2:O26" si="5">(U2/W2)*100</f>
        <v>87.978618098108285</v>
      </c>
      <c r="P2" s="35">
        <v>241098.53482627799</v>
      </c>
      <c r="Q2" s="35">
        <v>5660.1641273498499</v>
      </c>
      <c r="R2" s="35">
        <v>5950.07667922973</v>
      </c>
      <c r="S2" s="35">
        <v>68035.149519920305</v>
      </c>
      <c r="T2" s="35">
        <f t="shared" ref="T2:T26" si="6">P2+Q2+R2+S2</f>
        <v>320743.92515277787</v>
      </c>
      <c r="U2" s="35">
        <v>212115.159194946</v>
      </c>
      <c r="V2" s="35">
        <v>28983.375631332299</v>
      </c>
      <c r="W2" s="35">
        <f>U2+V2</f>
        <v>241098.53482627831</v>
      </c>
    </row>
    <row r="3" spans="1:23" x14ac:dyDescent="0.25">
      <c r="A3" s="34" t="s">
        <v>93</v>
      </c>
      <c r="B3" s="36">
        <f t="shared" si="0"/>
        <v>73.172712484684354</v>
      </c>
      <c r="C3" s="37">
        <f t="shared" si="1"/>
        <v>78.506931057699887</v>
      </c>
      <c r="D3" s="35">
        <v>645489.00875616004</v>
      </c>
      <c r="E3" s="35">
        <v>16528.528934001901</v>
      </c>
      <c r="F3" s="35">
        <v>9539.0831356048493</v>
      </c>
      <c r="G3" s="35">
        <v>210587.810940742</v>
      </c>
      <c r="H3" s="35">
        <f t="shared" si="2"/>
        <v>882144.43176650885</v>
      </c>
      <c r="I3" s="35">
        <v>506753.611089229</v>
      </c>
      <c r="J3" s="35">
        <v>138735.39766693101</v>
      </c>
      <c r="K3" s="35">
        <f t="shared" si="3"/>
        <v>645489.00875616004</v>
      </c>
      <c r="M3" s="34" t="s">
        <v>93</v>
      </c>
      <c r="N3" s="35">
        <f t="shared" si="4"/>
        <v>64.011903033536569</v>
      </c>
      <c r="O3" s="37">
        <f t="shared" si="5"/>
        <v>81.893857235061574</v>
      </c>
      <c r="P3" s="35">
        <v>574801.51315283705</v>
      </c>
      <c r="Q3" s="35">
        <v>32549.469768524101</v>
      </c>
      <c r="R3" s="35">
        <v>25484.452198028499</v>
      </c>
      <c r="S3" s="35">
        <v>265124.922115564</v>
      </c>
      <c r="T3" s="35">
        <f t="shared" si="6"/>
        <v>897960.35723495355</v>
      </c>
      <c r="U3" s="35">
        <v>470727.13056635798</v>
      </c>
      <c r="V3" s="35">
        <v>104074.382586479</v>
      </c>
      <c r="W3" s="35">
        <f t="shared" ref="W3:W26" si="7">U3+V3</f>
        <v>574801.51315283694</v>
      </c>
    </row>
    <row r="4" spans="1:23" x14ac:dyDescent="0.25">
      <c r="A4" s="34" t="s">
        <v>94</v>
      </c>
      <c r="B4" s="36">
        <f t="shared" si="0"/>
        <v>79.41402008426013</v>
      </c>
      <c r="C4" s="37">
        <f t="shared" si="1"/>
        <v>85.385062185893219</v>
      </c>
      <c r="D4" s="35">
        <v>272243.36293792701</v>
      </c>
      <c r="E4" s="35">
        <v>6398.5790710449201</v>
      </c>
      <c r="F4" s="35">
        <v>2933.2667083740198</v>
      </c>
      <c r="G4" s="35">
        <v>61240.030517578103</v>
      </c>
      <c r="H4" s="35">
        <f t="shared" si="2"/>
        <v>342815.23923492408</v>
      </c>
      <c r="I4" s="35">
        <v>232455.164741516</v>
      </c>
      <c r="J4" s="35">
        <v>39788.198196411096</v>
      </c>
      <c r="K4" s="35">
        <f t="shared" si="3"/>
        <v>272243.36293792707</v>
      </c>
      <c r="M4" s="34" t="s">
        <v>94</v>
      </c>
      <c r="N4" s="35">
        <f t="shared" si="4"/>
        <v>76.617127183473926</v>
      </c>
      <c r="O4" s="37">
        <f t="shared" si="5"/>
        <v>88.68611071805546</v>
      </c>
      <c r="P4" s="35">
        <v>268145.55220794602</v>
      </c>
      <c r="Q4" s="35">
        <v>6111.6897468566804</v>
      </c>
      <c r="R4" s="35">
        <v>8296.9462451934796</v>
      </c>
      <c r="S4" s="35">
        <v>67427.026268959002</v>
      </c>
      <c r="T4" s="35">
        <f t="shared" si="6"/>
        <v>349981.21446895518</v>
      </c>
      <c r="U4" s="35">
        <v>237807.86131668001</v>
      </c>
      <c r="V4" s="35">
        <v>30337.6908912658</v>
      </c>
      <c r="W4" s="35">
        <f t="shared" si="7"/>
        <v>268145.55220794579</v>
      </c>
    </row>
    <row r="5" spans="1:23" x14ac:dyDescent="0.25">
      <c r="A5" s="34" t="s">
        <v>95</v>
      </c>
      <c r="B5" s="36">
        <f t="shared" si="0"/>
        <v>67.352552186721624</v>
      </c>
      <c r="C5" s="37">
        <f t="shared" si="1"/>
        <v>66.155903744477897</v>
      </c>
      <c r="D5" s="35">
        <v>712921.69536590495</v>
      </c>
      <c r="E5" s="35">
        <v>25323.250169753999</v>
      </c>
      <c r="F5" s="35">
        <v>20787.376270294099</v>
      </c>
      <c r="G5" s="35">
        <v>299460.15133666899</v>
      </c>
      <c r="H5" s="35">
        <f t="shared" si="2"/>
        <v>1058492.473142622</v>
      </c>
      <c r="I5" s="35">
        <v>471639.79055976798</v>
      </c>
      <c r="J5" s="35">
        <v>241281.904806137</v>
      </c>
      <c r="K5" s="35">
        <f t="shared" si="3"/>
        <v>712921.69536590495</v>
      </c>
      <c r="M5" s="34" t="s">
        <v>95</v>
      </c>
      <c r="N5" s="35">
        <f t="shared" si="4"/>
        <v>51.77208378774192</v>
      </c>
      <c r="O5" s="37">
        <f t="shared" si="5"/>
        <v>65.872172911813351</v>
      </c>
      <c r="P5" s="35">
        <v>559103.858045578</v>
      </c>
      <c r="Q5" s="35">
        <v>77920.931079864502</v>
      </c>
      <c r="R5" s="35">
        <v>27708.4058647155</v>
      </c>
      <c r="S5" s="35">
        <v>415199.88311004598</v>
      </c>
      <c r="T5" s="35">
        <f t="shared" si="6"/>
        <v>1079933.078100204</v>
      </c>
      <c r="U5" s="35">
        <v>368293.86012840201</v>
      </c>
      <c r="V5" s="35">
        <v>190809.997917175</v>
      </c>
      <c r="W5" s="35">
        <f t="shared" si="7"/>
        <v>559103.85804557707</v>
      </c>
    </row>
    <row r="6" spans="1:23" x14ac:dyDescent="0.25">
      <c r="A6" s="34" t="s">
        <v>96</v>
      </c>
      <c r="B6" s="36">
        <f t="shared" si="0"/>
        <v>73.642480875903871</v>
      </c>
      <c r="C6" s="37">
        <f t="shared" si="1"/>
        <v>87.011860743516706</v>
      </c>
      <c r="D6" s="35">
        <v>380829.20935439999</v>
      </c>
      <c r="E6" s="35">
        <v>8659.0039596557599</v>
      </c>
      <c r="F6" s="35">
        <v>2794.19849395751</v>
      </c>
      <c r="G6" s="35">
        <v>124850.097614288</v>
      </c>
      <c r="H6" s="35">
        <f t="shared" si="2"/>
        <v>517132.50942230126</v>
      </c>
      <c r="I6" s="35">
        <v>331366.58131408598</v>
      </c>
      <c r="J6" s="35">
        <v>49462.628040313699</v>
      </c>
      <c r="K6" s="35">
        <f t="shared" si="3"/>
        <v>380829.2093543997</v>
      </c>
      <c r="M6" s="34" t="s">
        <v>96</v>
      </c>
      <c r="N6" s="35">
        <f t="shared" si="4"/>
        <v>68.152259512745047</v>
      </c>
      <c r="O6" s="37">
        <f t="shared" si="5"/>
        <v>87.463818207813731</v>
      </c>
      <c r="P6" s="35">
        <v>354273.91319656302</v>
      </c>
      <c r="Q6" s="35">
        <v>15986.341596603301</v>
      </c>
      <c r="R6" s="35">
        <v>11653.416381835899</v>
      </c>
      <c r="S6" s="35">
        <v>137913.42733860001</v>
      </c>
      <c r="T6" s="35">
        <f t="shared" si="6"/>
        <v>519827.09851360216</v>
      </c>
      <c r="U6" s="35">
        <v>309861.49139595003</v>
      </c>
      <c r="V6" s="35">
        <v>44412.421800613403</v>
      </c>
      <c r="W6" s="35">
        <f t="shared" si="7"/>
        <v>354273.91319656343</v>
      </c>
    </row>
    <row r="7" spans="1:23" x14ac:dyDescent="0.25">
      <c r="A7" s="34" t="s">
        <v>97</v>
      </c>
      <c r="B7" s="36">
        <f t="shared" si="0"/>
        <v>76.780890100082644</v>
      </c>
      <c r="C7" s="37">
        <f t="shared" si="1"/>
        <v>87.934929015820401</v>
      </c>
      <c r="D7" s="35">
        <v>887206.56785583403</v>
      </c>
      <c r="E7" s="35">
        <v>21399.2756690979</v>
      </c>
      <c r="F7" s="35">
        <v>7460.9155731201099</v>
      </c>
      <c r="G7" s="35">
        <v>239437.646619796</v>
      </c>
      <c r="H7" s="35">
        <f t="shared" si="2"/>
        <v>1155504.4057178481</v>
      </c>
      <c r="I7" s="35">
        <v>780164.46566772403</v>
      </c>
      <c r="J7" s="35">
        <v>107042.10218811</v>
      </c>
      <c r="K7" s="35">
        <f t="shared" si="3"/>
        <v>887206.56785583403</v>
      </c>
      <c r="M7" s="34" t="s">
        <v>97</v>
      </c>
      <c r="N7" s="35">
        <f t="shared" si="4"/>
        <v>74.393503372246727</v>
      </c>
      <c r="O7" s="37">
        <f t="shared" si="5"/>
        <v>90.652556882185351</v>
      </c>
      <c r="P7" s="35">
        <v>853818.07554840995</v>
      </c>
      <c r="Q7" s="35">
        <v>42671.3381600379</v>
      </c>
      <c r="R7" s="35">
        <v>23836.8515720367</v>
      </c>
      <c r="S7" s="35">
        <v>227378.89289188301</v>
      </c>
      <c r="T7" s="35">
        <f t="shared" si="6"/>
        <v>1147705.1581723676</v>
      </c>
      <c r="U7" s="35">
        <v>774007.91660690296</v>
      </c>
      <c r="V7" s="35">
        <v>79810.158941507296</v>
      </c>
      <c r="W7" s="35">
        <f t="shared" si="7"/>
        <v>853818.0755484103</v>
      </c>
    </row>
    <row r="8" spans="1:23" x14ac:dyDescent="0.25">
      <c r="A8" s="34" t="s">
        <v>118</v>
      </c>
      <c r="B8" s="36">
        <f t="shared" si="0"/>
        <v>64.673565358144771</v>
      </c>
      <c r="C8" s="37">
        <f t="shared" si="1"/>
        <v>57.851396189979312</v>
      </c>
      <c r="D8" s="35">
        <v>549412.24236297596</v>
      </c>
      <c r="E8" s="35">
        <v>30085.028694152799</v>
      </c>
      <c r="F8" s="35">
        <v>6443.36965179443</v>
      </c>
      <c r="G8" s="35">
        <v>263575.29261016799</v>
      </c>
      <c r="H8" s="35">
        <f t="shared" si="2"/>
        <v>849515.93331909121</v>
      </c>
      <c r="I8" s="35">
        <v>317842.65304565401</v>
      </c>
      <c r="J8" s="35">
        <v>231569.58931732099</v>
      </c>
      <c r="K8" s="35">
        <f t="shared" si="3"/>
        <v>549412.24236297503</v>
      </c>
      <c r="M8" s="34" t="s">
        <v>118</v>
      </c>
      <c r="N8" s="35">
        <f t="shared" si="4"/>
        <v>49.626003540465177</v>
      </c>
      <c r="O8" s="37">
        <f t="shared" si="5"/>
        <v>59.7775889278508</v>
      </c>
      <c r="P8" s="35">
        <v>430880.94775009103</v>
      </c>
      <c r="Q8" s="35">
        <v>58864.901210784898</v>
      </c>
      <c r="R8" s="35">
        <v>28503.793579101501</v>
      </c>
      <c r="S8" s="35">
        <v>350006.74929046602</v>
      </c>
      <c r="T8" s="35">
        <f t="shared" si="6"/>
        <v>868256.3918304434</v>
      </c>
      <c r="U8" s="35">
        <v>257570.24171447699</v>
      </c>
      <c r="V8" s="35">
        <v>173310.70603561401</v>
      </c>
      <c r="W8" s="35">
        <f t="shared" si="7"/>
        <v>430880.94775009097</v>
      </c>
    </row>
    <row r="9" spans="1:23" x14ac:dyDescent="0.25">
      <c r="A9" s="34" t="s">
        <v>98</v>
      </c>
      <c r="B9" s="36">
        <f t="shared" si="0"/>
        <v>76.209618726643683</v>
      </c>
      <c r="C9" s="37">
        <f t="shared" si="1"/>
        <v>81.551505275862297</v>
      </c>
      <c r="D9" s="35">
        <v>777514.04258632602</v>
      </c>
      <c r="E9" s="35">
        <v>11912.7654266357</v>
      </c>
      <c r="F9" s="35">
        <v>6729.4666519165003</v>
      </c>
      <c r="G9" s="35">
        <v>224074.57752609201</v>
      </c>
      <c r="H9" s="35">
        <f t="shared" si="2"/>
        <v>1020230.8521909702</v>
      </c>
      <c r="I9" s="35">
        <v>634074.40546035697</v>
      </c>
      <c r="J9" s="35">
        <v>143439.637125968</v>
      </c>
      <c r="K9" s="35">
        <f t="shared" si="3"/>
        <v>777514.04258632497</v>
      </c>
      <c r="M9" s="34" t="s">
        <v>98</v>
      </c>
      <c r="N9" s="35">
        <f t="shared" si="4"/>
        <v>71.504916974267857</v>
      </c>
      <c r="O9" s="37">
        <f t="shared" si="5"/>
        <v>89.574002308046019</v>
      </c>
      <c r="P9" s="35">
        <v>737373.03608894302</v>
      </c>
      <c r="Q9" s="35">
        <v>28647.569357871998</v>
      </c>
      <c r="R9" s="35">
        <v>11568.500904083199</v>
      </c>
      <c r="S9" s="35">
        <v>253630.93737602199</v>
      </c>
      <c r="T9" s="35">
        <f t="shared" si="6"/>
        <v>1031220.0437269203</v>
      </c>
      <c r="U9" s="35">
        <v>660494.540365219</v>
      </c>
      <c r="V9" s="35">
        <v>76878.495723724307</v>
      </c>
      <c r="W9" s="35">
        <f t="shared" si="7"/>
        <v>737373.03608894325</v>
      </c>
    </row>
    <row r="10" spans="1:23" x14ac:dyDescent="0.25">
      <c r="A10" s="34" t="s">
        <v>99</v>
      </c>
      <c r="B10" s="36">
        <f t="shared" si="0"/>
        <v>80.712284475716217</v>
      </c>
      <c r="C10" s="37">
        <f t="shared" si="1"/>
        <v>92.020239063145496</v>
      </c>
      <c r="D10" s="35">
        <v>273762.62106513901</v>
      </c>
      <c r="E10" s="35">
        <v>8568.9542045593207</v>
      </c>
      <c r="F10" s="35">
        <v>1554.5132141113199</v>
      </c>
      <c r="G10" s="35">
        <v>55297.250017166101</v>
      </c>
      <c r="H10" s="35">
        <f t="shared" si="2"/>
        <v>339183.33850097575</v>
      </c>
      <c r="I10" s="35">
        <v>251917.01836967401</v>
      </c>
      <c r="J10" s="35">
        <v>21845.602695465001</v>
      </c>
      <c r="K10" s="35">
        <f t="shared" si="3"/>
        <v>273762.62106513901</v>
      </c>
      <c r="M10" s="34" t="s">
        <v>99</v>
      </c>
      <c r="N10" s="35">
        <f t="shared" si="4"/>
        <v>82.663868632741682</v>
      </c>
      <c r="O10" s="37">
        <f t="shared" si="5"/>
        <v>92.87190739876533</v>
      </c>
      <c r="P10" s="35">
        <v>283921.67225554498</v>
      </c>
      <c r="Q10" s="35">
        <v>9854.3766241073608</v>
      </c>
      <c r="R10" s="35">
        <v>2671.1764030456502</v>
      </c>
      <c r="S10" s="35">
        <v>47018.035842388803</v>
      </c>
      <c r="T10" s="35">
        <f t="shared" si="6"/>
        <v>343465.26112508681</v>
      </c>
      <c r="U10" s="35">
        <v>263683.47254219599</v>
      </c>
      <c r="V10" s="35">
        <v>20238.199713349299</v>
      </c>
      <c r="W10" s="35">
        <f t="shared" si="7"/>
        <v>283921.67225554527</v>
      </c>
    </row>
    <row r="11" spans="1:23" x14ac:dyDescent="0.25">
      <c r="A11" s="34" t="s">
        <v>100</v>
      </c>
      <c r="B11" s="36">
        <f t="shared" si="0"/>
        <v>73.313710223694713</v>
      </c>
      <c r="C11" s="37">
        <f t="shared" si="1"/>
        <v>86.803730614067049</v>
      </c>
      <c r="D11" s="35">
        <v>471420.03612518299</v>
      </c>
      <c r="E11" s="35">
        <v>11527.899154663</v>
      </c>
      <c r="F11" s="35">
        <v>11423.0838546752</v>
      </c>
      <c r="G11" s="35">
        <v>148646.54836654599</v>
      </c>
      <c r="H11" s="35">
        <f t="shared" si="2"/>
        <v>643017.56750106718</v>
      </c>
      <c r="I11" s="35">
        <v>409210.17821884103</v>
      </c>
      <c r="J11" s="35">
        <v>62209.857906341502</v>
      </c>
      <c r="K11" s="35">
        <f t="shared" si="3"/>
        <v>471420.03612518252</v>
      </c>
      <c r="M11" s="34" t="s">
        <v>100</v>
      </c>
      <c r="N11" s="35">
        <f t="shared" si="4"/>
        <v>68.935493065513015</v>
      </c>
      <c r="O11" s="37">
        <f t="shared" si="5"/>
        <v>88.355988259616936</v>
      </c>
      <c r="P11" s="35">
        <v>448453.85490548599</v>
      </c>
      <c r="Q11" s="35">
        <v>19220.435150265599</v>
      </c>
      <c r="R11" s="35">
        <v>19394.027285218199</v>
      </c>
      <c r="S11" s="35">
        <v>163472.985786139</v>
      </c>
      <c r="T11" s="35">
        <f t="shared" si="6"/>
        <v>650541.30312710872</v>
      </c>
      <c r="U11" s="35">
        <v>396235.83539009001</v>
      </c>
      <c r="V11" s="35">
        <v>52218.019515395099</v>
      </c>
      <c r="W11" s="35">
        <f t="shared" si="7"/>
        <v>448453.85490548512</v>
      </c>
    </row>
    <row r="12" spans="1:23" x14ac:dyDescent="0.25">
      <c r="A12" s="34" t="s">
        <v>101</v>
      </c>
      <c r="B12" s="36">
        <f t="shared" si="0"/>
        <v>70.24873044168217</v>
      </c>
      <c r="C12" s="37">
        <f t="shared" si="1"/>
        <v>61.376110085102511</v>
      </c>
      <c r="D12" s="35">
        <v>441525.65381026198</v>
      </c>
      <c r="E12" s="35">
        <v>10657.0505752563</v>
      </c>
      <c r="F12" s="35">
        <v>4409.6098499297996</v>
      </c>
      <c r="G12" s="35">
        <v>171925.313107013</v>
      </c>
      <c r="H12" s="35">
        <f t="shared" si="2"/>
        <v>628517.62734246114</v>
      </c>
      <c r="I12" s="35">
        <v>270991.27133655502</v>
      </c>
      <c r="J12" s="35">
        <v>170534.382473707</v>
      </c>
      <c r="K12" s="35">
        <f t="shared" si="3"/>
        <v>441525.65381026198</v>
      </c>
      <c r="M12" s="34" t="s">
        <v>101</v>
      </c>
      <c r="N12" s="35">
        <f t="shared" si="4"/>
        <v>59.055971260055749</v>
      </c>
      <c r="O12" s="37">
        <f t="shared" si="5"/>
        <v>64.387241741938794</v>
      </c>
      <c r="P12" s="35">
        <v>377378.08376312198</v>
      </c>
      <c r="Q12" s="35">
        <v>21077.4561735391</v>
      </c>
      <c r="R12" s="35">
        <v>8631.1832408904993</v>
      </c>
      <c r="S12" s="35">
        <v>231930.93365061199</v>
      </c>
      <c r="T12" s="35">
        <f t="shared" si="6"/>
        <v>639017.65682816354</v>
      </c>
      <c r="U12" s="35">
        <v>242983.339073657</v>
      </c>
      <c r="V12" s="35">
        <v>134394.74468946399</v>
      </c>
      <c r="W12" s="35">
        <f t="shared" si="7"/>
        <v>377378.08376312099</v>
      </c>
    </row>
    <row r="13" spans="1:23" x14ac:dyDescent="0.25">
      <c r="A13" s="34" t="s">
        <v>102</v>
      </c>
      <c r="B13" s="36">
        <f t="shared" si="0"/>
        <v>74.767629170272485</v>
      </c>
      <c r="C13" s="37">
        <f t="shared" si="1"/>
        <v>80.476479522733158</v>
      </c>
      <c r="D13" s="35">
        <v>764288.10654354002</v>
      </c>
      <c r="E13" s="35">
        <v>14893.747756958001</v>
      </c>
      <c r="F13" s="35">
        <v>5412.3722457885697</v>
      </c>
      <c r="G13" s="35">
        <v>237623.69720649699</v>
      </c>
      <c r="H13" s="35">
        <f t="shared" si="2"/>
        <v>1022217.9237527836</v>
      </c>
      <c r="I13" s="35">
        <v>615072.16155719699</v>
      </c>
      <c r="J13" s="35">
        <v>149215.94498634301</v>
      </c>
      <c r="K13" s="35">
        <f t="shared" si="3"/>
        <v>764288.10654354002</v>
      </c>
      <c r="M13" s="34" t="s">
        <v>102</v>
      </c>
      <c r="N13" s="35">
        <f t="shared" si="4"/>
        <v>64.592102673544716</v>
      </c>
      <c r="O13" s="37">
        <f t="shared" si="5"/>
        <v>83.553718213993747</v>
      </c>
      <c r="P13" s="35">
        <v>659993.50114917697</v>
      </c>
      <c r="Q13" s="35">
        <v>32887.034933090203</v>
      </c>
      <c r="R13" s="35">
        <v>19751.8875436782</v>
      </c>
      <c r="S13" s="35">
        <v>309154.25590801198</v>
      </c>
      <c r="T13" s="35">
        <f t="shared" si="6"/>
        <v>1021786.6795339573</v>
      </c>
      <c r="U13" s="35">
        <v>551449.11018085398</v>
      </c>
      <c r="V13" s="35">
        <v>108544.390968322</v>
      </c>
      <c r="W13" s="35">
        <f t="shared" si="7"/>
        <v>659993.50114917592</v>
      </c>
    </row>
    <row r="14" spans="1:23" x14ac:dyDescent="0.25">
      <c r="A14" s="34" t="s">
        <v>103</v>
      </c>
      <c r="B14" s="36">
        <f t="shared" si="0"/>
        <v>68.934131194806398</v>
      </c>
      <c r="C14" s="37">
        <f t="shared" si="1"/>
        <v>72.720417917414565</v>
      </c>
      <c r="D14" s="35">
        <v>1030778.21471977</v>
      </c>
      <c r="E14" s="35">
        <v>52649.815801620403</v>
      </c>
      <c r="F14" s="35">
        <v>16281.5987548828</v>
      </c>
      <c r="G14" s="35">
        <v>395599.29368209798</v>
      </c>
      <c r="H14" s="35">
        <f t="shared" si="2"/>
        <v>1495308.9229583712</v>
      </c>
      <c r="I14" s="35">
        <v>749586.22554588295</v>
      </c>
      <c r="J14" s="35">
        <v>281191.98917388899</v>
      </c>
      <c r="K14" s="35">
        <f t="shared" si="3"/>
        <v>1030778.2147197719</v>
      </c>
      <c r="M14" s="34" t="s">
        <v>103</v>
      </c>
      <c r="N14" s="35">
        <f t="shared" si="4"/>
        <v>56.16851580822275</v>
      </c>
      <c r="O14" s="37">
        <f t="shared" si="5"/>
        <v>71.965834949648581</v>
      </c>
      <c r="P14" s="35">
        <v>860971.843301296</v>
      </c>
      <c r="Q14" s="35">
        <v>82107.773134708405</v>
      </c>
      <c r="R14" s="35">
        <v>44305.588888645099</v>
      </c>
      <c r="S14" s="35">
        <v>545451.88483619597</v>
      </c>
      <c r="T14" s="35">
        <f t="shared" si="6"/>
        <v>1532837.0901608453</v>
      </c>
      <c r="U14" s="35">
        <v>619605.57571315696</v>
      </c>
      <c r="V14" s="35">
        <v>241366.267588138</v>
      </c>
      <c r="W14" s="35">
        <f t="shared" si="7"/>
        <v>860971.84330129495</v>
      </c>
    </row>
    <row r="15" spans="1:23" x14ac:dyDescent="0.25">
      <c r="A15" s="34" t="s">
        <v>104</v>
      </c>
      <c r="B15" s="36">
        <f t="shared" si="0"/>
        <v>66.749479352115699</v>
      </c>
      <c r="C15" s="37">
        <f t="shared" si="1"/>
        <v>75.135708482379982</v>
      </c>
      <c r="D15" s="35">
        <v>673306.63735103596</v>
      </c>
      <c r="E15" s="35">
        <v>19027.956589698701</v>
      </c>
      <c r="F15" s="35">
        <v>7579.9759254455503</v>
      </c>
      <c r="G15" s="35">
        <v>308792.38018989499</v>
      </c>
      <c r="H15" s="35">
        <f t="shared" si="2"/>
        <v>1008706.9500560751</v>
      </c>
      <c r="I15" s="35">
        <v>505893.71223258902</v>
      </c>
      <c r="J15" s="35">
        <v>167412.925118446</v>
      </c>
      <c r="K15" s="35">
        <f t="shared" si="3"/>
        <v>673306.63735103502</v>
      </c>
      <c r="M15" s="34" t="s">
        <v>104</v>
      </c>
      <c r="N15" s="35">
        <f t="shared" si="4"/>
        <v>56.489956723564561</v>
      </c>
      <c r="O15" s="37">
        <f t="shared" si="5"/>
        <v>72.308233539611081</v>
      </c>
      <c r="P15" s="35">
        <v>573032.89598131098</v>
      </c>
      <c r="Q15" s="35">
        <v>31825.936248779199</v>
      </c>
      <c r="R15" s="35">
        <v>21778.325477123199</v>
      </c>
      <c r="S15" s="35">
        <v>387760.67372584302</v>
      </c>
      <c r="T15" s="35">
        <f t="shared" si="6"/>
        <v>1014397.8314330564</v>
      </c>
      <c r="U15" s="35">
        <v>414349.96468496299</v>
      </c>
      <c r="V15" s="35">
        <v>158682.93129634799</v>
      </c>
      <c r="W15" s="35">
        <f t="shared" si="7"/>
        <v>573032.89598131098</v>
      </c>
    </row>
    <row r="16" spans="1:23" x14ac:dyDescent="0.25">
      <c r="A16" s="34" t="s">
        <v>105</v>
      </c>
      <c r="B16" s="36">
        <f t="shared" si="0"/>
        <v>65.178827146345526</v>
      </c>
      <c r="C16" s="37">
        <f t="shared" si="1"/>
        <v>60.1641039751958</v>
      </c>
      <c r="D16" s="35">
        <v>5371071.5849456703</v>
      </c>
      <c r="E16" s="35">
        <v>355031.25000572199</v>
      </c>
      <c r="F16" s="35">
        <v>43281.442924499497</v>
      </c>
      <c r="G16" s="35">
        <v>2471131.5768909398</v>
      </c>
      <c r="H16" s="35">
        <f t="shared" si="2"/>
        <v>8240515.8547668317</v>
      </c>
      <c r="I16" s="35">
        <v>3231457.0929489098</v>
      </c>
      <c r="J16" s="35">
        <v>2139614.49199676</v>
      </c>
      <c r="K16" s="35">
        <f t="shared" si="3"/>
        <v>5371071.5849456694</v>
      </c>
      <c r="M16" s="34" t="s">
        <v>105</v>
      </c>
      <c r="N16" s="35">
        <f t="shared" si="4"/>
        <v>50.552285432284293</v>
      </c>
      <c r="O16" s="37">
        <f t="shared" si="5"/>
        <v>59.894965294527211</v>
      </c>
      <c r="P16" s="35">
        <v>4255381.6679000799</v>
      </c>
      <c r="Q16" s="35">
        <v>586855.08958816505</v>
      </c>
      <c r="R16" s="35">
        <v>181851.67162704401</v>
      </c>
      <c r="S16" s="35">
        <v>3393694.5286903302</v>
      </c>
      <c r="T16" s="35">
        <f t="shared" si="6"/>
        <v>8417782.9578056186</v>
      </c>
      <c r="U16" s="35">
        <v>2548759.3731384198</v>
      </c>
      <c r="V16" s="35">
        <v>1706622.29476165</v>
      </c>
      <c r="W16" s="35">
        <f t="shared" si="7"/>
        <v>4255381.6679000696</v>
      </c>
    </row>
    <row r="17" spans="1:23" x14ac:dyDescent="0.25">
      <c r="A17" s="34" t="s">
        <v>106</v>
      </c>
      <c r="B17" s="36">
        <f t="shared" si="0"/>
        <v>67.157523446290696</v>
      </c>
      <c r="C17" s="37">
        <f t="shared" si="1"/>
        <v>78.963447223343152</v>
      </c>
      <c r="D17" s="35">
        <v>525090.69422936405</v>
      </c>
      <c r="E17" s="35">
        <v>11391.2593660354</v>
      </c>
      <c r="F17" s="35">
        <v>12403.2345647811</v>
      </c>
      <c r="G17" s="35">
        <v>232993.99273204801</v>
      </c>
      <c r="H17" s="35">
        <f t="shared" si="2"/>
        <v>781879.1808922285</v>
      </c>
      <c r="I17" s="35">
        <v>414629.71321249002</v>
      </c>
      <c r="J17" s="35">
        <v>110460.98101687399</v>
      </c>
      <c r="K17" s="35">
        <f t="shared" si="3"/>
        <v>525090.69422936405</v>
      </c>
      <c r="M17" s="34" t="s">
        <v>106</v>
      </c>
      <c r="N17" s="35">
        <f t="shared" si="4"/>
        <v>63.753023824064691</v>
      </c>
      <c r="O17" s="37">
        <f t="shared" si="5"/>
        <v>83.540304652503394</v>
      </c>
      <c r="P17" s="35">
        <v>505499.38167351403</v>
      </c>
      <c r="Q17" s="35">
        <v>18589.167716383901</v>
      </c>
      <c r="R17" s="35">
        <v>14596.863400816899</v>
      </c>
      <c r="S17" s="35">
        <v>254217.184376299</v>
      </c>
      <c r="T17" s="35">
        <f t="shared" si="6"/>
        <v>792902.5971670138</v>
      </c>
      <c r="U17" s="35">
        <v>422295.72346657497</v>
      </c>
      <c r="V17" s="35">
        <v>83203.658206939595</v>
      </c>
      <c r="W17" s="35">
        <f t="shared" si="7"/>
        <v>505499.38167351455</v>
      </c>
    </row>
    <row r="18" spans="1:23" x14ac:dyDescent="0.25">
      <c r="A18" s="34" t="s">
        <v>107</v>
      </c>
      <c r="B18" s="36">
        <f t="shared" si="0"/>
        <v>72.566458243792027</v>
      </c>
      <c r="C18" s="37">
        <f t="shared" si="1"/>
        <v>74.066267968078265</v>
      </c>
      <c r="D18" s="35">
        <v>84537.854437351198</v>
      </c>
      <c r="E18" s="35">
        <v>1593.5228180885299</v>
      </c>
      <c r="F18" s="35">
        <v>1247.3941211700401</v>
      </c>
      <c r="G18" s="35">
        <v>29118.376869678399</v>
      </c>
      <c r="H18" s="35">
        <f t="shared" si="2"/>
        <v>116497.14824628817</v>
      </c>
      <c r="I18" s="35">
        <v>62614.033802032398</v>
      </c>
      <c r="J18" s="35">
        <v>21923.820635318702</v>
      </c>
      <c r="K18" s="35">
        <f t="shared" si="3"/>
        <v>84537.854437351096</v>
      </c>
      <c r="M18" s="34" t="s">
        <v>107</v>
      </c>
      <c r="N18" s="35">
        <f t="shared" si="4"/>
        <v>67.955327893926281</v>
      </c>
      <c r="O18" s="37">
        <f t="shared" si="5"/>
        <v>81.831974532784344</v>
      </c>
      <c r="P18" s="35">
        <v>80464.311471939</v>
      </c>
      <c r="Q18" s="35">
        <v>3319.9099149703902</v>
      </c>
      <c r="R18" s="35">
        <v>1149.7330665588299</v>
      </c>
      <c r="S18" s="35">
        <v>33473.7024083137</v>
      </c>
      <c r="T18" s="35">
        <f t="shared" si="6"/>
        <v>118407.6568617819</v>
      </c>
      <c r="U18" s="35">
        <v>65845.534871697397</v>
      </c>
      <c r="V18" s="35">
        <v>14618.776600241599</v>
      </c>
      <c r="W18" s="35">
        <f t="shared" si="7"/>
        <v>80464.311471939</v>
      </c>
    </row>
    <row r="19" spans="1:23" x14ac:dyDescent="0.25">
      <c r="A19" s="34" t="s">
        <v>108</v>
      </c>
      <c r="B19" s="36">
        <f t="shared" si="0"/>
        <v>70.504771968526924</v>
      </c>
      <c r="C19" s="37">
        <f t="shared" si="1"/>
        <v>65.450279292996328</v>
      </c>
      <c r="D19" s="35">
        <v>107445.942123413</v>
      </c>
      <c r="E19" s="35">
        <v>4959.42115211486</v>
      </c>
      <c r="F19" s="34">
        <v>853.42119312286297</v>
      </c>
      <c r="G19" s="35">
        <v>39136.491940975102</v>
      </c>
      <c r="H19" s="35">
        <f t="shared" si="2"/>
        <v>152395.27640962583</v>
      </c>
      <c r="I19" s="35">
        <v>70323.669208765001</v>
      </c>
      <c r="J19" s="35">
        <v>37122.272914647998</v>
      </c>
      <c r="K19" s="35">
        <f t="shared" si="3"/>
        <v>107445.942123413</v>
      </c>
      <c r="M19" s="34" t="s">
        <v>108</v>
      </c>
      <c r="N19" s="35">
        <f t="shared" si="4"/>
        <v>61.739676219987693</v>
      </c>
      <c r="O19" s="37">
        <f t="shared" si="5"/>
        <v>68.42138388010531</v>
      </c>
      <c r="P19" s="35">
        <v>95398.559236764893</v>
      </c>
      <c r="Q19" s="35">
        <v>8346.3518776893598</v>
      </c>
      <c r="R19" s="35">
        <v>3927.86786699295</v>
      </c>
      <c r="S19" s="35">
        <v>46844.648186206803</v>
      </c>
      <c r="T19" s="35">
        <f t="shared" si="6"/>
        <v>154517.42716765401</v>
      </c>
      <c r="U19" s="35">
        <v>65273.014431476498</v>
      </c>
      <c r="V19" s="35">
        <v>30125.5448052883</v>
      </c>
      <c r="W19" s="35">
        <f t="shared" si="7"/>
        <v>95398.559236764791</v>
      </c>
    </row>
    <row r="20" spans="1:23" x14ac:dyDescent="0.25">
      <c r="A20" s="34" t="s">
        <v>109</v>
      </c>
      <c r="B20" s="36">
        <f t="shared" si="0"/>
        <v>71.485094796523782</v>
      </c>
      <c r="C20" s="37">
        <f t="shared" si="1"/>
        <v>78.313989125540132</v>
      </c>
      <c r="D20" s="35">
        <v>164578.26090812599</v>
      </c>
      <c r="E20" s="35">
        <v>7437.8109169006302</v>
      </c>
      <c r="F20" s="35">
        <v>2052.5714225769002</v>
      </c>
      <c r="G20" s="35">
        <v>56158.736846923799</v>
      </c>
      <c r="H20" s="35">
        <f t="shared" si="2"/>
        <v>230227.38009452733</v>
      </c>
      <c r="I20" s="35">
        <v>128887.801350593</v>
      </c>
      <c r="J20" s="35">
        <v>35690.459557533199</v>
      </c>
      <c r="K20" s="35">
        <f t="shared" si="3"/>
        <v>164578.26090812619</v>
      </c>
      <c r="M20" s="34" t="s">
        <v>109</v>
      </c>
      <c r="N20" s="35">
        <f t="shared" si="4"/>
        <v>71.19643497507198</v>
      </c>
      <c r="O20" s="37">
        <f t="shared" si="5"/>
        <v>86.818166357844959</v>
      </c>
      <c r="P20" s="35">
        <v>168390.310612678</v>
      </c>
      <c r="Q20" s="35">
        <v>12020.4138498306</v>
      </c>
      <c r="R20" s="35">
        <v>3251.8413496017401</v>
      </c>
      <c r="S20" s="35">
        <v>52852.521876811901</v>
      </c>
      <c r="T20" s="35">
        <f t="shared" si="6"/>
        <v>236515.08768892224</v>
      </c>
      <c r="U20" s="35">
        <v>146193.379998207</v>
      </c>
      <c r="V20" s="35">
        <v>22196.930614471399</v>
      </c>
      <c r="W20" s="35">
        <f t="shared" si="7"/>
        <v>168390.31061267841</v>
      </c>
    </row>
    <row r="21" spans="1:23" x14ac:dyDescent="0.25">
      <c r="A21" s="34" t="s">
        <v>110</v>
      </c>
      <c r="B21" s="36">
        <f t="shared" si="0"/>
        <v>71.046963856093484</v>
      </c>
      <c r="C21" s="37">
        <f t="shared" si="1"/>
        <v>78.894453882731383</v>
      </c>
      <c r="D21" s="35">
        <v>999464.63119316101</v>
      </c>
      <c r="E21" s="35">
        <v>29439.1585607528</v>
      </c>
      <c r="F21" s="35">
        <v>12352.982673645</v>
      </c>
      <c r="G21" s="35">
        <v>365509.36780834099</v>
      </c>
      <c r="H21" s="35">
        <f t="shared" si="2"/>
        <v>1406766.1402358997</v>
      </c>
      <c r="I21" s="35">
        <v>788522.16253089905</v>
      </c>
      <c r="J21" s="35">
        <v>210942.468662261</v>
      </c>
      <c r="K21" s="35">
        <f t="shared" si="3"/>
        <v>999464.63119316008</v>
      </c>
      <c r="M21" s="34" t="s">
        <v>110</v>
      </c>
      <c r="N21" s="35">
        <f t="shared" si="4"/>
        <v>63.052573310514205</v>
      </c>
      <c r="O21" s="37">
        <f t="shared" si="5"/>
        <v>81.527665199912164</v>
      </c>
      <c r="P21" s="35">
        <v>896235.74436092295</v>
      </c>
      <c r="Q21" s="35">
        <v>40677.011283874497</v>
      </c>
      <c r="R21" s="35">
        <v>19121.895772933902</v>
      </c>
      <c r="S21" s="35">
        <v>465375.60561847599</v>
      </c>
      <c r="T21" s="35">
        <f t="shared" si="6"/>
        <v>1421410.2570362072</v>
      </c>
      <c r="U21" s="35">
        <v>730680.07706451404</v>
      </c>
      <c r="V21" s="35">
        <v>165555.667296409</v>
      </c>
      <c r="W21" s="35">
        <f t="shared" si="7"/>
        <v>896235.74436092307</v>
      </c>
    </row>
    <row r="22" spans="1:23" x14ac:dyDescent="0.25">
      <c r="A22" s="34" t="s">
        <v>111</v>
      </c>
      <c r="B22" s="36">
        <f t="shared" si="0"/>
        <v>74.849133884247436</v>
      </c>
      <c r="C22" s="37">
        <f t="shared" si="1"/>
        <v>87.290399038805901</v>
      </c>
      <c r="D22" s="35">
        <v>820203.71471595694</v>
      </c>
      <c r="E22" s="35">
        <v>29665.3066101074</v>
      </c>
      <c r="F22" s="35">
        <v>11065.607025146401</v>
      </c>
      <c r="G22" s="35">
        <v>234874.59769058201</v>
      </c>
      <c r="H22" s="35">
        <f t="shared" si="2"/>
        <v>1095809.2260417927</v>
      </c>
      <c r="I22" s="35">
        <v>715959.09550666797</v>
      </c>
      <c r="J22" s="35">
        <v>104244.619209289</v>
      </c>
      <c r="K22" s="35">
        <f t="shared" si="3"/>
        <v>820203.71471595694</v>
      </c>
      <c r="M22" s="34" t="s">
        <v>111</v>
      </c>
      <c r="N22" s="35">
        <f t="shared" si="4"/>
        <v>72.901415599301686</v>
      </c>
      <c r="O22" s="37">
        <f t="shared" si="5"/>
        <v>89.422101057596436</v>
      </c>
      <c r="P22" s="35">
        <v>818883.81748390105</v>
      </c>
      <c r="Q22" s="35">
        <v>32202.885355234099</v>
      </c>
      <c r="R22" s="35">
        <v>22890.924921274102</v>
      </c>
      <c r="S22" s="35">
        <v>249297.97772967801</v>
      </c>
      <c r="T22" s="35">
        <f t="shared" si="6"/>
        <v>1123275.6054900873</v>
      </c>
      <c r="U22" s="35">
        <v>732263.11481475795</v>
      </c>
      <c r="V22" s="35">
        <v>86620.702669143604</v>
      </c>
      <c r="W22" s="35">
        <f t="shared" si="7"/>
        <v>818883.81748390151</v>
      </c>
    </row>
    <row r="23" spans="1:23" x14ac:dyDescent="0.25">
      <c r="A23" s="34" t="s">
        <v>112</v>
      </c>
      <c r="B23" s="36">
        <f t="shared" si="0"/>
        <v>74.964808029498599</v>
      </c>
      <c r="C23" s="37">
        <f t="shared" si="1"/>
        <v>82.567628734449769</v>
      </c>
      <c r="D23" s="35">
        <v>495467.93283271702</v>
      </c>
      <c r="E23" s="35">
        <v>7120.8434410095197</v>
      </c>
      <c r="F23" s="35">
        <v>5995.9748458862296</v>
      </c>
      <c r="G23" s="35">
        <v>152349.28693962001</v>
      </c>
      <c r="H23" s="35">
        <f t="shared" si="2"/>
        <v>660934.03805923276</v>
      </c>
      <c r="I23" s="35">
        <v>409096.12327957101</v>
      </c>
      <c r="J23" s="35">
        <v>86371.809553146304</v>
      </c>
      <c r="K23" s="35">
        <f t="shared" si="3"/>
        <v>495467.93283271731</v>
      </c>
      <c r="M23" s="34" t="s">
        <v>112</v>
      </c>
      <c r="N23" s="35">
        <f t="shared" si="4"/>
        <v>72.708460487039133</v>
      </c>
      <c r="O23" s="37">
        <f t="shared" si="5"/>
        <v>89.735335434443314</v>
      </c>
      <c r="P23" s="35">
        <v>489180.40442276001</v>
      </c>
      <c r="Q23" s="35">
        <v>12999.547031402501</v>
      </c>
      <c r="R23" s="35">
        <v>15158.3870658874</v>
      </c>
      <c r="S23" s="35">
        <v>155458.748842239</v>
      </c>
      <c r="T23" s="35">
        <f t="shared" si="6"/>
        <v>672797.08736228885</v>
      </c>
      <c r="U23" s="35">
        <v>438967.67678833002</v>
      </c>
      <c r="V23" s="35">
        <v>50212.727634429903</v>
      </c>
      <c r="W23" s="35">
        <f t="shared" si="7"/>
        <v>489180.40442275989</v>
      </c>
    </row>
    <row r="24" spans="1:23" x14ac:dyDescent="0.25">
      <c r="A24" s="34" t="s">
        <v>113</v>
      </c>
      <c r="B24" s="36">
        <f t="shared" si="0"/>
        <v>66.707934918490508</v>
      </c>
      <c r="C24" s="37">
        <f t="shared" si="1"/>
        <v>72.841284684925739</v>
      </c>
      <c r="D24" s="35">
        <v>187111.37568378399</v>
      </c>
      <c r="E24" s="35">
        <v>6168.1248707771301</v>
      </c>
      <c r="F24" s="35">
        <v>4361.0264425277701</v>
      </c>
      <c r="G24" s="35">
        <v>82852.904425144094</v>
      </c>
      <c r="H24" s="35">
        <f t="shared" si="2"/>
        <v>280493.431422233</v>
      </c>
      <c r="I24" s="35">
        <v>136294.32983970601</v>
      </c>
      <c r="J24" s="35">
        <v>50817.045844077998</v>
      </c>
      <c r="K24" s="35">
        <f t="shared" si="3"/>
        <v>187111.37568378402</v>
      </c>
      <c r="M24" s="34" t="s">
        <v>113</v>
      </c>
      <c r="N24" s="35">
        <f t="shared" si="4"/>
        <v>53.77209474614331</v>
      </c>
      <c r="O24" s="37">
        <f t="shared" si="5"/>
        <v>70.014518871786464</v>
      </c>
      <c r="P24" s="35">
        <v>153904.926825523</v>
      </c>
      <c r="Q24" s="35">
        <v>9528.0846607684998</v>
      </c>
      <c r="R24" s="35">
        <v>3946.8276467323299</v>
      </c>
      <c r="S24" s="35">
        <v>118837.254606962</v>
      </c>
      <c r="T24" s="35">
        <f t="shared" si="6"/>
        <v>286217.09373998584</v>
      </c>
      <c r="U24" s="35">
        <v>107755.794036865</v>
      </c>
      <c r="V24" s="35">
        <v>46149.132788658098</v>
      </c>
      <c r="W24" s="35">
        <f t="shared" si="7"/>
        <v>153904.92682552309</v>
      </c>
    </row>
    <row r="25" spans="1:23" x14ac:dyDescent="0.25">
      <c r="A25" s="34" t="s">
        <v>114</v>
      </c>
      <c r="B25" s="36">
        <f t="shared" si="0"/>
        <v>70.466534824555211</v>
      </c>
      <c r="C25" s="37">
        <f t="shared" si="1"/>
        <v>79.426846149342509</v>
      </c>
      <c r="D25" s="35">
        <v>136750.32428598401</v>
      </c>
      <c r="E25" s="35">
        <v>5240.7031517028799</v>
      </c>
      <c r="F25" s="35">
        <v>5705.7931008338901</v>
      </c>
      <c r="G25" s="35">
        <v>46367.389694690697</v>
      </c>
      <c r="H25" s="35">
        <f t="shared" si="2"/>
        <v>194064.21023321149</v>
      </c>
      <c r="I25" s="35">
        <v>108616.469679355</v>
      </c>
      <c r="J25" s="35">
        <v>28133.8546066284</v>
      </c>
      <c r="K25" s="35">
        <f t="shared" si="3"/>
        <v>136750.3242859834</v>
      </c>
      <c r="M25" s="34" t="s">
        <v>114</v>
      </c>
      <c r="N25" s="35">
        <f t="shared" si="4"/>
        <v>58.662293028597048</v>
      </c>
      <c r="O25" s="37">
        <f t="shared" si="5"/>
        <v>82.125937572067116</v>
      </c>
      <c r="P25" s="35">
        <v>116065.788940429</v>
      </c>
      <c r="Q25" s="35">
        <v>11565.0201740264</v>
      </c>
      <c r="R25" s="35">
        <v>6142.7794933319001</v>
      </c>
      <c r="S25" s="35">
        <v>64080.574515104199</v>
      </c>
      <c r="T25" s="35">
        <f t="shared" si="6"/>
        <v>197854.16312289151</v>
      </c>
      <c r="U25" s="35">
        <v>95320.117367744402</v>
      </c>
      <c r="V25" s="35">
        <v>20745.671572685202</v>
      </c>
      <c r="W25" s="35">
        <f t="shared" si="7"/>
        <v>116065.7889404296</v>
      </c>
    </row>
    <row r="26" spans="1:23" x14ac:dyDescent="0.25">
      <c r="A26" s="34" t="s">
        <v>115</v>
      </c>
      <c r="B26" s="36">
        <f t="shared" si="0"/>
        <v>73.180353629042159</v>
      </c>
      <c r="C26" s="37">
        <f t="shared" si="1"/>
        <v>80.570675466079649</v>
      </c>
      <c r="D26" s="35">
        <v>288472.86515402701</v>
      </c>
      <c r="E26" s="35">
        <v>5648.0989341735803</v>
      </c>
      <c r="F26" s="35">
        <v>2479.5875511169402</v>
      </c>
      <c r="G26" s="35">
        <v>97593.860998153599</v>
      </c>
      <c r="H26" s="35">
        <f t="shared" si="2"/>
        <v>394194.4126374711</v>
      </c>
      <c r="I26" s="35">
        <v>232424.53599095301</v>
      </c>
      <c r="J26" s="35">
        <v>56048.329163074399</v>
      </c>
      <c r="K26" s="35">
        <f t="shared" si="3"/>
        <v>288472.86515402741</v>
      </c>
      <c r="M26" s="34" t="s">
        <v>115</v>
      </c>
      <c r="N26" s="35">
        <f t="shared" si="4"/>
        <v>68.740033952305652</v>
      </c>
      <c r="O26" s="37">
        <f t="shared" si="5"/>
        <v>82.337636715716286</v>
      </c>
      <c r="P26" s="35">
        <v>271861.709990501</v>
      </c>
      <c r="Q26" s="35">
        <v>6385.9298486709504</v>
      </c>
      <c r="R26" s="35">
        <v>3766.0758666992101</v>
      </c>
      <c r="S26" s="35">
        <v>113478.82969951601</v>
      </c>
      <c r="T26" s="35">
        <f t="shared" si="6"/>
        <v>395492.54540538718</v>
      </c>
      <c r="U26" s="35">
        <v>223844.50714111299</v>
      </c>
      <c r="V26" s="35">
        <v>48017.202849388101</v>
      </c>
      <c r="W26" s="35">
        <f t="shared" si="7"/>
        <v>271861.70999050111</v>
      </c>
    </row>
    <row r="27" spans="1:23" x14ac:dyDescent="0.25">
      <c r="B27" s="1"/>
      <c r="C27" s="1"/>
      <c r="N27" s="1"/>
      <c r="O27" s="1"/>
    </row>
    <row r="30" spans="1:23" x14ac:dyDescent="0.25">
      <c r="C30">
        <v>2019</v>
      </c>
      <c r="I30">
        <v>2020</v>
      </c>
    </row>
    <row r="32" spans="1:23" x14ac:dyDescent="0.25">
      <c r="C32" s="1"/>
      <c r="D32" s="1"/>
      <c r="E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H35" s="1"/>
      <c r="I35" s="1"/>
      <c r="J35" s="1"/>
      <c r="K35" s="1"/>
      <c r="L35" s="1"/>
    </row>
    <row r="36" spans="3:12" x14ac:dyDescent="0.25">
      <c r="C36" s="1"/>
      <c r="D36" s="1"/>
      <c r="E36" s="1"/>
      <c r="H36" s="1"/>
      <c r="I36" s="1"/>
      <c r="J36" s="1"/>
      <c r="K36" s="1"/>
      <c r="L36" s="1"/>
    </row>
    <row r="37" spans="3:12" x14ac:dyDescent="0.25">
      <c r="C37" s="1"/>
      <c r="D37" s="1"/>
      <c r="E37" s="1"/>
      <c r="H37" s="1"/>
      <c r="I37" s="1"/>
      <c r="J37" s="1"/>
      <c r="K37" s="1"/>
      <c r="L37" s="1"/>
    </row>
    <row r="38" spans="3:12" x14ac:dyDescent="0.25">
      <c r="C38" s="1"/>
      <c r="D38" s="1"/>
      <c r="E38" s="1"/>
      <c r="H38" s="1"/>
      <c r="I38" s="1"/>
      <c r="J38" s="1"/>
      <c r="K38" s="1"/>
      <c r="L38" s="1"/>
    </row>
    <row r="39" spans="3:12" x14ac:dyDescent="0.25">
      <c r="C39" s="1"/>
      <c r="D39" s="1"/>
      <c r="E39" s="1"/>
      <c r="H39" s="1"/>
      <c r="I39" s="1"/>
      <c r="J39" s="1"/>
      <c r="K39" s="1"/>
      <c r="L39" s="1"/>
    </row>
    <row r="40" spans="3:12" x14ac:dyDescent="0.25">
      <c r="C40" s="1"/>
      <c r="D40" s="1"/>
      <c r="E40" s="1"/>
      <c r="H40" s="1"/>
      <c r="I40" s="1"/>
      <c r="J40" s="1"/>
      <c r="K40" s="1"/>
      <c r="L40" s="1"/>
    </row>
    <row r="41" spans="3:12" x14ac:dyDescent="0.25">
      <c r="C41" s="1"/>
      <c r="D41" s="1"/>
      <c r="E41" s="1"/>
      <c r="H41" s="1"/>
      <c r="I41" s="1"/>
      <c r="J41" s="1"/>
      <c r="K41" s="1"/>
      <c r="L41" s="1"/>
    </row>
    <row r="42" spans="3:12" x14ac:dyDescent="0.25">
      <c r="C42" s="1"/>
      <c r="D42" s="1"/>
      <c r="E42" s="1"/>
      <c r="H42" s="1"/>
      <c r="I42" s="1"/>
      <c r="J42" s="1"/>
      <c r="K42" s="1"/>
      <c r="L42" s="1"/>
    </row>
    <row r="43" spans="3:12" x14ac:dyDescent="0.25">
      <c r="C43" s="1"/>
      <c r="D43" s="1"/>
      <c r="E43" s="1"/>
      <c r="H43" s="1"/>
      <c r="I43" s="1"/>
      <c r="J43" s="1"/>
      <c r="K43" s="1"/>
      <c r="L43" s="1"/>
    </row>
    <row r="44" spans="3:12" x14ac:dyDescent="0.25">
      <c r="C44" s="1"/>
      <c r="D44" s="1"/>
      <c r="E44" s="1"/>
      <c r="H44" s="1"/>
      <c r="I44" s="1"/>
      <c r="J44" s="1"/>
      <c r="K44" s="1"/>
      <c r="L44" s="1"/>
    </row>
    <row r="45" spans="3:12" x14ac:dyDescent="0.25">
      <c r="C45" s="1"/>
      <c r="D45" s="1"/>
      <c r="E45" s="1"/>
      <c r="H45" s="1"/>
      <c r="I45" s="1"/>
      <c r="J45" s="1"/>
      <c r="K45" s="1"/>
      <c r="L45" s="1"/>
    </row>
    <row r="46" spans="3:12" x14ac:dyDescent="0.25">
      <c r="C46" s="1"/>
      <c r="D46" s="1"/>
      <c r="E46" s="1"/>
      <c r="H46" s="1"/>
      <c r="I46" s="1"/>
      <c r="J46" s="1"/>
      <c r="K46" s="1"/>
      <c r="L46" s="1"/>
    </row>
    <row r="47" spans="3:12" x14ac:dyDescent="0.25">
      <c r="C47" s="1"/>
      <c r="D47" s="1"/>
      <c r="E47" s="1"/>
      <c r="H47" s="1"/>
      <c r="I47" s="1"/>
      <c r="J47" s="1"/>
      <c r="K47" s="1"/>
      <c r="L47" s="1"/>
    </row>
    <row r="48" spans="3:12" x14ac:dyDescent="0.25">
      <c r="C48" s="1"/>
      <c r="D48" s="1"/>
      <c r="E48" s="1"/>
      <c r="H48" s="1"/>
      <c r="I48" s="1"/>
      <c r="J48" s="1"/>
      <c r="K48" s="1"/>
      <c r="L48" s="1"/>
    </row>
    <row r="49" spans="3:12" x14ac:dyDescent="0.25">
      <c r="C49" s="1"/>
      <c r="D49" s="1"/>
      <c r="E49" s="1"/>
      <c r="H49" s="1"/>
      <c r="I49" s="1"/>
      <c r="J49" s="1"/>
      <c r="K49" s="1"/>
      <c r="L49" s="1"/>
    </row>
    <row r="50" spans="3:12" x14ac:dyDescent="0.25">
      <c r="C50" s="1"/>
      <c r="D50" s="1"/>
      <c r="E50" s="1"/>
      <c r="H50" s="1"/>
      <c r="I50" s="1"/>
      <c r="J50" s="1"/>
      <c r="K50" s="1"/>
      <c r="L50" s="1"/>
    </row>
    <row r="51" spans="3:12" x14ac:dyDescent="0.25">
      <c r="C51" s="1"/>
      <c r="D51" s="1"/>
      <c r="E51" s="1"/>
      <c r="H51" s="1"/>
      <c r="I51" s="1"/>
      <c r="J51" s="1"/>
      <c r="K51" s="1"/>
      <c r="L51" s="1"/>
    </row>
    <row r="52" spans="3:12" x14ac:dyDescent="0.25">
      <c r="C52" s="1"/>
      <c r="D52" s="1"/>
      <c r="E52" s="1"/>
      <c r="H52" s="1"/>
      <c r="I52" s="1"/>
      <c r="J52" s="1"/>
      <c r="K52" s="1"/>
      <c r="L52" s="1"/>
    </row>
    <row r="53" spans="3:12" x14ac:dyDescent="0.25">
      <c r="C53" s="1"/>
      <c r="D53" s="1"/>
      <c r="E53" s="1"/>
      <c r="H53" s="1"/>
      <c r="I53" s="1"/>
      <c r="J53" s="1"/>
      <c r="K53" s="1"/>
      <c r="L53" s="1"/>
    </row>
    <row r="54" spans="3:12" x14ac:dyDescent="0.25">
      <c r="C54" s="1"/>
      <c r="D54" s="1"/>
      <c r="E54" s="1"/>
      <c r="H54" s="1"/>
      <c r="I54" s="1"/>
      <c r="J54" s="1"/>
      <c r="K54" s="1"/>
      <c r="L54" s="1"/>
    </row>
    <row r="55" spans="3:12" x14ac:dyDescent="0.25">
      <c r="C55" s="1"/>
      <c r="D55" s="1"/>
      <c r="E55" s="1"/>
      <c r="H55" s="1"/>
      <c r="I55" s="1"/>
      <c r="J55" s="1"/>
      <c r="K55" s="1"/>
      <c r="L55" s="1"/>
    </row>
    <row r="56" spans="3:12" x14ac:dyDescent="0.25">
      <c r="C56" s="1"/>
      <c r="D56" s="1"/>
      <c r="E56" s="1"/>
      <c r="H56" s="1"/>
      <c r="I56" s="1"/>
      <c r="J56" s="1"/>
      <c r="K56" s="1"/>
      <c r="L5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EMPLEO Y DESEMPLEO</vt:lpstr>
      <vt:lpstr>FORMALIDAD E INFORMALIDAD</vt:lpstr>
      <vt:lpstr>EMPLEO Y INFORMALIDAD REGIONAL</vt:lpstr>
      <vt:lpstr>'EMPLEO Y DESEMPLEO'!Área_de_impresión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Asus</cp:lastModifiedBy>
  <dcterms:created xsi:type="dcterms:W3CDTF">2021-07-25T22:30:22Z</dcterms:created>
  <dcterms:modified xsi:type="dcterms:W3CDTF">2021-08-06T05:15:45Z</dcterms:modified>
</cp:coreProperties>
</file>