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Worksheet" sheetId="1" r:id="rId4"/>
    <sheet name="V&amp;O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<sst xmlns="http://schemas.openxmlformats.org/spreadsheetml/2006/main" uniqueCount="62">
  <si>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DELFINITI DE MÉXICO S.A DE C.V</t>
  </si>
  <si>
    <t>REPORTE DE COMISIONES</t>
  </si>
  <si>
    <t>Del 01-02-2023 al 21-07-2023</t>
  </si>
  <si>
    <t>#</t>
  </si>
  <si>
    <t>COMISIONISTAS. - 15%</t>
  </si>
  <si>
    <t>TOTAL</t>
  </si>
  <si>
    <t>VISITAS</t>
  </si>
  <si>
    <t>COM. BRUTA S/IVA</t>
  </si>
  <si>
    <t>DESC. IMPUESTO</t>
  </si>
  <si>
    <t>A PAGAR</t>
  </si>
  <si>
    <t>FIRMA</t>
  </si>
  <si>
    <t>AGENTE 1</t>
  </si>
  <si>
    <t>DAFNY SERRALDE MENCHACA</t>
  </si>
  <si>
    <t xml:space="preserve">PORCENTAJE: </t>
  </si>
  <si>
    <t>COMISIONISTAS. - 26%</t>
  </si>
  <si>
    <t>SUNNY SIDE FONTAN</t>
  </si>
  <si>
    <t>SUNNY SIDE CLUB MED</t>
  </si>
  <si>
    <t>COMISIONISTAS. - 20%</t>
  </si>
  <si>
    <t>JESUS TRAVENTURES</t>
  </si>
  <si>
    <t>QUALTON CLUB</t>
  </si>
  <si>
    <t>DIRECTO - 0%</t>
  </si>
  <si>
    <t>ING. MAURICIO ZENDEJAS</t>
  </si>
  <si>
    <t>VICTOR HUGO CALDERON</t>
  </si>
  <si>
    <t>GRUPOS - 12.45%</t>
  </si>
  <si>
    <t>OMAR CORIA GRUPOS</t>
  </si>
  <si>
    <t>GRUPOS - 7.47%</t>
  </si>
  <si>
    <t>VICTOR CALDERON GRUPOS</t>
  </si>
  <si>
    <t>LOCACION - 10%</t>
  </si>
  <si>
    <t>DIANA EVELYN VARGAS</t>
  </si>
  <si>
    <t>JOSE ANTONIO TELLO</t>
  </si>
  <si>
    <t>PROMOTORES CALLE - 10%</t>
  </si>
  <si>
    <t>MOISES BAÑOS TORRES</t>
  </si>
  <si>
    <t>JOVANI MACIEL</t>
  </si>
  <si>
    <t>YESENIA LEON</t>
  </si>
  <si>
    <t>TERAPEUTA - 0%</t>
  </si>
  <si>
    <t>ANTONIO TELLO</t>
  </si>
  <si>
    <t>DAFNY SERRALDE</t>
  </si>
  <si>
    <t>JOVANI MACIEL TERAPIAS</t>
  </si>
  <si>
    <t>CERRADORES - 3%</t>
  </si>
  <si>
    <t>SALVADOR HERNANDEZ ROMERO</t>
  </si>
  <si>
    <t>DIRECTIVO</t>
  </si>
  <si>
    <t>VICTOR CALDERON</t>
  </si>
  <si>
    <t>OMAR CORIA</t>
  </si>
  <si>
    <t>TOTALES</t>
  </si>
  <si>
    <t>NOMBRE</t>
  </si>
  <si>
    <t>COMISION</t>
  </si>
  <si>
    <t>COMISIÓN</t>
  </si>
  <si>
    <t>REPORTE V&amp;O</t>
  </si>
  <si>
    <t>INGRESOS POR CANALES DE VENTAS DEL 01-02-2023 AL 21-07-2023</t>
  </si>
  <si>
    <t>CANAL DE VENTA</t>
  </si>
  <si>
    <t>INGRESO S/IVA</t>
  </si>
  <si>
    <t>% VICTOR CALDERON</t>
  </si>
  <si>
    <t>TOTAL VICTOR CALDERON</t>
  </si>
  <si>
    <t>% OMAR CORIA</t>
  </si>
  <si>
    <t>TOTAL OMAR CORIA</t>
  </si>
  <si>
    <t>AGENCIAS SIN CREDITO</t>
  </si>
  <si>
    <t>COMISIONISTAS.</t>
  </si>
  <si>
    <t>DIRECTO</t>
  </si>
  <si>
    <t>GRUPOS</t>
  </si>
  <si>
    <t>LOCACION</t>
  </si>
  <si>
    <t>PROMOTORES CALLE</t>
  </si>
  <si>
    <t>SITIO WEB</t>
  </si>
</sst>
</file>

<file path=xl/styles.xml><?xml version="1.0" encoding="utf-8"?>
<styleSheet xmlns="http://schemas.openxmlformats.org/spreadsheetml/2006/main" xml:space="preserve">
  <numFmts count="1">
    <numFmt numFmtId="164" formatCode="&quot;$&quot;#,##0.00_-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26"/>
      <color rgb="FF17365D"/>
      <name val="Calibri"/>
    </font>
    <font>
      <b val="0"/>
      <i val="0"/>
      <strike val="0"/>
      <u val="none"/>
      <sz val="12"/>
      <color rgb="FF17365D"/>
      <name val="Calibri"/>
    </font>
    <font>
      <b val="0"/>
      <i val="0"/>
      <strike val="0"/>
      <u val="none"/>
      <sz val="20"/>
      <color rgb="FF17365D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17365D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2">
    <border/>
    <border>
      <top style="medium">
        <color rgb="FF000000"/>
      </top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general" vertical="center" textRotation="0" wrapText="false" shrinkToFit="false"/>
    </xf>
    <xf xfId="0" fontId="8" numFmtId="0" fillId="0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1" applyBorder="0" applyAlignment="1">
      <alignment horizontal="general" vertical="center" textRotation="0" wrapText="false" shrinkToFit="false"/>
    </xf>
    <xf xfId="0" fontId="8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7" numFmtId="164" fillId="0" borderId="0" applyFont="1" applyNumberFormat="1" applyFill="0" applyBorder="0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7" numFmtId="0" fillId="0" borderId="1" applyFont="1" applyNumberFormat="0" applyFill="0" applyBorder="1" applyAlignment="1">
      <alignment horizontal="general" vertical="center" textRotation="0" wrapText="false" shrinkToFit="false"/>
    </xf>
    <xf xfId="0" fontId="7" numFmtId="164" fillId="0" borderId="1" applyFont="1" applyNumberFormat="1" applyFill="0" applyBorder="1" applyAlignment="1">
      <alignment horizontal="general" vertical="center" textRotation="0" wrapText="false" shrinkToFit="false"/>
    </xf>
    <xf xfId="0" fontId="7" numFmtId="10" fillId="0" borderId="0" applyFont="1" applyNumberFormat="1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1" applyBorder="0" applyAlignment="0">
      <alignment horizontal="general" vertical="bottom" textRotation="0" wrapText="false" shrinkToFit="false"/>
    </xf>
    <xf xfId="0" fontId="8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7" numFmtId="0" fillId="0" borderId="1" applyFont="1" applyNumberFormat="0" applyFill="0" applyBorder="1" applyAlignment="0">
      <alignment horizontal="general" vertical="bottom" textRotation="0" wrapText="false" shrinkToFit="false"/>
    </xf>
    <xf xfId="0" fontId="7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99"/>
  <sheetViews>
    <sheetView tabSelected="0" workbookViewId="0" showGridLines="true" showRowColHeaders="1">
      <selection activeCell="C99" sqref="C99:K99"/>
    </sheetView>
  </sheetViews>
  <sheetFormatPr defaultRowHeight="14.4" defaultColWidth="8.83203125" outlineLevelRow="0" outlineLevelCol="0"/>
  <cols>
    <col min="1" max="1" width="3" bestFit="true" customWidth="true" style="1"/>
    <col min="2" max="2" width="30" bestFit="true" customWidth="true" style="1"/>
    <col min="3" max="3" width="17" bestFit="true" customWidth="true" style="1"/>
    <col min="4" max="4" width="12" bestFit="true" customWidth="true" style="1"/>
    <col min="5" max="5" width="33" bestFit="true" customWidth="true" style="1"/>
    <col min="6" max="6" width="20" bestFit="true" customWidth="true" style="1"/>
    <col min="7" max="7" width="20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5" spans="1:15">
      <c r="A5" s="12" t="s">
        <v>3</v>
      </c>
      <c r="B5" s="12" t="s">
        <v>4</v>
      </c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H5" s="13" t="s">
        <v>10</v>
      </c>
    </row>
    <row r="6" spans="1:15" customHeight="1" ht="40">
      <c r="A6" s="1">
        <v>1</v>
      </c>
      <c r="B6" s="1" t="s">
        <v>11</v>
      </c>
      <c r="C6" s="14">
        <v>15860.0</v>
      </c>
      <c r="D6" s="14">
        <v>0</v>
      </c>
      <c r="E6" s="14">
        <v>2379.0</v>
      </c>
      <c r="F6" s="14">
        <v>0.0</v>
      </c>
      <c r="G6" s="14">
        <v>2379.0</v>
      </c>
      <c r="H6" s="14"/>
    </row>
    <row r="7" spans="1:15" customHeight="1" ht="40">
      <c r="A7" s="1">
        <v>2</v>
      </c>
      <c r="B7" s="1" t="s">
        <v>12</v>
      </c>
      <c r="C7" s="14">
        <v>30028.0</v>
      </c>
      <c r="D7" s="14">
        <v>0</v>
      </c>
      <c r="E7" s="14">
        <v>4504.2</v>
      </c>
      <c r="F7" s="14">
        <v>0.0</v>
      </c>
      <c r="G7" s="14">
        <v>4504.2</v>
      </c>
      <c r="H7" s="14"/>
    </row>
    <row r="8" spans="1:15">
      <c r="A8" s="16"/>
      <c r="B8" s="17" t="s">
        <v>5</v>
      </c>
      <c r="C8" s="18">
        <f>SUM(C6:C7)</f>
        <v>45888</v>
      </c>
      <c r="D8" s="18">
        <f>SUM(D6:D7)</f>
        <v>0</v>
      </c>
      <c r="E8" s="18">
        <f>SUM(E6:E7)</f>
        <v>6883.2</v>
      </c>
      <c r="F8" s="18">
        <f>SUM(F6:F7)</f>
        <v>0</v>
      </c>
      <c r="G8" s="18">
        <f>SUM(G6:G7)</f>
        <v>6883.2</v>
      </c>
      <c r="H8" s="16"/>
    </row>
    <row r="9" spans="1:15">
      <c r="F9" s="10" t="s">
        <v>13</v>
      </c>
      <c r="G9" s="19">
        <f>IF(ISERROR(G8/C8),0,(G8/C8))</f>
        <v>0.15</v>
      </c>
    </row>
    <row r="11" spans="1:15">
      <c r="A11" s="12" t="s">
        <v>3</v>
      </c>
      <c r="B11" s="12" t="s">
        <v>14</v>
      </c>
      <c r="C11" s="13" t="s">
        <v>5</v>
      </c>
      <c r="D11" s="13" t="s">
        <v>6</v>
      </c>
      <c r="E11" s="13" t="s">
        <v>7</v>
      </c>
      <c r="F11" s="13" t="s">
        <v>8</v>
      </c>
      <c r="G11" s="13" t="s">
        <v>9</v>
      </c>
      <c r="H11" s="13" t="s">
        <v>10</v>
      </c>
    </row>
    <row r="12" spans="1:15" customHeight="1" ht="40">
      <c r="A12" s="1">
        <v>1</v>
      </c>
      <c r="B12" s="1" t="s">
        <v>15</v>
      </c>
      <c r="C12" s="14">
        <v>109647.3</v>
      </c>
      <c r="D12" s="14">
        <v>0</v>
      </c>
      <c r="E12" s="14">
        <v>28508.3</v>
      </c>
      <c r="F12" s="14">
        <v>0.0</v>
      </c>
      <c r="G12" s="14">
        <v>28508.3</v>
      </c>
      <c r="H12" s="14"/>
    </row>
    <row r="13" spans="1:15" customHeight="1" ht="40">
      <c r="A13" s="1">
        <v>2</v>
      </c>
      <c r="B13" s="1" t="s">
        <v>16</v>
      </c>
      <c r="C13" s="14">
        <v>11900.0</v>
      </c>
      <c r="D13" s="14">
        <v>0</v>
      </c>
      <c r="E13" s="14">
        <v>3094.0</v>
      </c>
      <c r="F13" s="14">
        <v>0.0</v>
      </c>
      <c r="G13" s="14">
        <v>3094.0</v>
      </c>
      <c r="H13" s="14"/>
    </row>
    <row r="14" spans="1:15">
      <c r="A14" s="16"/>
      <c r="B14" s="17" t="s">
        <v>5</v>
      </c>
      <c r="C14" s="18">
        <f>SUM(C12:C13)</f>
        <v>121547.3</v>
      </c>
      <c r="D14" s="18">
        <f>SUM(D12:D13)</f>
        <v>0</v>
      </c>
      <c r="E14" s="18">
        <f>SUM(E12:E13)</f>
        <v>31602.3</v>
      </c>
      <c r="F14" s="18">
        <f>SUM(F12:F13)</f>
        <v>0</v>
      </c>
      <c r="G14" s="18">
        <f>SUM(G12:G13)</f>
        <v>31602.3</v>
      </c>
      <c r="H14" s="16"/>
    </row>
    <row r="15" spans="1:15">
      <c r="F15" s="10" t="s">
        <v>13</v>
      </c>
      <c r="G15" s="19">
        <f>IF(ISERROR(G14/C14),0,(G14/C14))</f>
        <v>0.2600000164545</v>
      </c>
    </row>
    <row r="17" spans="1:15">
      <c r="A17" s="12" t="s">
        <v>3</v>
      </c>
      <c r="B17" s="12" t="s">
        <v>17</v>
      </c>
      <c r="C17" s="13" t="s">
        <v>5</v>
      </c>
      <c r="D17" s="13" t="s">
        <v>6</v>
      </c>
      <c r="E17" s="13" t="s">
        <v>7</v>
      </c>
      <c r="F17" s="13" t="s">
        <v>8</v>
      </c>
      <c r="G17" s="13" t="s">
        <v>9</v>
      </c>
      <c r="H17" s="13" t="s">
        <v>10</v>
      </c>
    </row>
    <row r="18" spans="1:15" customHeight="1" ht="40">
      <c r="A18" s="1">
        <v>1</v>
      </c>
      <c r="B18" s="1" t="s">
        <v>18</v>
      </c>
      <c r="C18" s="14">
        <v>122890.9</v>
      </c>
      <c r="D18" s="14">
        <v>194.84</v>
      </c>
      <c r="E18" s="14">
        <v>24578.18</v>
      </c>
      <c r="F18" s="14">
        <v>0.0</v>
      </c>
      <c r="G18" s="14">
        <v>24773.02</v>
      </c>
      <c r="H18" s="14"/>
    </row>
    <row r="19" spans="1:15" customHeight="1" ht="40">
      <c r="A19" s="1">
        <v>2</v>
      </c>
      <c r="B19" s="1" t="s">
        <v>19</v>
      </c>
      <c r="C19" s="14">
        <v>74832.0</v>
      </c>
      <c r="D19" s="14">
        <v>0</v>
      </c>
      <c r="E19" s="14">
        <v>14966.4</v>
      </c>
      <c r="F19" s="14">
        <v>0.0</v>
      </c>
      <c r="G19" s="14">
        <v>14966.4</v>
      </c>
      <c r="H19" s="14"/>
    </row>
    <row r="20" spans="1:15">
      <c r="A20" s="16"/>
      <c r="B20" s="17" t="s">
        <v>5</v>
      </c>
      <c r="C20" s="18">
        <f>SUM(C18:C19)</f>
        <v>197722.9</v>
      </c>
      <c r="D20" s="18">
        <f>SUM(D18:D19)</f>
        <v>194.84</v>
      </c>
      <c r="E20" s="18">
        <f>SUM(E18:E19)</f>
        <v>39544.58</v>
      </c>
      <c r="F20" s="18">
        <f>SUM(F18:F19)</f>
        <v>0</v>
      </c>
      <c r="G20" s="18">
        <f>SUM(G18:G19)</f>
        <v>39739.42</v>
      </c>
      <c r="H20" s="16"/>
    </row>
    <row r="21" spans="1:15">
      <c r="F21" s="10" t="s">
        <v>13</v>
      </c>
      <c r="G21" s="19">
        <f>IF(ISERROR(G20/C20),0,(G20/C20))</f>
        <v>0.20098541949364</v>
      </c>
    </row>
    <row r="23" spans="1:15">
      <c r="A23" s="12" t="s">
        <v>3</v>
      </c>
      <c r="B23" s="12" t="s">
        <v>20</v>
      </c>
      <c r="C23" s="13" t="s">
        <v>5</v>
      </c>
      <c r="D23" s="13" t="s">
        <v>6</v>
      </c>
      <c r="E23" s="13" t="s">
        <v>7</v>
      </c>
      <c r="F23" s="13" t="s">
        <v>8</v>
      </c>
      <c r="G23" s="13" t="s">
        <v>9</v>
      </c>
      <c r="H23" s="13" t="s">
        <v>10</v>
      </c>
    </row>
    <row r="24" spans="1:15" customHeight="1" ht="40">
      <c r="A24" s="1">
        <v>1</v>
      </c>
      <c r="B24" s="1" t="s">
        <v>21</v>
      </c>
      <c r="C24" s="14">
        <v>16762.8</v>
      </c>
      <c r="D24" s="14">
        <v>0.0</v>
      </c>
      <c r="E24" s="14">
        <v>0.0</v>
      </c>
      <c r="F24" s="14">
        <v>0.0</v>
      </c>
      <c r="G24" s="14">
        <v>0.0</v>
      </c>
      <c r="H24" s="14"/>
    </row>
    <row r="25" spans="1:15" customHeight="1" ht="40">
      <c r="A25" s="1">
        <v>2</v>
      </c>
      <c r="B25" s="1" t="s">
        <v>22</v>
      </c>
      <c r="C25" s="14">
        <v>3150.0</v>
      </c>
      <c r="D25" s="14">
        <v>0</v>
      </c>
      <c r="E25" s="14">
        <v>0.0</v>
      </c>
      <c r="F25" s="14">
        <v>0.0</v>
      </c>
      <c r="G25" s="14">
        <v>0.0</v>
      </c>
      <c r="H25" s="14"/>
    </row>
    <row r="26" spans="1:15">
      <c r="A26" s="16"/>
      <c r="B26" s="17" t="s">
        <v>5</v>
      </c>
      <c r="C26" s="18">
        <f>SUM(C24:C25)</f>
        <v>19912.8</v>
      </c>
      <c r="D26" s="18">
        <f>SUM(D24:D25)</f>
        <v>0</v>
      </c>
      <c r="E26" s="18">
        <f>SUM(E24:E25)</f>
        <v>0</v>
      </c>
      <c r="F26" s="18">
        <f>SUM(F24:F25)</f>
        <v>0</v>
      </c>
      <c r="G26" s="18">
        <f>SUM(G24:G25)</f>
        <v>0</v>
      </c>
      <c r="H26" s="16"/>
    </row>
    <row r="27" spans="1:15">
      <c r="F27" s="10" t="s">
        <v>13</v>
      </c>
      <c r="G27" s="19">
        <f>IF(ISERROR(G26/C26),0,(G26/C26))</f>
        <v>0</v>
      </c>
    </row>
    <row r="29" spans="1:15">
      <c r="A29" s="12" t="s">
        <v>3</v>
      </c>
      <c r="B29" s="12" t="s">
        <v>23</v>
      </c>
      <c r="C29" s="13" t="s">
        <v>5</v>
      </c>
      <c r="D29" s="13" t="s">
        <v>6</v>
      </c>
      <c r="E29" s="13" t="s">
        <v>7</v>
      </c>
      <c r="F29" s="13" t="s">
        <v>8</v>
      </c>
      <c r="G29" s="13" t="s">
        <v>9</v>
      </c>
      <c r="H29" s="13" t="s">
        <v>10</v>
      </c>
    </row>
    <row r="30" spans="1:15" customHeight="1" ht="40">
      <c r="A30" s="1">
        <v>1</v>
      </c>
      <c r="B30" s="1" t="s">
        <v>24</v>
      </c>
      <c r="C30" s="14">
        <v>130703.4</v>
      </c>
      <c r="D30" s="14">
        <v>93.39</v>
      </c>
      <c r="E30" s="14">
        <v>14028.01</v>
      </c>
      <c r="F30" s="14">
        <v>561.08</v>
      </c>
      <c r="G30" s="14">
        <v>13560.32</v>
      </c>
      <c r="H30" s="14"/>
    </row>
    <row r="31" spans="1:15">
      <c r="A31" s="16"/>
      <c r="B31" s="17" t="s">
        <v>5</v>
      </c>
      <c r="C31" s="18">
        <f>SUM(C30:C30)</f>
        <v>130703.4</v>
      </c>
      <c r="D31" s="18">
        <f>SUM(D30:D30)</f>
        <v>93.39</v>
      </c>
      <c r="E31" s="18">
        <f>SUM(E30:E30)</f>
        <v>14028.01</v>
      </c>
      <c r="F31" s="18">
        <f>SUM(F30:F30)</f>
        <v>561.08</v>
      </c>
      <c r="G31" s="18">
        <f>SUM(G30:G30)</f>
        <v>13560.32</v>
      </c>
      <c r="H31" s="16"/>
    </row>
    <row r="32" spans="1:15">
      <c r="F32" s="10" t="s">
        <v>13</v>
      </c>
      <c r="G32" s="19">
        <f>IF(ISERROR(G31/C31),0,(G31/C31))</f>
        <v>0.10374879306889</v>
      </c>
    </row>
    <row r="34" spans="1:15">
      <c r="A34" s="12" t="s">
        <v>3</v>
      </c>
      <c r="B34" s="12" t="s">
        <v>25</v>
      </c>
      <c r="C34" s="13" t="s">
        <v>5</v>
      </c>
      <c r="D34" s="13" t="s">
        <v>6</v>
      </c>
      <c r="E34" s="13" t="s">
        <v>7</v>
      </c>
      <c r="F34" s="13" t="s">
        <v>8</v>
      </c>
      <c r="G34" s="13" t="s">
        <v>9</v>
      </c>
      <c r="H34" s="13" t="s">
        <v>10</v>
      </c>
    </row>
    <row r="35" spans="1:15" customHeight="1" ht="40">
      <c r="A35" s="1">
        <v>1</v>
      </c>
      <c r="B35" s="1" t="s">
        <v>26</v>
      </c>
      <c r="C35" s="14">
        <v>1190.0</v>
      </c>
      <c r="D35" s="14">
        <v>0</v>
      </c>
      <c r="E35" s="14">
        <v>76.63</v>
      </c>
      <c r="F35" s="14">
        <v>3.07</v>
      </c>
      <c r="G35" s="14">
        <v>73.56</v>
      </c>
      <c r="H35" s="14"/>
    </row>
    <row r="36" spans="1:15">
      <c r="A36" s="16"/>
      <c r="B36" s="17" t="s">
        <v>5</v>
      </c>
      <c r="C36" s="18">
        <f>SUM(C35:C35)</f>
        <v>1190</v>
      </c>
      <c r="D36" s="18">
        <f>SUM(D35:D35)</f>
        <v>0</v>
      </c>
      <c r="E36" s="18">
        <f>SUM(E35:E35)</f>
        <v>76.63</v>
      </c>
      <c r="F36" s="18">
        <f>SUM(F35:F35)</f>
        <v>3.07</v>
      </c>
      <c r="G36" s="18">
        <f>SUM(G35:G35)</f>
        <v>73.56</v>
      </c>
      <c r="H36" s="16"/>
    </row>
    <row r="37" spans="1:15">
      <c r="F37" s="10" t="s">
        <v>13</v>
      </c>
      <c r="G37" s="19">
        <f>IF(ISERROR(G36/C36),0,(G36/C36))</f>
        <v>0.06181512605042</v>
      </c>
    </row>
    <row r="39" spans="1:15">
      <c r="A39" s="12" t="s">
        <v>3</v>
      </c>
      <c r="B39" s="12" t="s">
        <v>27</v>
      </c>
      <c r="C39" s="13" t="s">
        <v>5</v>
      </c>
      <c r="D39" s="13" t="s">
        <v>6</v>
      </c>
      <c r="E39" s="13" t="s">
        <v>7</v>
      </c>
      <c r="F39" s="13" t="s">
        <v>8</v>
      </c>
      <c r="G39" s="13" t="s">
        <v>9</v>
      </c>
      <c r="H39" s="13" t="s">
        <v>10</v>
      </c>
    </row>
    <row r="40" spans="1:15" customHeight="1" ht="40">
      <c r="A40" s="1">
        <v>1</v>
      </c>
      <c r="B40" s="1" t="s">
        <v>28</v>
      </c>
      <c r="C40" s="14">
        <v>755346.92</v>
      </c>
      <c r="D40" s="14">
        <v>315.98</v>
      </c>
      <c r="E40" s="14">
        <v>65116.28</v>
      </c>
      <c r="F40" s="14">
        <v>2604.99</v>
      </c>
      <c r="G40" s="14">
        <v>62827.27</v>
      </c>
      <c r="H40" s="14"/>
    </row>
    <row r="41" spans="1:15" customHeight="1" ht="40">
      <c r="A41" s="1">
        <v>2</v>
      </c>
      <c r="B41" s="1" t="s">
        <v>29</v>
      </c>
      <c r="C41" s="14">
        <v>417575.15</v>
      </c>
      <c r="D41" s="14">
        <v>200.08</v>
      </c>
      <c r="E41" s="14">
        <v>35998.02</v>
      </c>
      <c r="F41" s="14">
        <v>1440.05</v>
      </c>
      <c r="G41" s="14">
        <v>34758.05</v>
      </c>
      <c r="H41" s="14"/>
    </row>
    <row r="42" spans="1:15">
      <c r="A42" s="16"/>
      <c r="B42" s="17" t="s">
        <v>5</v>
      </c>
      <c r="C42" s="18">
        <f>SUM(C40:C41)</f>
        <v>1172922.07</v>
      </c>
      <c r="D42" s="18">
        <f>SUM(D40:D41)</f>
        <v>516.06</v>
      </c>
      <c r="E42" s="18">
        <f>SUM(E40:E41)</f>
        <v>101114.3</v>
      </c>
      <c r="F42" s="18">
        <f>SUM(F40:F41)</f>
        <v>4045.04</v>
      </c>
      <c r="G42" s="18">
        <f>SUM(G40:G41)</f>
        <v>97585.32</v>
      </c>
      <c r="H42" s="16"/>
    </row>
    <row r="43" spans="1:15">
      <c r="F43" s="10" t="s">
        <v>13</v>
      </c>
      <c r="G43" s="19">
        <f>IF(ISERROR(G42/C42),0,(G42/C42))</f>
        <v>0.083198468590501</v>
      </c>
    </row>
    <row r="45" spans="1:15">
      <c r="A45" s="12" t="s">
        <v>3</v>
      </c>
      <c r="B45" s="12" t="s">
        <v>30</v>
      </c>
      <c r="C45" s="13" t="s">
        <v>5</v>
      </c>
      <c r="D45" s="13" t="s">
        <v>6</v>
      </c>
      <c r="E45" s="13" t="s">
        <v>7</v>
      </c>
      <c r="F45" s="13" t="s">
        <v>8</v>
      </c>
      <c r="G45" s="13" t="s">
        <v>9</v>
      </c>
      <c r="H45" s="13" t="s">
        <v>10</v>
      </c>
    </row>
    <row r="46" spans="1:15" customHeight="1" ht="40">
      <c r="A46" s="1">
        <v>1</v>
      </c>
      <c r="B46" s="1" t="s">
        <v>31</v>
      </c>
      <c r="C46" s="14">
        <v>604115.13</v>
      </c>
      <c r="D46" s="14">
        <v>537.12</v>
      </c>
      <c r="E46" s="14">
        <v>52079.07</v>
      </c>
      <c r="F46" s="14">
        <v>2083.44</v>
      </c>
      <c r="G46" s="14">
        <v>50532.75</v>
      </c>
      <c r="H46" s="14"/>
    </row>
    <row r="47" spans="1:15" customHeight="1" ht="40">
      <c r="A47" s="1">
        <v>2</v>
      </c>
      <c r="B47" s="1" t="s">
        <v>32</v>
      </c>
      <c r="C47" s="14">
        <v>220269.47</v>
      </c>
      <c r="D47" s="14">
        <v>26.34</v>
      </c>
      <c r="E47" s="14">
        <v>18988.84</v>
      </c>
      <c r="F47" s="14">
        <v>759.65</v>
      </c>
      <c r="G47" s="14">
        <v>18255.53</v>
      </c>
      <c r="H47" s="14"/>
    </row>
    <row r="48" spans="1:15" customHeight="1" ht="40">
      <c r="A48" s="1">
        <v>3</v>
      </c>
      <c r="B48" s="1" t="s">
        <v>33</v>
      </c>
      <c r="C48" s="14">
        <v>801389.77</v>
      </c>
      <c r="D48" s="14">
        <v>500.25</v>
      </c>
      <c r="E48" s="14">
        <v>69085.55</v>
      </c>
      <c r="F48" s="14">
        <v>2763.79</v>
      </c>
      <c r="G48" s="14">
        <v>66822.01</v>
      </c>
      <c r="H48" s="14"/>
    </row>
    <row r="49" spans="1:15">
      <c r="A49" s="16"/>
      <c r="B49" s="17" t="s">
        <v>5</v>
      </c>
      <c r="C49" s="18">
        <f>SUM(C46:C48)</f>
        <v>1625774.37</v>
      </c>
      <c r="D49" s="18">
        <f>SUM(D46:D48)</f>
        <v>1063.71</v>
      </c>
      <c r="E49" s="18">
        <f>SUM(E46:E48)</f>
        <v>140153.46</v>
      </c>
      <c r="F49" s="18">
        <f>SUM(F46:F48)</f>
        <v>5606.88</v>
      </c>
      <c r="G49" s="18">
        <f>SUM(G46:G48)</f>
        <v>135610.29</v>
      </c>
      <c r="H49" s="16"/>
    </row>
    <row r="50" spans="1:15">
      <c r="F50" s="10" t="s">
        <v>13</v>
      </c>
      <c r="G50" s="19">
        <f>IF(ISERROR(G49/C49),0,(G49/C49))</f>
        <v>0.083412737033122</v>
      </c>
    </row>
    <row r="52" spans="1:15">
      <c r="A52" s="12" t="s">
        <v>3</v>
      </c>
      <c r="B52" s="12" t="s">
        <v>34</v>
      </c>
      <c r="C52" s="13" t="s">
        <v>5</v>
      </c>
      <c r="D52" s="13" t="s">
        <v>6</v>
      </c>
      <c r="E52" s="13" t="s">
        <v>7</v>
      </c>
      <c r="F52" s="13" t="s">
        <v>8</v>
      </c>
      <c r="G52" s="13" t="s">
        <v>9</v>
      </c>
      <c r="H52" s="13" t="s">
        <v>10</v>
      </c>
    </row>
    <row r="53" spans="1:15" customHeight="1" ht="40">
      <c r="A53" s="1">
        <v>1</v>
      </c>
      <c r="B53" s="1" t="s">
        <v>35</v>
      </c>
      <c r="C53" s="14">
        <v>46483.0</v>
      </c>
      <c r="D53" s="14">
        <v>0</v>
      </c>
      <c r="E53" s="14">
        <v>5400.0</v>
      </c>
      <c r="F53" s="14">
        <v>216.0</v>
      </c>
      <c r="G53" s="14">
        <v>5184.0</v>
      </c>
      <c r="H53" s="14"/>
    </row>
    <row r="54" spans="1:15" customHeight="1" ht="40">
      <c r="A54" s="1">
        <v>2</v>
      </c>
      <c r="B54" s="1" t="s">
        <v>36</v>
      </c>
      <c r="C54" s="14">
        <v>139380.0</v>
      </c>
      <c r="D54" s="14">
        <v>0</v>
      </c>
      <c r="E54" s="14">
        <v>19900.0</v>
      </c>
      <c r="F54" s="14">
        <v>796.0</v>
      </c>
      <c r="G54" s="14">
        <v>19104.0</v>
      </c>
      <c r="H54" s="14"/>
    </row>
    <row r="55" spans="1:15" customHeight="1" ht="40">
      <c r="A55" s="1">
        <v>3</v>
      </c>
      <c r="B55" s="1" t="s">
        <v>37</v>
      </c>
      <c r="C55" s="14">
        <v>44965.0</v>
      </c>
      <c r="D55" s="14">
        <v>0</v>
      </c>
      <c r="E55" s="14">
        <v>6100.0</v>
      </c>
      <c r="F55" s="14">
        <v>244.0</v>
      </c>
      <c r="G55" s="14">
        <v>5856.0</v>
      </c>
      <c r="H55" s="14"/>
    </row>
    <row r="56" spans="1:15">
      <c r="A56" s="16"/>
      <c r="B56" s="17" t="s">
        <v>5</v>
      </c>
      <c r="C56" s="18"/>
      <c r="D56" s="18">
        <f>SUM(D53:D55)</f>
        <v>0</v>
      </c>
      <c r="E56" s="18">
        <f>SUM(E53:E55)</f>
        <v>31400</v>
      </c>
      <c r="F56" s="18">
        <f>SUM(F53:F55)</f>
        <v>1256</v>
      </c>
      <c r="G56" s="18">
        <f>SUM(G53:G55)</f>
        <v>30144</v>
      </c>
      <c r="H56" s="16"/>
    </row>
    <row r="57" spans="1:15">
      <c r="F57" s="10" t="s">
        <v>13</v>
      </c>
      <c r="G57" s="19">
        <f>IF(ISERROR(G56/C56),0,(G56/C56))</f>
        <v>0</v>
      </c>
    </row>
    <row r="59" spans="1:15">
      <c r="A59" s="12" t="s">
        <v>3</v>
      </c>
      <c r="B59" s="12" t="s">
        <v>38</v>
      </c>
      <c r="C59" s="13" t="s">
        <v>5</v>
      </c>
      <c r="D59" s="13" t="s">
        <v>6</v>
      </c>
      <c r="E59" s="13" t="s">
        <v>7</v>
      </c>
      <c r="F59" s="13" t="s">
        <v>8</v>
      </c>
      <c r="G59" s="13" t="s">
        <v>9</v>
      </c>
      <c r="H59" s="13" t="s">
        <v>10</v>
      </c>
    </row>
    <row r="60" spans="1:15" customHeight="1" ht="40">
      <c r="A60" s="1">
        <v>1</v>
      </c>
      <c r="B60" s="1" t="s">
        <v>39</v>
      </c>
      <c r="C60" s="14">
        <v>1809068.07</v>
      </c>
      <c r="D60" s="14">
        <v>489.56</v>
      </c>
      <c r="E60" s="14">
        <v>46785.76</v>
      </c>
      <c r="F60" s="14">
        <v>1872.02</v>
      </c>
      <c r="G60" s="14">
        <v>45403.3</v>
      </c>
      <c r="H60" s="14"/>
    </row>
    <row r="61" spans="1:15">
      <c r="A61" s="16"/>
      <c r="B61" s="17" t="s">
        <v>5</v>
      </c>
      <c r="C61" s="18"/>
      <c r="D61" s="18">
        <f>SUM(D60:D60)</f>
        <v>489.56</v>
      </c>
      <c r="E61" s="18">
        <f>SUM(E60:E60)</f>
        <v>46785.76</v>
      </c>
      <c r="F61" s="18">
        <f>SUM(F60:F60)</f>
        <v>1872.02</v>
      </c>
      <c r="G61" s="18">
        <f>SUM(G60:G60)</f>
        <v>45403.3</v>
      </c>
      <c r="H61" s="16"/>
    </row>
    <row r="62" spans="1:15">
      <c r="F62" s="10" t="s">
        <v>13</v>
      </c>
      <c r="G62" s="19">
        <f>IF(ISERROR(G61/C61),0,(G61/C61))</f>
        <v>0</v>
      </c>
    </row>
    <row r="64" spans="1:15">
      <c r="A64" s="12" t="s">
        <v>3</v>
      </c>
      <c r="B64" s="12" t="s">
        <v>40</v>
      </c>
      <c r="C64" s="13" t="s">
        <v>5</v>
      </c>
      <c r="D64" s="13" t="s">
        <v>6</v>
      </c>
      <c r="E64" s="13" t="s">
        <v>7</v>
      </c>
      <c r="F64" s="13" t="s">
        <v>8</v>
      </c>
      <c r="G64" s="13" t="s">
        <v>9</v>
      </c>
      <c r="H64" s="13" t="s">
        <v>10</v>
      </c>
    </row>
    <row r="65" spans="1:15" customHeight="1" ht="40">
      <c r="A65" s="1">
        <v>1</v>
      </c>
      <c r="B65" s="1" t="s">
        <v>41</v>
      </c>
      <c r="C65" s="14">
        <v>3502763.39</v>
      </c>
      <c r="D65" s="14">
        <v>519.85</v>
      </c>
      <c r="E65" s="14">
        <v>102137.77</v>
      </c>
      <c r="F65" s="14">
        <v>4086.04</v>
      </c>
      <c r="G65" s="14">
        <v>98571.58</v>
      </c>
      <c r="H65" s="14"/>
    </row>
    <row r="66" spans="1:15" customHeight="1" ht="40">
      <c r="A66" s="1">
        <v>2</v>
      </c>
      <c r="B66" s="1" t="s">
        <v>42</v>
      </c>
      <c r="C66" s="14">
        <v>3494517.66</v>
      </c>
      <c r="D66" s="14">
        <v>519.85</v>
      </c>
      <c r="E66" s="14">
        <v>28816.95</v>
      </c>
      <c r="F66" s="14">
        <v>1153.54</v>
      </c>
      <c r="G66" s="14">
        <v>28183.26</v>
      </c>
      <c r="H66" s="14"/>
    </row>
    <row r="67" spans="1:15">
      <c r="A67" s="16"/>
      <c r="B67" s="17" t="s">
        <v>5</v>
      </c>
      <c r="C67" s="18"/>
      <c r="D67" s="18">
        <f>SUM(D65:D66)</f>
        <v>1039.7</v>
      </c>
      <c r="E67" s="18">
        <f>SUM(E65:E66)</f>
        <v>130954.72</v>
      </c>
      <c r="F67" s="18">
        <f>SUM(F65:F66)</f>
        <v>5239.58</v>
      </c>
      <c r="G67" s="18">
        <f>SUM(G65:G66)</f>
        <v>126754.84</v>
      </c>
      <c r="H67" s="16"/>
    </row>
    <row r="68" spans="1:15">
      <c r="F68" s="10" t="s">
        <v>13</v>
      </c>
      <c r="G68" s="19">
        <f>IF(ISERROR(G67/C67),0,(G67/C67))</f>
        <v>0</v>
      </c>
    </row>
    <row r="70" spans="1:15">
      <c r="A70" s="10"/>
      <c r="B70" s="10" t="s">
        <v>43</v>
      </c>
      <c r="C70" s="15">
        <f>C8+C14+C20+C26+C31+C36+C42+C49</f>
        <v>3315660.84</v>
      </c>
      <c r="D70" s="15">
        <f>D8+D14+D20+D26+D31+D36+D42+D49+D56+D61+D67</f>
        <v>3397.26</v>
      </c>
      <c r="E70" s="15">
        <f>E8+E14+E20+E26+E31+E36+E42+E49+E56+E61+E67</f>
        <v>542542.96</v>
      </c>
      <c r="F70" s="15">
        <f>F8+F14+F20+F26+F31+F36+F42+F49+F56+F61+F67</f>
        <v>18583.67</v>
      </c>
      <c r="G70" s="15">
        <f>G8+G14+G20+G26+G31+G36+G42+G49+G56+G61+G67</f>
        <v>527356.55</v>
      </c>
    </row>
    <row r="74" spans="1:15">
      <c r="B74" s="11" t="s">
        <v>6</v>
      </c>
    </row>
    <row r="75" spans="1:15">
      <c r="A75" s="13"/>
      <c r="B75" s="13" t="s">
        <v>44</v>
      </c>
      <c r="C75" s="13" t="s">
        <v>6</v>
      </c>
      <c r="D75" s="13" t="s">
        <v>45</v>
      </c>
      <c r="E75" s="13" t="s">
        <v>39</v>
      </c>
      <c r="F75" s="13" t="s">
        <v>41</v>
      </c>
      <c r="G75" s="13" t="s">
        <v>42</v>
      </c>
      <c r="H75" s="13"/>
      <c r="I75" s="21"/>
      <c r="J75" s="21"/>
      <c r="K75" s="21"/>
    </row>
    <row r="76" spans="1:15">
      <c r="B76" s="1" t="s">
        <v>31</v>
      </c>
      <c r="C76" s="1">
        <v>98</v>
      </c>
      <c r="D76" s="14">
        <v>516.06</v>
      </c>
      <c r="E76" s="14">
        <v>2.87</v>
      </c>
      <c r="F76" s="14">
        <v>4.42</v>
      </c>
      <c r="G76" s="14">
        <v>4.42</v>
      </c>
      <c r="H76" s="14"/>
      <c r="I76" s="22"/>
      <c r="J76" s="22"/>
      <c r="K76" s="22"/>
    </row>
    <row r="77" spans="1:15">
      <c r="B77" s="1" t="s">
        <v>33</v>
      </c>
      <c r="C77" s="1">
        <v>95</v>
      </c>
      <c r="D77" s="14">
        <v>500.25</v>
      </c>
      <c r="E77" s="14">
        <v>1.44</v>
      </c>
      <c r="F77" s="14">
        <v>1.44</v>
      </c>
      <c r="G77" s="14">
        <v>1.44</v>
      </c>
      <c r="H77" s="14"/>
      <c r="I77" s="22"/>
      <c r="J77" s="22"/>
      <c r="K77" s="22"/>
    </row>
    <row r="78" spans="1:15">
      <c r="B78" s="1" t="s">
        <v>28</v>
      </c>
      <c r="C78" s="1">
        <v>60</v>
      </c>
      <c r="D78" s="14">
        <v>315.98</v>
      </c>
      <c r="E78" s="14">
        <v>1.44</v>
      </c>
      <c r="F78" s="14">
        <v>1.44</v>
      </c>
      <c r="G78" s="14">
        <v>1.44</v>
      </c>
      <c r="H78" s="14"/>
      <c r="I78" s="22"/>
      <c r="J78" s="22"/>
      <c r="K78" s="22"/>
    </row>
    <row r="79" spans="1:15">
      <c r="B79" s="1" t="s">
        <v>29</v>
      </c>
      <c r="C79" s="1">
        <v>38</v>
      </c>
      <c r="D79" s="14">
        <v>200.08</v>
      </c>
      <c r="E79" s="14">
        <v>2.87</v>
      </c>
      <c r="F79" s="14">
        <v>2.87</v>
      </c>
      <c r="G79" s="14">
        <v>2.87</v>
      </c>
      <c r="H79" s="14"/>
      <c r="I79" s="22"/>
      <c r="J79" s="22"/>
      <c r="K79" s="22"/>
    </row>
    <row r="80" spans="1:15">
      <c r="B80" s="1" t="s">
        <v>18</v>
      </c>
      <c r="C80" s="1">
        <v>37</v>
      </c>
      <c r="D80" s="14">
        <v>194.84</v>
      </c>
      <c r="E80" s="14">
        <v>5.75</v>
      </c>
      <c r="F80" s="14">
        <v>5.75</v>
      </c>
      <c r="G80" s="14">
        <v>5.75</v>
      </c>
      <c r="H80" s="14"/>
      <c r="I80" s="22"/>
      <c r="J80" s="22"/>
      <c r="K80" s="22"/>
    </row>
    <row r="81" spans="1:15">
      <c r="B81" s="1" t="s">
        <v>24</v>
      </c>
      <c r="C81" s="1">
        <v>18</v>
      </c>
      <c r="D81" s="14">
        <v>93.39</v>
      </c>
      <c r="E81" s="14">
        <v>1.06</v>
      </c>
      <c r="F81" s="14">
        <v>1.06</v>
      </c>
      <c r="G81" s="14">
        <v>1.06</v>
      </c>
      <c r="H81" s="14"/>
      <c r="I81" s="22"/>
      <c r="J81" s="22"/>
      <c r="K81" s="22"/>
    </row>
    <row r="82" spans="1:15">
      <c r="B82" s="1" t="s">
        <v>32</v>
      </c>
      <c r="C82" s="1">
        <v>5</v>
      </c>
      <c r="D82" s="14">
        <v>26.34</v>
      </c>
      <c r="E82" s="14">
        <v>1.44</v>
      </c>
      <c r="F82" s="14">
        <v>1.44</v>
      </c>
      <c r="G82" s="14">
        <v>1.44</v>
      </c>
      <c r="H82" s="14"/>
      <c r="I82" s="22"/>
      <c r="J82" s="22"/>
      <c r="K82" s="22"/>
    </row>
    <row r="83" spans="1:15">
      <c r="B83" s="1" t="s">
        <v>21</v>
      </c>
      <c r="C83" s="1">
        <v>3</v>
      </c>
      <c r="D83" s="14">
        <v>0.0</v>
      </c>
      <c r="E83" s="14">
        <v>4.31</v>
      </c>
      <c r="F83" s="14">
        <v>4.31</v>
      </c>
      <c r="G83" s="14"/>
      <c r="H83" s="14"/>
      <c r="I83" s="22"/>
      <c r="J83" s="22"/>
      <c r="K83" s="22"/>
    </row>
    <row r="87" spans="1:15">
      <c r="A87" s="13" t="s">
        <v>3</v>
      </c>
      <c r="B87" s="13" t="s">
        <v>44</v>
      </c>
      <c r="C87" s="13" t="s">
        <v>6</v>
      </c>
      <c r="D87" s="13" t="s">
        <v>46</v>
      </c>
    </row>
    <row r="88" spans="1:15">
      <c r="A88" s="1">
        <v>1</v>
      </c>
      <c r="B88" s="1" t="s">
        <v>31</v>
      </c>
      <c r="C88" s="1">
        <v>102</v>
      </c>
      <c r="D88" s="14">
        <v>537.12</v>
      </c>
    </row>
    <row r="89" spans="1:15">
      <c r="A89" s="1">
        <v>2</v>
      </c>
      <c r="B89" s="1" t="s">
        <v>39</v>
      </c>
      <c r="C89" s="1">
        <v>341</v>
      </c>
      <c r="D89" s="1">
        <v>489.56</v>
      </c>
    </row>
    <row r="90" spans="1:15">
      <c r="A90" s="1">
        <v>3</v>
      </c>
      <c r="B90" s="1" t="s">
        <v>33</v>
      </c>
      <c r="C90" s="1">
        <v>95</v>
      </c>
      <c r="D90" s="1">
        <v>500.25</v>
      </c>
    </row>
    <row r="91" spans="1:15">
      <c r="A91" s="1">
        <v>4</v>
      </c>
      <c r="B91" s="1" t="s">
        <v>28</v>
      </c>
      <c r="C91" s="1">
        <v>60</v>
      </c>
      <c r="D91" s="1">
        <v>315.98</v>
      </c>
    </row>
    <row r="92" spans="1:15">
      <c r="A92" s="1">
        <v>5</v>
      </c>
      <c r="B92" s="1" t="s">
        <v>29</v>
      </c>
      <c r="C92" s="1">
        <v>38</v>
      </c>
      <c r="D92" s="1">
        <v>200.08</v>
      </c>
    </row>
    <row r="93" spans="1:15">
      <c r="A93" s="1">
        <v>6</v>
      </c>
      <c r="B93" s="1" t="s">
        <v>18</v>
      </c>
      <c r="C93" s="1">
        <v>37</v>
      </c>
      <c r="D93" s="1">
        <v>194.84</v>
      </c>
    </row>
    <row r="94" spans="1:15">
      <c r="A94" s="1">
        <v>7</v>
      </c>
      <c r="B94" s="1" t="s">
        <v>24</v>
      </c>
      <c r="C94" s="1">
        <v>18</v>
      </c>
      <c r="D94" s="1">
        <v>93.39</v>
      </c>
    </row>
    <row r="95" spans="1:15">
      <c r="A95" s="1">
        <v>8</v>
      </c>
      <c r="B95" s="1" t="s">
        <v>32</v>
      </c>
      <c r="C95" s="1">
        <v>5</v>
      </c>
      <c r="D95" s="1">
        <v>26.34</v>
      </c>
    </row>
    <row r="96" spans="1:15">
      <c r="A96" s="1">
        <v>9</v>
      </c>
      <c r="B96" s="1" t="s">
        <v>21</v>
      </c>
      <c r="C96" s="1">
        <v>3</v>
      </c>
      <c r="D96" s="1">
        <v>0.0</v>
      </c>
    </row>
    <row r="97" spans="1:15">
      <c r="A97" s="1">
        <v>10</v>
      </c>
      <c r="B97" s="1" t="s">
        <v>41</v>
      </c>
      <c r="C97" s="1">
        <v>358</v>
      </c>
      <c r="D97" s="1">
        <v>515.54</v>
      </c>
    </row>
    <row r="98" spans="1:15">
      <c r="A98" s="1">
        <v>11</v>
      </c>
      <c r="B98" s="1" t="s">
        <v>42</v>
      </c>
      <c r="C98" s="1">
        <v>358</v>
      </c>
      <c r="D98" s="1">
        <v>515.54</v>
      </c>
    </row>
    <row r="99" spans="1:15">
      <c r="A99" s="16"/>
      <c r="B99" s="16" t="s">
        <v>43</v>
      </c>
      <c r="C99" s="17">
        <f>C88+C90+C91+C92+C93+C94+C95+C96</f>
        <v>358</v>
      </c>
      <c r="D99" s="18">
        <f>D88+D89+D90+D91+D92+D93+D94+D95+D96+D97+D98</f>
        <v>3388.64</v>
      </c>
      <c r="E99" s="15"/>
      <c r="F99" s="15"/>
      <c r="G99" s="15"/>
      <c r="H99" s="15"/>
      <c r="I99" s="23"/>
      <c r="J99" s="23"/>
      <c r="K99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2:G2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1" workbookViewId="0" showGridLines="true" showRowColHeaders="1">
      <selection activeCell="A13" sqref="A13:F13"/>
    </sheetView>
  </sheetViews>
  <sheetFormatPr defaultRowHeight="14.4" outlineLevelRow="0" outlineLevelCol="0"/>
  <cols>
    <col min="1" max="1" width="24" bestFit="true" customWidth="true" style="0"/>
    <col min="2" max="2" width="17" bestFit="true" customWidth="true" style="0"/>
    <col min="3" max="3" width="22" bestFit="true" customWidth="true" style="0"/>
    <col min="4" max="4" width="27" bestFit="true" customWidth="true" style="0"/>
    <col min="5" max="5" width="16" bestFit="true" customWidth="true" style="0"/>
    <col min="6" max="6" width="21" bestFit="true" customWidth="true" style="0"/>
    <col min="7" max="7" width="9.10" bestFit="true" style="0"/>
    <col min="8" max="8" width="9.10" bestFit="true" style="0"/>
  </cols>
  <sheetData>
    <row r="1" spans="1:26" customHeight="1" ht="35">
      <c r="A1" s="9" t="s">
        <v>47</v>
      </c>
      <c r="B1" s="24"/>
      <c r="C1" s="25"/>
      <c r="D1" s="25"/>
      <c r="E1" s="25"/>
      <c r="F1" s="25"/>
      <c r="G1" s="25"/>
      <c r="H1" s="25"/>
    </row>
    <row r="2" spans="1:26" customHeight="1" ht="25">
      <c r="A2" s="8" t="s">
        <v>48</v>
      </c>
      <c r="B2" s="24"/>
      <c r="C2" s="25"/>
      <c r="D2" s="25"/>
      <c r="E2" s="25"/>
      <c r="F2" s="25"/>
      <c r="G2" s="25"/>
      <c r="H2" s="25"/>
    </row>
    <row r="5" spans="1:26">
      <c r="A5" s="20" t="s">
        <v>49</v>
      </c>
      <c r="B5" s="20" t="s">
        <v>50</v>
      </c>
      <c r="C5" s="20" t="s">
        <v>51</v>
      </c>
      <c r="D5" s="20" t="s">
        <v>52</v>
      </c>
      <c r="E5" s="20" t="s">
        <v>53</v>
      </c>
      <c r="F5" s="20" t="s">
        <v>54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>
      <c r="A6" t="s">
        <v>55</v>
      </c>
      <c r="B6" s="22">
        <v>0</v>
      </c>
      <c r="C6">
        <v>3.0</v>
      </c>
      <c r="D6" s="22">
        <v>0</v>
      </c>
      <c r="E6">
        <v>1.0</v>
      </c>
      <c r="F6" s="22">
        <v>0</v>
      </c>
    </row>
    <row r="7" spans="1:26">
      <c r="A7" t="s">
        <v>56</v>
      </c>
      <c r="B7" s="22">
        <v>476087.08</v>
      </c>
      <c r="C7">
        <v>3.0</v>
      </c>
      <c r="D7" s="22">
        <v>14282.39</v>
      </c>
      <c r="E7">
        <v>1.0</v>
      </c>
      <c r="F7" s="22">
        <v>4760.9</v>
      </c>
    </row>
    <row r="8" spans="1:26">
      <c r="A8" t="s">
        <v>57</v>
      </c>
      <c r="B8" s="22">
        <v>17166.18</v>
      </c>
      <c r="C8">
        <v>0.0</v>
      </c>
      <c r="D8" s="22">
        <v>0.0</v>
      </c>
      <c r="E8">
        <v>0.0</v>
      </c>
      <c r="F8" s="22">
        <v>0.0</v>
      </c>
    </row>
    <row r="9" spans="1:26">
      <c r="A9" t="s">
        <v>58</v>
      </c>
      <c r="B9" s="22">
        <v>112675.37</v>
      </c>
      <c r="C9">
        <v>3.0</v>
      </c>
      <c r="D9" s="22">
        <v>3380.25</v>
      </c>
      <c r="E9">
        <v>0.0</v>
      </c>
      <c r="F9" s="22">
        <v>0.0</v>
      </c>
    </row>
    <row r="10" spans="1:26">
      <c r="A10" t="s">
        <v>59</v>
      </c>
      <c r="B10" s="22">
        <v>1011140.26</v>
      </c>
      <c r="C10">
        <v>3.5</v>
      </c>
      <c r="D10" s="22">
        <v>35390.3</v>
      </c>
      <c r="E10">
        <v>1.0</v>
      </c>
      <c r="F10" s="22">
        <v>10040.53</v>
      </c>
    </row>
    <row r="11" spans="1:26">
      <c r="A11" t="s">
        <v>60</v>
      </c>
      <c r="B11" s="22">
        <v>1401530.18</v>
      </c>
      <c r="C11">
        <v>3.5</v>
      </c>
      <c r="D11" s="22">
        <v>49054.05</v>
      </c>
      <c r="E11">
        <v>1.0</v>
      </c>
      <c r="F11" s="22">
        <v>14015.52</v>
      </c>
    </row>
    <row r="12" spans="1:26">
      <c r="A12" t="s">
        <v>61</v>
      </c>
      <c r="B12" s="22">
        <v>0</v>
      </c>
      <c r="C12">
        <v>2.0</v>
      </c>
      <c r="D12" s="22">
        <v>0</v>
      </c>
      <c r="E12">
        <v>1.0</v>
      </c>
      <c r="F12" s="22">
        <v>0</v>
      </c>
    </row>
    <row r="13" spans="1:26">
      <c r="A13" s="26" t="s">
        <v>43</v>
      </c>
      <c r="B13" s="27">
        <f>SUM(B6:B12)</f>
        <v>3018599.07</v>
      </c>
      <c r="C13" s="26"/>
      <c r="D13" s="27">
        <f>SUM(D6:D12)</f>
        <v>102106.99</v>
      </c>
      <c r="E13" s="26"/>
      <c r="F13" s="27">
        <f>SUM(F6:F12)</f>
        <v>28816.95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V&amp;O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2022-08-26T01:07:30-05:00</dcterms:modified>
  <dc:title>Untitled Spreadsheet</dc:title>
  <dc:description/>
  <dc:subject/>
  <cp:keywords/>
  <cp:category/>
</cp:coreProperties>
</file>