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Worksheet" sheetId="1" r:id="rId4"/>
    <sheet name="V&amp;O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<sst xmlns="http://schemas.openxmlformats.org/spreadsheetml/2006/main" uniqueCount="50">
  <si>
    <t>DELFINITI DE MÉXICO S.A DE C.V</t>
  </si>
  <si>
    <t>REPORTE DE COMISIONES</t>
  </si>
  <si>
    <t>Del 20-06-2023 al 25-06-2023</t>
  </si>
  <si>
    <t>#</t>
  </si>
  <si>
    <t>COMISIONISTAS. - 20%</t>
  </si>
  <si>
    <t>TOTAL</t>
  </si>
  <si>
    <t>VISITAS</t>
  </si>
  <si>
    <t>COM. BRUTA S/IVA</t>
  </si>
  <si>
    <t>DESC. IMPUESTO</t>
  </si>
  <si>
    <t>A PAGAR</t>
  </si>
  <si>
    <t>FIRMA</t>
  </si>
  <si>
    <t>JESUS TRAVENTURES</t>
  </si>
  <si>
    <t xml:space="preserve">PORCENTAJE: </t>
  </si>
  <si>
    <t>COMISIONISTAS. - 26%</t>
  </si>
  <si>
    <t>SUNNY SIDE FONTAN</t>
  </si>
  <si>
    <t>GRUPOS - 12.45%</t>
  </si>
  <si>
    <t>OMAR CORIA GRUPOS</t>
  </si>
  <si>
    <t>LOCACION - 10%</t>
  </si>
  <si>
    <t>JOSE ANTONIO TELLO</t>
  </si>
  <si>
    <t>DIANA EVELYN VARGAS</t>
  </si>
  <si>
    <t>PROMOTORES CALLE - 10%</t>
  </si>
  <si>
    <t>JOVANI MACIEL</t>
  </si>
  <si>
    <t>YESENIA LEON</t>
  </si>
  <si>
    <t>MOISES BAÑOS TORRES</t>
  </si>
  <si>
    <t>TERAPEUTA - 0%</t>
  </si>
  <si>
    <t>JOVANI MACIEL TERAPIAS</t>
  </si>
  <si>
    <t>CERRADORES - 3%</t>
  </si>
  <si>
    <t>SALVADOR HERNANDEZ ROMERO</t>
  </si>
  <si>
    <t>DIRECTIVO</t>
  </si>
  <si>
    <t>VICTOR CALDERON</t>
  </si>
  <si>
    <t>OMAR CORIA</t>
  </si>
  <si>
    <t>TOTALES</t>
  </si>
  <si>
    <t>NOMBRE</t>
  </si>
  <si>
    <t>COMISION</t>
  </si>
  <si>
    <t>COMISIÓN</t>
  </si>
  <si>
    <t>REPORTE V&amp;O</t>
  </si>
  <si>
    <t>INGRESOS POR CANALES DE VENTAS DEL 20-06-2023 AL 25-06-2023</t>
  </si>
  <si>
    <t>CANAL DE VENTA</t>
  </si>
  <si>
    <t>INGRESO S/IVA</t>
  </si>
  <si>
    <t>% VICTOR CALDERON</t>
  </si>
  <si>
    <t>TOTAL VICTOR CALDERON</t>
  </si>
  <si>
    <t>% OMAR CORIA</t>
  </si>
  <si>
    <t>TOTAL OMAR CORIA</t>
  </si>
  <si>
    <t>AGENCIAS SIN CREDITO</t>
  </si>
  <si>
    <t>COMISIONISTAS.</t>
  </si>
  <si>
    <t>DIRECTO</t>
  </si>
  <si>
    <t>GRUPOS</t>
  </si>
  <si>
    <t>LOCACION</t>
  </si>
  <si>
    <t>PROMOTORES CALLE</t>
  </si>
  <si>
    <t>SITIO WEB</t>
  </si>
</sst>
</file>

<file path=xl/styles.xml><?xml version="1.0" encoding="utf-8"?>
<styleSheet xmlns="http://schemas.openxmlformats.org/spreadsheetml/2006/main" xml:space="preserve">
  <numFmts count="1">
    <numFmt numFmtId="164" formatCode="&quot;$&quot;#,##0.00_-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FFFFFF"/>
      <name val="Calibri"/>
    </font>
    <font>
      <b val="0"/>
      <i val="0"/>
      <strike val="0"/>
      <u val="none"/>
      <sz val="20"/>
      <color rgb="FFFFFFFF"/>
      <name val="Calibri"/>
    </font>
    <font>
      <b val="0"/>
      <i val="0"/>
      <strike val="0"/>
      <u val="none"/>
      <sz val="12"/>
      <color rgb="FFFFFFFF"/>
      <name val="Calibri"/>
    </font>
    <font>
      <b val="1"/>
      <i val="0"/>
      <strike val="0"/>
      <u val="none"/>
      <sz val="26"/>
      <color rgb="FF17365D"/>
      <name val="Calibri"/>
    </font>
    <font>
      <b val="0"/>
      <i val="0"/>
      <strike val="0"/>
      <u val="none"/>
      <sz val="12"/>
      <color rgb="FF17365D"/>
      <name val="Calibri"/>
    </font>
    <font>
      <b val="0"/>
      <i val="0"/>
      <strike val="0"/>
      <u val="none"/>
      <sz val="20"/>
      <color rgb="FF17365D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17365D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</fills>
  <borders count="2">
    <border/>
    <border>
      <top style="medium">
        <color rgb="FF000000"/>
      </top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true" shrinkToFit="false"/>
    </xf>
    <xf xfId="0" fontId="2" numFmtId="0" fillId="0" borderId="0" applyFont="1" applyNumberFormat="0" applyFill="0" applyBorder="0" applyAlignment="1">
      <alignment horizontal="general" vertical="center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general" vertical="center" textRotation="0" wrapText="false" shrinkToFit="false"/>
    </xf>
    <xf xfId="0" fontId="8" numFmtId="0" fillId="0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1" applyBorder="0" applyAlignment="1">
      <alignment horizontal="general" vertical="center" textRotation="0" wrapText="false" shrinkToFit="false"/>
    </xf>
    <xf xfId="0" fontId="8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general" vertical="center" textRotation="0" wrapText="false" shrinkToFit="false"/>
    </xf>
    <xf xfId="0" fontId="7" numFmtId="164" fillId="0" borderId="0" applyFont="1" applyNumberFormat="1" applyFill="0" applyBorder="0" applyAlignment="1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false"/>
    </xf>
    <xf xfId="0" fontId="7" numFmtId="0" fillId="0" borderId="1" applyFont="1" applyNumberFormat="0" applyFill="0" applyBorder="1" applyAlignment="1">
      <alignment horizontal="general" vertical="center" textRotation="0" wrapText="false" shrinkToFit="false"/>
    </xf>
    <xf xfId="0" fontId="7" numFmtId="164" fillId="0" borderId="1" applyFont="1" applyNumberFormat="1" applyFill="0" applyBorder="1" applyAlignment="1">
      <alignment horizontal="general" vertical="center" textRotation="0" wrapText="false" shrinkToFit="false"/>
    </xf>
    <xf xfId="0" fontId="7" numFmtId="10" fillId="0" borderId="0" applyFont="1" applyNumberFormat="1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1" applyBorder="0" applyAlignment="0">
      <alignment horizontal="general" vertical="bottom" textRotation="0" wrapText="false" shrinkToFit="false"/>
    </xf>
    <xf xfId="0" fontId="8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7" numFmtId="0" fillId="0" borderId="1" applyFont="1" applyNumberFormat="0" applyFill="0" applyBorder="1" applyAlignment="0">
      <alignment horizontal="general" vertical="bottom" textRotation="0" wrapText="false" shrinkToFit="false"/>
    </xf>
    <xf xfId="0" fontId="7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66"/>
  <sheetViews>
    <sheetView tabSelected="0" workbookViewId="0" showGridLines="true" showRowColHeaders="1">
      <selection activeCell="C66" sqref="C66:K66"/>
    </sheetView>
  </sheetViews>
  <sheetFormatPr defaultRowHeight="14.4" defaultColWidth="8.83203125" outlineLevelRow="0" outlineLevelCol="0"/>
  <cols>
    <col min="1" max="1" width="2" bestFit="true" customWidth="true" style="1"/>
    <col min="2" max="2" width="30" bestFit="true" customWidth="true" style="1"/>
    <col min="3" max="3" width="15" bestFit="true" customWidth="true" style="1"/>
    <col min="4" max="4" width="11" bestFit="true" customWidth="true" style="1"/>
    <col min="5" max="5" width="33" bestFit="true" customWidth="true" style="1"/>
    <col min="6" max="6" width="20" bestFit="true" customWidth="true" style="1"/>
    <col min="7" max="7" width="20" customWidth="true" style="1"/>
    <col min="8" max="8" width="12.1640625" customWidth="true" style="1"/>
  </cols>
  <sheetData>
    <row r="1" spans="1:15" customHeight="1" ht="54">
      <c r="A1" s="7" t="s">
        <v>0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</row>
    <row r="2" spans="1:15" customHeight="1" ht="35">
      <c r="A2" s="9" t="s">
        <v>1</v>
      </c>
      <c r="B2" s="9"/>
      <c r="C2" s="9"/>
      <c r="D2" s="9"/>
      <c r="E2" s="9"/>
      <c r="F2" s="9"/>
      <c r="G2" s="9"/>
      <c r="H2" s="3"/>
      <c r="I2" s="3"/>
      <c r="J2" s="3"/>
      <c r="K2" s="3"/>
      <c r="L2" s="3"/>
      <c r="M2" s="3"/>
      <c r="N2" s="3"/>
      <c r="O2" s="3"/>
    </row>
    <row r="3" spans="1:15" customHeight="1" ht="25">
      <c r="A3" s="8" t="s">
        <v>2</v>
      </c>
      <c r="B3" s="8"/>
      <c r="C3" s="8"/>
      <c r="D3" s="8"/>
      <c r="E3" s="8"/>
      <c r="F3" s="8"/>
      <c r="G3" s="8"/>
      <c r="H3" s="4"/>
      <c r="I3" s="4"/>
      <c r="J3" s="4"/>
      <c r="K3" s="4"/>
      <c r="L3" s="4"/>
      <c r="M3" s="4"/>
      <c r="N3" s="4"/>
      <c r="O3" s="4"/>
    </row>
    <row r="4" spans="1:15">
      <c r="H4" s="5"/>
      <c r="I4" s="6"/>
      <c r="J4" s="6"/>
      <c r="K4" s="6"/>
      <c r="L4" s="6"/>
      <c r="M4" s="6"/>
      <c r="N4" s="6"/>
      <c r="O4" s="6"/>
    </row>
    <row r="5" spans="1:15">
      <c r="A5" s="12" t="s">
        <v>3</v>
      </c>
      <c r="B5" s="12" t="s">
        <v>4</v>
      </c>
      <c r="C5" s="13" t="s">
        <v>5</v>
      </c>
      <c r="D5" s="13" t="s">
        <v>6</v>
      </c>
      <c r="E5" s="13" t="s">
        <v>7</v>
      </c>
      <c r="F5" s="13" t="s">
        <v>8</v>
      </c>
      <c r="G5" s="13" t="s">
        <v>9</v>
      </c>
      <c r="H5" s="13" t="s">
        <v>10</v>
      </c>
    </row>
    <row r="6" spans="1:15" customHeight="1" ht="40">
      <c r="A6" s="1">
        <v>1</v>
      </c>
      <c r="B6" s="1" t="s">
        <v>11</v>
      </c>
      <c r="C6" s="14">
        <v>8884.0</v>
      </c>
      <c r="D6" s="14">
        <v>0</v>
      </c>
      <c r="E6" s="14">
        <v>1776.8</v>
      </c>
      <c r="F6" s="14">
        <v>0.0</v>
      </c>
      <c r="G6" s="14">
        <v>1776.8</v>
      </c>
      <c r="H6" s="14"/>
    </row>
    <row r="7" spans="1:15">
      <c r="A7" s="16"/>
      <c r="B7" s="17" t="s">
        <v>5</v>
      </c>
      <c r="C7" s="18">
        <f>SUM(C6:C6)</f>
        <v>8884</v>
      </c>
      <c r="D7" s="18">
        <f>SUM(D6:D6)</f>
        <v>0</v>
      </c>
      <c r="E7" s="18">
        <f>SUM(E6:E6)</f>
        <v>1776.8</v>
      </c>
      <c r="F7" s="18">
        <f>SUM(F6:F6)</f>
        <v>0</v>
      </c>
      <c r="G7" s="18">
        <f>SUM(G6:G6)</f>
        <v>1776.8</v>
      </c>
      <c r="H7" s="16"/>
    </row>
    <row r="8" spans="1:15">
      <c r="F8" s="10" t="s">
        <v>12</v>
      </c>
      <c r="G8" s="19">
        <f>IF(ISERROR(G7/C7),0,(G7/C7))</f>
        <v>0.2</v>
      </c>
    </row>
    <row r="10" spans="1:15">
      <c r="A10" s="12" t="s">
        <v>3</v>
      </c>
      <c r="B10" s="12" t="s">
        <v>13</v>
      </c>
      <c r="C10" s="13" t="s">
        <v>5</v>
      </c>
      <c r="D10" s="13" t="s">
        <v>6</v>
      </c>
      <c r="E10" s="13" t="s">
        <v>7</v>
      </c>
      <c r="F10" s="13" t="s">
        <v>8</v>
      </c>
      <c r="G10" s="13" t="s">
        <v>9</v>
      </c>
      <c r="H10" s="13" t="s">
        <v>10</v>
      </c>
    </row>
    <row r="11" spans="1:15" customHeight="1" ht="40">
      <c r="A11" s="1">
        <v>1</v>
      </c>
      <c r="B11" s="1" t="s">
        <v>14</v>
      </c>
      <c r="C11" s="14">
        <v>3808.0</v>
      </c>
      <c r="D11" s="14">
        <v>0</v>
      </c>
      <c r="E11" s="14">
        <v>990.08</v>
      </c>
      <c r="F11" s="14">
        <v>0.0</v>
      </c>
      <c r="G11" s="14">
        <v>990.08</v>
      </c>
      <c r="H11" s="14"/>
    </row>
    <row r="12" spans="1:15">
      <c r="A12" s="16"/>
      <c r="B12" s="17" t="s">
        <v>5</v>
      </c>
      <c r="C12" s="18">
        <f>SUM(C11:C11)</f>
        <v>3808</v>
      </c>
      <c r="D12" s="18">
        <f>SUM(D11:D11)</f>
        <v>0</v>
      </c>
      <c r="E12" s="18">
        <f>SUM(E11:E11)</f>
        <v>990.08</v>
      </c>
      <c r="F12" s="18">
        <f>SUM(F11:F11)</f>
        <v>0</v>
      </c>
      <c r="G12" s="18">
        <f>SUM(G11:G11)</f>
        <v>990.08</v>
      </c>
      <c r="H12" s="16"/>
    </row>
    <row r="13" spans="1:15">
      <c r="F13" s="10" t="s">
        <v>12</v>
      </c>
      <c r="G13" s="19">
        <f>IF(ISERROR(G12/C12),0,(G12/C12))</f>
        <v>0.26</v>
      </c>
    </row>
    <row r="15" spans="1:15">
      <c r="A15" s="12" t="s">
        <v>3</v>
      </c>
      <c r="B15" s="12" t="s">
        <v>15</v>
      </c>
      <c r="C15" s="13" t="s">
        <v>5</v>
      </c>
      <c r="D15" s="13" t="s">
        <v>6</v>
      </c>
      <c r="E15" s="13" t="s">
        <v>7</v>
      </c>
      <c r="F15" s="13" t="s">
        <v>8</v>
      </c>
      <c r="G15" s="13" t="s">
        <v>9</v>
      </c>
      <c r="H15" s="13" t="s">
        <v>10</v>
      </c>
    </row>
    <row r="16" spans="1:15" customHeight="1" ht="40">
      <c r="A16" s="1">
        <v>1</v>
      </c>
      <c r="B16" s="1" t="s">
        <v>16</v>
      </c>
      <c r="C16" s="14">
        <v>1666.0</v>
      </c>
      <c r="D16" s="14">
        <v>0</v>
      </c>
      <c r="E16" s="14">
        <v>178.81</v>
      </c>
      <c r="F16" s="14">
        <v>7.15</v>
      </c>
      <c r="G16" s="14">
        <v>171.66</v>
      </c>
      <c r="H16" s="14"/>
    </row>
    <row r="17" spans="1:15">
      <c r="A17" s="16"/>
      <c r="B17" s="17" t="s">
        <v>5</v>
      </c>
      <c r="C17" s="18">
        <f>SUM(C16:C16)</f>
        <v>1666</v>
      </c>
      <c r="D17" s="18">
        <f>SUM(D16:D16)</f>
        <v>0</v>
      </c>
      <c r="E17" s="18">
        <f>SUM(E16:E16)</f>
        <v>178.81</v>
      </c>
      <c r="F17" s="18">
        <f>SUM(F16:F16)</f>
        <v>7.15</v>
      </c>
      <c r="G17" s="18">
        <f>SUM(G16:G16)</f>
        <v>171.66</v>
      </c>
      <c r="H17" s="16"/>
    </row>
    <row r="18" spans="1:15">
      <c r="F18" s="10" t="s">
        <v>12</v>
      </c>
      <c r="G18" s="19">
        <f>IF(ISERROR(G17/C17),0,(G17/C17))</f>
        <v>0.10303721488595</v>
      </c>
    </row>
    <row r="20" spans="1:15">
      <c r="A20" s="12" t="s">
        <v>3</v>
      </c>
      <c r="B20" s="12" t="s">
        <v>17</v>
      </c>
      <c r="C20" s="13" t="s">
        <v>5</v>
      </c>
      <c r="D20" s="13" t="s">
        <v>6</v>
      </c>
      <c r="E20" s="13" t="s">
        <v>7</v>
      </c>
      <c r="F20" s="13" t="s">
        <v>8</v>
      </c>
      <c r="G20" s="13" t="s">
        <v>9</v>
      </c>
      <c r="H20" s="13" t="s">
        <v>10</v>
      </c>
    </row>
    <row r="21" spans="1:15" customHeight="1" ht="40">
      <c r="A21" s="1">
        <v>1</v>
      </c>
      <c r="B21" s="1" t="s">
        <v>18</v>
      </c>
      <c r="C21" s="14">
        <v>18447.65</v>
      </c>
      <c r="D21" s="14">
        <v>0</v>
      </c>
      <c r="E21" s="14">
        <v>1590.32</v>
      </c>
      <c r="F21" s="14">
        <v>63.62</v>
      </c>
      <c r="G21" s="14">
        <v>1526.7</v>
      </c>
      <c r="H21" s="14"/>
    </row>
    <row r="22" spans="1:15" customHeight="1" ht="40">
      <c r="A22" s="1">
        <v>2</v>
      </c>
      <c r="B22" s="1" t="s">
        <v>19</v>
      </c>
      <c r="C22" s="14">
        <v>23263.5</v>
      </c>
      <c r="D22" s="14">
        <v>0</v>
      </c>
      <c r="E22" s="14">
        <v>2005.48</v>
      </c>
      <c r="F22" s="14">
        <v>80.21</v>
      </c>
      <c r="G22" s="14">
        <v>1925.27</v>
      </c>
      <c r="H22" s="14"/>
    </row>
    <row r="23" spans="1:15">
      <c r="A23" s="16"/>
      <c r="B23" s="17" t="s">
        <v>5</v>
      </c>
      <c r="C23" s="18">
        <f>SUM(C21:C22)</f>
        <v>41711.15</v>
      </c>
      <c r="D23" s="18">
        <f>SUM(D21:D22)</f>
        <v>0</v>
      </c>
      <c r="E23" s="18">
        <f>SUM(E21:E22)</f>
        <v>3595.8</v>
      </c>
      <c r="F23" s="18">
        <f>SUM(F21:F22)</f>
        <v>143.83</v>
      </c>
      <c r="G23" s="18">
        <f>SUM(G21:G22)</f>
        <v>3451.97</v>
      </c>
      <c r="H23" s="16"/>
    </row>
    <row r="24" spans="1:15">
      <c r="F24" s="10" t="s">
        <v>12</v>
      </c>
      <c r="G24" s="19">
        <f>IF(ISERROR(G23/C23),0,(G23/C23))</f>
        <v>0.082758926569994</v>
      </c>
    </row>
    <row r="26" spans="1:15">
      <c r="A26" s="12" t="s">
        <v>3</v>
      </c>
      <c r="B26" s="12" t="s">
        <v>20</v>
      </c>
      <c r="C26" s="13" t="s">
        <v>5</v>
      </c>
      <c r="D26" s="13" t="s">
        <v>6</v>
      </c>
      <c r="E26" s="13" t="s">
        <v>7</v>
      </c>
      <c r="F26" s="13" t="s">
        <v>8</v>
      </c>
      <c r="G26" s="13" t="s">
        <v>9</v>
      </c>
      <c r="H26" s="13" t="s">
        <v>10</v>
      </c>
    </row>
    <row r="27" spans="1:15" customHeight="1" ht="40">
      <c r="A27" s="1">
        <v>1</v>
      </c>
      <c r="B27" s="1" t="s">
        <v>21</v>
      </c>
      <c r="C27" s="14">
        <v>11328.94</v>
      </c>
      <c r="D27" s="14">
        <v>0</v>
      </c>
      <c r="E27" s="14">
        <v>976.63</v>
      </c>
      <c r="F27" s="14">
        <v>39.08</v>
      </c>
      <c r="G27" s="14">
        <v>937.55</v>
      </c>
      <c r="H27" s="14"/>
    </row>
    <row r="28" spans="1:15" customHeight="1" ht="40">
      <c r="A28" s="1">
        <v>2</v>
      </c>
      <c r="B28" s="1" t="s">
        <v>22</v>
      </c>
      <c r="C28" s="14">
        <v>36577.15</v>
      </c>
      <c r="D28" s="14">
        <v>10.53</v>
      </c>
      <c r="E28" s="14">
        <v>3153.21</v>
      </c>
      <c r="F28" s="14">
        <v>126.14</v>
      </c>
      <c r="G28" s="14">
        <v>3037.6</v>
      </c>
      <c r="H28" s="14"/>
    </row>
    <row r="29" spans="1:15" customHeight="1" ht="40">
      <c r="A29" s="1">
        <v>3</v>
      </c>
      <c r="B29" s="1" t="s">
        <v>23</v>
      </c>
      <c r="C29" s="14">
        <v>2808.47</v>
      </c>
      <c r="D29" s="14">
        <v>10.53</v>
      </c>
      <c r="E29" s="14">
        <v>242.11</v>
      </c>
      <c r="F29" s="14">
        <v>9.69</v>
      </c>
      <c r="G29" s="14">
        <v>242.95</v>
      </c>
      <c r="H29" s="14"/>
    </row>
    <row r="30" spans="1:15">
      <c r="A30" s="16"/>
      <c r="B30" s="17" t="s">
        <v>5</v>
      </c>
      <c r="C30" s="18">
        <f>SUM(C27:C29)</f>
        <v>50714.56</v>
      </c>
      <c r="D30" s="18">
        <f>SUM(D27:D29)</f>
        <v>21.06</v>
      </c>
      <c r="E30" s="18">
        <f>SUM(E27:E29)</f>
        <v>4371.95</v>
      </c>
      <c r="F30" s="18">
        <f>SUM(F27:F29)</f>
        <v>174.91</v>
      </c>
      <c r="G30" s="18">
        <f>SUM(G27:G29)</f>
        <v>4218.1</v>
      </c>
      <c r="H30" s="16"/>
    </row>
    <row r="31" spans="1:15">
      <c r="F31" s="10" t="s">
        <v>12</v>
      </c>
      <c r="G31" s="19">
        <f>IF(ISERROR(G30/C30),0,(G30/C30))</f>
        <v>0.083173352977922</v>
      </c>
    </row>
    <row r="33" spans="1:15">
      <c r="A33" s="12" t="s">
        <v>3</v>
      </c>
      <c r="B33" s="12" t="s">
        <v>24</v>
      </c>
      <c r="C33" s="13" t="s">
        <v>5</v>
      </c>
      <c r="D33" s="13" t="s">
        <v>6</v>
      </c>
      <c r="E33" s="13" t="s">
        <v>7</v>
      </c>
      <c r="F33" s="13" t="s">
        <v>8</v>
      </c>
      <c r="G33" s="13" t="s">
        <v>9</v>
      </c>
      <c r="H33" s="13" t="s">
        <v>10</v>
      </c>
    </row>
    <row r="34" spans="1:15" customHeight="1" ht="40">
      <c r="A34" s="1">
        <v>1</v>
      </c>
      <c r="B34" s="1" t="s">
        <v>25</v>
      </c>
      <c r="C34" s="14">
        <v>5520.0</v>
      </c>
      <c r="D34" s="14">
        <v>0</v>
      </c>
      <c r="E34" s="14">
        <v>600.0</v>
      </c>
      <c r="F34" s="14">
        <v>24.0</v>
      </c>
      <c r="G34" s="14">
        <v>576.0</v>
      </c>
      <c r="H34" s="14"/>
    </row>
    <row r="35" spans="1:15">
      <c r="A35" s="16"/>
      <c r="B35" s="17" t="s">
        <v>5</v>
      </c>
      <c r="C35" s="18"/>
      <c r="D35" s="18">
        <f>SUM(D34:D34)</f>
        <v>0</v>
      </c>
      <c r="E35" s="18">
        <f>SUM(E34:E34)</f>
        <v>600</v>
      </c>
      <c r="F35" s="18">
        <f>SUM(F34:F34)</f>
        <v>24</v>
      </c>
      <c r="G35" s="18">
        <f>SUM(G34:G34)</f>
        <v>576</v>
      </c>
      <c r="H35" s="16"/>
    </row>
    <row r="36" spans="1:15">
      <c r="F36" s="10" t="s">
        <v>12</v>
      </c>
      <c r="G36" s="19">
        <f>IF(ISERROR(G35/C35),0,(G35/C35))</f>
        <v>0</v>
      </c>
    </row>
    <row r="38" spans="1:15">
      <c r="A38" s="12" t="s">
        <v>3</v>
      </c>
      <c r="B38" s="12" t="s">
        <v>26</v>
      </c>
      <c r="C38" s="13" t="s">
        <v>5</v>
      </c>
      <c r="D38" s="13" t="s">
        <v>6</v>
      </c>
      <c r="E38" s="13" t="s">
        <v>7</v>
      </c>
      <c r="F38" s="13" t="s">
        <v>8</v>
      </c>
      <c r="G38" s="13" t="s">
        <v>9</v>
      </c>
      <c r="H38" s="13" t="s">
        <v>10</v>
      </c>
    </row>
    <row r="39" spans="1:15" customHeight="1" ht="40">
      <c r="A39" s="1">
        <v>1</v>
      </c>
      <c r="B39" s="1" t="s">
        <v>27</v>
      </c>
      <c r="C39" s="14">
        <v>80600.74</v>
      </c>
      <c r="D39" s="14">
        <v>5.74</v>
      </c>
      <c r="E39" s="14">
        <v>2084.49</v>
      </c>
      <c r="F39" s="14">
        <v>83.39</v>
      </c>
      <c r="G39" s="14">
        <v>2006.84</v>
      </c>
      <c r="H39" s="14"/>
    </row>
    <row r="40" spans="1:15">
      <c r="A40" s="16"/>
      <c r="B40" s="17" t="s">
        <v>5</v>
      </c>
      <c r="C40" s="18"/>
      <c r="D40" s="18">
        <f>SUM(D39:D39)</f>
        <v>5.74</v>
      </c>
      <c r="E40" s="18">
        <f>SUM(E39:E39)</f>
        <v>2084.49</v>
      </c>
      <c r="F40" s="18">
        <f>SUM(F39:F39)</f>
        <v>83.39</v>
      </c>
      <c r="G40" s="18">
        <f>SUM(G39:G39)</f>
        <v>2006.84</v>
      </c>
      <c r="H40" s="16"/>
    </row>
    <row r="41" spans="1:15">
      <c r="F41" s="10" t="s">
        <v>12</v>
      </c>
      <c r="G41" s="19">
        <f>IF(ISERROR(G40/C40),0,(G40/C40))</f>
        <v>0</v>
      </c>
    </row>
    <row r="43" spans="1:15">
      <c r="A43" s="12" t="s">
        <v>3</v>
      </c>
      <c r="B43" s="12" t="s">
        <v>28</v>
      </c>
      <c r="C43" s="13" t="s">
        <v>5</v>
      </c>
      <c r="D43" s="13" t="s">
        <v>6</v>
      </c>
      <c r="E43" s="13" t="s">
        <v>7</v>
      </c>
      <c r="F43" s="13" t="s">
        <v>8</v>
      </c>
      <c r="G43" s="13" t="s">
        <v>9</v>
      </c>
      <c r="H43" s="13" t="s">
        <v>10</v>
      </c>
    </row>
    <row r="44" spans="1:15" customHeight="1" ht="40">
      <c r="A44" s="1">
        <v>1</v>
      </c>
      <c r="B44" s="1" t="s">
        <v>29</v>
      </c>
      <c r="C44" s="14">
        <v>112138.71</v>
      </c>
      <c r="D44" s="14">
        <v>5.74</v>
      </c>
      <c r="E44" s="14">
        <v>3298.53</v>
      </c>
      <c r="F44" s="14">
        <v>131.95</v>
      </c>
      <c r="G44" s="14">
        <v>3172.32</v>
      </c>
      <c r="H44" s="14"/>
    </row>
    <row r="45" spans="1:15" customHeight="1" ht="40">
      <c r="A45" s="1">
        <v>2</v>
      </c>
      <c r="B45" s="1" t="s">
        <v>30</v>
      </c>
      <c r="C45" s="14">
        <v>112138.71</v>
      </c>
      <c r="D45" s="14">
        <v>5.74</v>
      </c>
      <c r="E45" s="14">
        <v>952.35</v>
      </c>
      <c r="F45" s="14">
        <v>38.09</v>
      </c>
      <c r="G45" s="14">
        <v>920.0</v>
      </c>
      <c r="H45" s="14"/>
    </row>
    <row r="46" spans="1:15">
      <c r="A46" s="16"/>
      <c r="B46" s="17" t="s">
        <v>5</v>
      </c>
      <c r="C46" s="18"/>
      <c r="D46" s="18">
        <f>SUM(D44:D45)</f>
        <v>11.48</v>
      </c>
      <c r="E46" s="18">
        <f>SUM(E44:E45)</f>
        <v>4250.88</v>
      </c>
      <c r="F46" s="18">
        <f>SUM(F44:F45)</f>
        <v>170.04</v>
      </c>
      <c r="G46" s="18">
        <f>SUM(G44:G45)</f>
        <v>4092.32</v>
      </c>
      <c r="H46" s="16"/>
    </row>
    <row r="47" spans="1:15">
      <c r="F47" s="10" t="s">
        <v>12</v>
      </c>
      <c r="G47" s="19">
        <f>IF(ISERROR(G46/C46),0,(G46/C46))</f>
        <v>0</v>
      </c>
    </row>
    <row r="49" spans="1:15">
      <c r="A49" s="10"/>
      <c r="B49" s="10" t="s">
        <v>31</v>
      </c>
      <c r="C49" s="15">
        <f>C7+C12+C17+C23+C30</f>
        <v>106783.71</v>
      </c>
      <c r="D49" s="15">
        <f>D7+D12+D17+D23+D30+D35+D40+D46</f>
        <v>38.28</v>
      </c>
      <c r="E49" s="15">
        <f>E7+E12+E17+E23+E30+E35+E40+E46</f>
        <v>17848.81</v>
      </c>
      <c r="F49" s="15">
        <f>F7+F12+F17+F23+F30+F35+F40+F46</f>
        <v>603.32</v>
      </c>
      <c r="G49" s="15">
        <f>G7+G12+G17+G23+G30+G35+G40+G46</f>
        <v>17283.77</v>
      </c>
    </row>
    <row r="53" spans="1:15">
      <c r="B53" s="11" t="s">
        <v>6</v>
      </c>
    </row>
    <row r="54" spans="1:15">
      <c r="A54" s="13"/>
      <c r="B54" s="13" t="s">
        <v>32</v>
      </c>
      <c r="C54" s="13" t="s">
        <v>6</v>
      </c>
      <c r="D54" s="13" t="s">
        <v>33</v>
      </c>
      <c r="E54" s="13" t="s">
        <v>27</v>
      </c>
      <c r="F54" s="13" t="s">
        <v>29</v>
      </c>
      <c r="G54" s="13" t="s">
        <v>30</v>
      </c>
      <c r="H54" s="13"/>
      <c r="I54" s="21"/>
      <c r="J54" s="21"/>
      <c r="K54" s="21"/>
    </row>
    <row r="55" spans="1:15">
      <c r="B55" s="1" t="s">
        <v>23</v>
      </c>
      <c r="C55" s="1">
        <v>2</v>
      </c>
      <c r="D55" s="14">
        <v>10.53</v>
      </c>
      <c r="E55" s="14">
        <v>2.87</v>
      </c>
      <c r="F55" s="14">
        <v>2.87</v>
      </c>
      <c r="G55" s="14">
        <v>2.87</v>
      </c>
      <c r="H55" s="14"/>
      <c r="I55" s="22"/>
      <c r="J55" s="22"/>
      <c r="K55" s="22"/>
    </row>
    <row r="56" spans="1:15">
      <c r="B56" s="1" t="s">
        <v>22</v>
      </c>
      <c r="C56" s="1">
        <v>2</v>
      </c>
      <c r="D56" s="14">
        <v>10.53</v>
      </c>
      <c r="E56" s="14">
        <v>2.87</v>
      </c>
      <c r="F56" s="14">
        <v>2.87</v>
      </c>
      <c r="G56" s="14">
        <v>2.87</v>
      </c>
      <c r="H56" s="14"/>
      <c r="I56" s="22"/>
      <c r="J56" s="22"/>
      <c r="K56" s="22"/>
    </row>
    <row r="60" spans="1:15">
      <c r="A60" s="13" t="s">
        <v>3</v>
      </c>
      <c r="B60" s="13" t="s">
        <v>32</v>
      </c>
      <c r="C60" s="13" t="s">
        <v>6</v>
      </c>
      <c r="D60" s="13" t="s">
        <v>34</v>
      </c>
    </row>
    <row r="61" spans="1:15">
      <c r="A61" s="1">
        <v>1</v>
      </c>
      <c r="B61" s="1" t="s">
        <v>23</v>
      </c>
      <c r="C61" s="1">
        <v>2</v>
      </c>
      <c r="D61" s="14">
        <v>10.53</v>
      </c>
    </row>
    <row r="62" spans="1:15">
      <c r="A62" s="1">
        <v>2</v>
      </c>
      <c r="B62" s="1" t="s">
        <v>27</v>
      </c>
      <c r="C62" s="1">
        <v>4</v>
      </c>
      <c r="D62" s="1">
        <v>5.74</v>
      </c>
    </row>
    <row r="63" spans="1:15">
      <c r="A63" s="1">
        <v>3</v>
      </c>
      <c r="B63" s="1" t="s">
        <v>22</v>
      </c>
      <c r="C63" s="1">
        <v>2</v>
      </c>
      <c r="D63" s="1">
        <v>10.53</v>
      </c>
    </row>
    <row r="64" spans="1:15">
      <c r="A64" s="1">
        <v>4</v>
      </c>
      <c r="B64" s="1" t="s">
        <v>29</v>
      </c>
      <c r="C64" s="1">
        <v>4</v>
      </c>
      <c r="D64" s="1">
        <v>5.74</v>
      </c>
    </row>
    <row r="65" spans="1:15">
      <c r="A65" s="1">
        <v>5</v>
      </c>
      <c r="B65" s="1" t="s">
        <v>30</v>
      </c>
      <c r="C65" s="1">
        <v>4</v>
      </c>
      <c r="D65" s="1">
        <v>5.74</v>
      </c>
    </row>
    <row r="66" spans="1:15">
      <c r="A66" s="16"/>
      <c r="B66" s="16" t="s">
        <v>31</v>
      </c>
      <c r="C66" s="17">
        <f>C61+C63</f>
        <v>4</v>
      </c>
      <c r="D66" s="18">
        <f>D61+D62+D63+D64+D65</f>
        <v>38.28</v>
      </c>
      <c r="E66" s="15"/>
      <c r="F66" s="15"/>
      <c r="G66" s="15"/>
      <c r="H66" s="15"/>
      <c r="I66" s="23"/>
      <c r="J66" s="23"/>
      <c r="K66" s="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2:G2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3"/>
  <sheetViews>
    <sheetView tabSelected="1" workbookViewId="0" showGridLines="true" showRowColHeaders="1">
      <selection activeCell="A13" sqref="A13:F13"/>
    </sheetView>
  </sheetViews>
  <sheetFormatPr defaultRowHeight="14.4" outlineLevelRow="0" outlineLevelCol="0"/>
  <cols>
    <col min="1" max="1" width="24" bestFit="true" customWidth="true" style="0"/>
    <col min="2" max="2" width="17" bestFit="true" customWidth="true" style="0"/>
    <col min="3" max="3" width="22" bestFit="true" customWidth="true" style="0"/>
    <col min="4" max="4" width="27" bestFit="true" customWidth="true" style="0"/>
    <col min="5" max="5" width="16" bestFit="true" customWidth="true" style="0"/>
    <col min="6" max="6" width="21" bestFit="true" customWidth="true" style="0"/>
    <col min="7" max="7" width="9.10" bestFit="true" style="0"/>
    <col min="8" max="8" width="9.10" bestFit="true" style="0"/>
  </cols>
  <sheetData>
    <row r="1" spans="1:26" customHeight="1" ht="35">
      <c r="A1" s="9" t="s">
        <v>35</v>
      </c>
      <c r="B1" s="24"/>
      <c r="C1" s="25"/>
      <c r="D1" s="25"/>
      <c r="E1" s="25"/>
      <c r="F1" s="25"/>
      <c r="G1" s="25"/>
      <c r="H1" s="25"/>
    </row>
    <row r="2" spans="1:26" customHeight="1" ht="25">
      <c r="A2" s="8" t="s">
        <v>36</v>
      </c>
      <c r="B2" s="24"/>
      <c r="C2" s="25"/>
      <c r="D2" s="25"/>
      <c r="E2" s="25"/>
      <c r="F2" s="25"/>
      <c r="G2" s="25"/>
      <c r="H2" s="25"/>
    </row>
    <row r="5" spans="1:26">
      <c r="A5" s="20" t="s">
        <v>37</v>
      </c>
      <c r="B5" s="20" t="s">
        <v>38</v>
      </c>
      <c r="C5" s="20" t="s">
        <v>39</v>
      </c>
      <c r="D5" s="20" t="s">
        <v>40</v>
      </c>
      <c r="E5" s="20" t="s">
        <v>41</v>
      </c>
      <c r="F5" s="20" t="s">
        <v>42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>
      <c r="A6" t="s">
        <v>43</v>
      </c>
      <c r="B6" s="22">
        <v>0</v>
      </c>
      <c r="C6">
        <v>3.0</v>
      </c>
      <c r="D6" s="22">
        <v>0</v>
      </c>
      <c r="E6">
        <v>1.0</v>
      </c>
      <c r="F6" s="22">
        <v>0</v>
      </c>
    </row>
    <row r="7" spans="1:26">
      <c r="A7" t="s">
        <v>44</v>
      </c>
      <c r="B7" s="22">
        <v>15557.76</v>
      </c>
      <c r="C7">
        <v>3.0</v>
      </c>
      <c r="D7" s="22">
        <v>466.72</v>
      </c>
      <c r="E7">
        <v>1.0</v>
      </c>
      <c r="F7" s="22">
        <v>155.57</v>
      </c>
    </row>
    <row r="8" spans="1:26">
      <c r="A8" t="s">
        <v>45</v>
      </c>
      <c r="B8" s="22">
        <v>0</v>
      </c>
      <c r="C8">
        <v>0.0</v>
      </c>
      <c r="D8" s="22">
        <v>0</v>
      </c>
      <c r="E8">
        <v>0.0</v>
      </c>
      <c r="F8" s="22">
        <v>0</v>
      </c>
    </row>
    <row r="9" spans="1:26">
      <c r="A9" t="s">
        <v>46</v>
      </c>
      <c r="B9" s="22">
        <v>1436.21</v>
      </c>
      <c r="C9">
        <v>3.0</v>
      </c>
      <c r="D9" s="22">
        <v>43.09</v>
      </c>
      <c r="E9">
        <v>0.0</v>
      </c>
      <c r="F9" s="22">
        <v>0.0</v>
      </c>
    </row>
    <row r="10" spans="1:26">
      <c r="A10" t="s">
        <v>47</v>
      </c>
      <c r="B10" s="22">
        <v>35957.92</v>
      </c>
      <c r="C10">
        <v>3.5</v>
      </c>
      <c r="D10" s="22">
        <v>1258.54</v>
      </c>
      <c r="E10">
        <v>1.0</v>
      </c>
      <c r="F10" s="22">
        <v>359.6</v>
      </c>
    </row>
    <row r="11" spans="1:26">
      <c r="A11" t="s">
        <v>48</v>
      </c>
      <c r="B11" s="22">
        <v>43719.47</v>
      </c>
      <c r="C11">
        <v>3.5</v>
      </c>
      <c r="D11" s="22">
        <v>1530.18</v>
      </c>
      <c r="E11">
        <v>1.0</v>
      </c>
      <c r="F11" s="22">
        <v>437.18</v>
      </c>
    </row>
    <row r="12" spans="1:26">
      <c r="A12" t="s">
        <v>49</v>
      </c>
      <c r="B12" s="22">
        <v>0</v>
      </c>
      <c r="C12">
        <v>2.0</v>
      </c>
      <c r="D12" s="22">
        <v>0</v>
      </c>
      <c r="E12">
        <v>1.0</v>
      </c>
      <c r="F12" s="22">
        <v>0</v>
      </c>
    </row>
    <row r="13" spans="1:26">
      <c r="A13" s="26" t="s">
        <v>31</v>
      </c>
      <c r="B13" s="27">
        <f>SUM(B6:B12)</f>
        <v>96671.36</v>
      </c>
      <c r="C13" s="26"/>
      <c r="D13" s="27">
        <f>SUM(D6:D12)</f>
        <v>3298.53</v>
      </c>
      <c r="E13" s="26"/>
      <c r="F13" s="27">
        <f>SUM(F6:F12)</f>
        <v>952.35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V&amp;O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Microsoft Office User</cp:lastModifiedBy>
  <dcterms:created xsi:type="dcterms:W3CDTF">2022-07-08T00:07:45-05:00</dcterms:created>
  <dcterms:modified xsi:type="dcterms:W3CDTF">2022-08-26T01:07:30-05:00</dcterms:modified>
  <dc:title>Untitled Spreadsheet</dc:title>
  <dc:description/>
  <dc:subject/>
  <cp:keywords/>
  <cp:category/>
</cp:coreProperties>
</file>