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jorgeandresjolahernandez/Desktop/app_deanOffice/static/dynamic/"/>
    </mc:Choice>
  </mc:AlternateContent>
  <xr:revisionPtr revIDLastSave="0" documentId="13_ncr:1_{A517C7A1-0009-CA4C-9A68-272B8A933918}" xr6:coauthVersionLast="47" xr6:coauthVersionMax="47" xr10:uidLastSave="{00000000-0000-0000-0000-000000000000}"/>
  <bookViews>
    <workbookView xWindow="0" yWindow="760" windowWidth="29400" windowHeight="17100" xr2:uid="{00000000-000D-0000-FFFF-FFFF00000000}"/>
  </bookViews>
  <sheets>
    <sheet name="convenios" sheetId="1" r:id="rId1"/>
  </sheets>
  <definedNames>
    <definedName name="_xlnm._FilterDatabase" localSheetId="0" hidden="1">convenios!$L$1:$L$1000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RIFXciQfFIpRUTJU79aoDg+kGoCo6nIppw6Xqry9NX4="/>
    </ext>
  </extLst>
</workbook>
</file>

<file path=xl/calcChain.xml><?xml version="1.0" encoding="utf-8"?>
<calcChain xmlns="http://schemas.openxmlformats.org/spreadsheetml/2006/main">
  <c r="P216" i="1" l="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5" i="1"/>
  <c r="O195" i="1"/>
  <c r="P194" i="1"/>
  <c r="O194" i="1"/>
  <c r="P193" i="1"/>
  <c r="O193" i="1"/>
  <c r="P192" i="1"/>
  <c r="O192"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P6" i="1"/>
  <c r="O6" i="1"/>
  <c r="P5" i="1"/>
  <c r="O5" i="1"/>
  <c r="P4" i="1"/>
  <c r="O4" i="1"/>
  <c r="P3" i="1"/>
  <c r="O3" i="1"/>
  <c r="P2" i="1"/>
  <c r="O2" i="1"/>
</calcChain>
</file>

<file path=xl/sharedStrings.xml><?xml version="1.0" encoding="utf-8"?>
<sst xmlns="http://schemas.openxmlformats.org/spreadsheetml/2006/main" count="2610" uniqueCount="1091">
  <si>
    <t>Consecutivo_convenio</t>
  </si>
  <si>
    <t>Fecha_firma</t>
  </si>
  <si>
    <t>Fecha_vencimiento</t>
  </si>
  <si>
    <t>Institución</t>
  </si>
  <si>
    <t>Titulo_convenio</t>
  </si>
  <si>
    <t>Objeto_convenio</t>
  </si>
  <si>
    <t>Tipo_convenio</t>
  </si>
  <si>
    <t xml:space="preserve">Tipo_Internacional
</t>
  </si>
  <si>
    <t>Pais</t>
  </si>
  <si>
    <t>Programa_curricular</t>
  </si>
  <si>
    <t>Modalidad</t>
  </si>
  <si>
    <t xml:space="preserve">Intercambio </t>
  </si>
  <si>
    <t>Coordinador</t>
  </si>
  <si>
    <t>Aval_consejo</t>
  </si>
  <si>
    <t xml:space="preserve">Duración </t>
  </si>
  <si>
    <t>Estado</t>
  </si>
  <si>
    <t>Minuta_convenio</t>
  </si>
  <si>
    <t>Observaciones</t>
  </si>
  <si>
    <t>Corporación Custodios de Semillas</t>
  </si>
  <si>
    <t>CONVENIO MARCO DE COOPERACIÓN INSTITUCIONAL No. 024 CELEBRADO ENTRE LA FACULTAD DE CIENCIAS AGRARIAS, UNIVERSIDAD NACIONAL DE COLOMBIA SEDE BOGOTA, LA ORGANIZACIÓN NACIONAL INDIGENA DE COLOMBIA Y LA CORPORACION CUSTODIOS DE SEMILLAS</t>
  </si>
  <si>
    <t>Establecer mecanismos de cooperación entre LA UNIVERSIDAD NACIONAL DE COLOMBIA, la CORPORACIÓN y la ONIC, para programar, planear y ejecutar programas y proyectos en formación, investigación y extensión en áreas temáticas relacionadas con el desarrollo rural sostenible del territorio en donde la CORPORACIÓN y la ONIC desarrollan actividades.</t>
  </si>
  <si>
    <t>Marco</t>
  </si>
  <si>
    <t>No</t>
  </si>
  <si>
    <t>Colombia</t>
  </si>
  <si>
    <t>Todos</t>
  </si>
  <si>
    <t>Cooperación académica</t>
  </si>
  <si>
    <t>NO</t>
  </si>
  <si>
    <t>Álvaro Rivas Guzmán</t>
  </si>
  <si>
    <t xml:space="preserve"> B.CFCA-167-2020 // B.FCA.1.004-751-22</t>
  </si>
  <si>
    <t>ONIC y Corporación Custodios de Semillas</t>
  </si>
  <si>
    <t>UIS - CIAT</t>
  </si>
  <si>
    <t>CONVENIO ESPECÍFICO DE COOPERACIÓN CELEBRADO ENTRE LA UNIVERSIDAD INDUSTRIAL DE SANTANDER, LA UNIVERSIDAD NACIONAL DE COLOMBIA Y EL CENTRO INTERNACIONAL DE AGFICULTURA TROPICAL</t>
  </si>
  <si>
    <r>
      <rPr>
        <sz val="9"/>
        <color theme="1"/>
        <rFont val="Arial"/>
        <family val="2"/>
      </rPr>
      <t>Aunar esfuerzos financieros, de talento humano, técnicos y cientificos entre LAS PARTES para la ejecución del proyecto denominado: "Análisis de la distribución y diversidad genética y patogénica de ascochyta (</t>
    </r>
    <r>
      <rPr>
        <i/>
        <sz val="9"/>
        <color theme="1"/>
        <rFont val="Arial"/>
        <family val="2"/>
      </rPr>
      <t>Boeremia</t>
    </r>
    <r>
      <rPr>
        <sz val="9"/>
        <color theme="1"/>
        <rFont val="Arial"/>
        <family val="2"/>
      </rPr>
      <t xml:space="preserve"> spp) en frijol, como herramienta para el desarrollo de cultivares mejorados y de la pequeña agricultutra en Colombia" </t>
    </r>
  </si>
  <si>
    <t>Específico</t>
  </si>
  <si>
    <t xml:space="preserve">Investigación </t>
  </si>
  <si>
    <t>Gustavo Adolfo Ligarreto</t>
  </si>
  <si>
    <t>2016-11-10 Convenio firmado UIS - UNAL-CIAT.pdf</t>
  </si>
  <si>
    <t>Facultad de Medicina Veterinaria y Zootecnia UNAL</t>
  </si>
  <si>
    <t>ACUERDO PARA REALIZAR TRABAJOS COLABORATIVOS N LAS ÁREAS DE ACUICULTURA Y ACUAPONÍA, CELEBRADO ENTRE LA FACULTAD DE CIENCIAS AGRARIAS Y LA FACULTAD DE MEDICINA VETERINARIA Y DE ZOOTECNIA DE LA UNIVERSIDAD NACIONAL DE COLOMBIA, SEDE BOGOTÁ</t>
  </si>
  <si>
    <t>Beneficiar a la población de docentes y estudiantes de ambas facultades, así como a los usuarios de programas de extensión y capacitación, la Facultad de Ciencias Agrarias y la Facultad de Medicina Veterinaria y Zootecnia de la UNIVERSIDAD NACIONAL DE COLOMBIA han decidido realizar trabajos de colaboración en las áreas de acuicultura y acuaponía, en dos naves en el invernadero #7.</t>
  </si>
  <si>
    <t>N/A</t>
  </si>
  <si>
    <t xml:space="preserve">Jairo Leonardo Cuervo </t>
  </si>
  <si>
    <t>ACUERDO ACUICULTURA y ACUAPONIA.pdf</t>
  </si>
  <si>
    <t>OTRO SÍ No. 1 POR EL CUAL SE MODIFICA EL CONVENIO ESPECÍFICO DE COOPERACIÓN CELEBRADO ENTRE LA UNIVERSIDAD INDUSTRIAL DE SANTANDER, LA UNIVERSIDAD NACIONAL DE COLOMBIA Y EL CENTRO INTERNACIONAL DE AGRICULTURA TROPICAL, SUSCRITO CON OCASIÓN DEL CONTRATO DE FINANCIAMIENTO RC N° FP44842-046-2016</t>
  </si>
  <si>
    <t xml:space="preserve">Modificar la cláusula cuarta del convenio. </t>
  </si>
  <si>
    <t>Otro Sí</t>
  </si>
  <si>
    <t>B.CFCA-306-17</t>
  </si>
  <si>
    <t>2017-04-24 OtroSi No. 1 firmado.pdf</t>
  </si>
  <si>
    <t>Yara Colombia SA</t>
  </si>
  <si>
    <t>CONVENIO MARCO DE COLABORACIÓN CELEBRADO ENTRE LA UNIVERSIDAD NACIONAL DE COLOMBIA, FACULTAD DE CIENCIAS AGRARIAS Y YARA COLOMBIA S.A.</t>
  </si>
  <si>
    <t>El objeto del presente convenio de cooperación es aunar esfuerzos para adelantar acciones conjuntas en temas de interés reciproco para cada una de las partes en áreas de investigación, extensión, asistencia ténica y académica en todas las demás formas de acción universitaria y de la empresa privada.</t>
  </si>
  <si>
    <t>Decanatura</t>
  </si>
  <si>
    <t>B.CFCA-594-18</t>
  </si>
  <si>
    <t>2017-08-14 Convenio Marco Yara.pdf</t>
  </si>
  <si>
    <t>Science Yields Solutions Ltda</t>
  </si>
  <si>
    <t>CONVENIO DE APOYO INTERINSTITUCIONAL PARA EL DESARROLLO DE PRÁCTICAS PROFESIONALES ENTRE LA FACULTAD DE CIENCIAS AGRARIAS DE LA UNIVERSIDAD NACIONAL DE COLOMBIA – SEDE BOGOTÁ Y SCIENCIE YIELD SOLUTIONS LIMITADA (SYS LTDA)</t>
  </si>
  <si>
    <t xml:space="preserve">EL objeto del convenio es establecer las condiciones y procedimientos para la realización de prácticas profesionales en LA ENTIDAD, de estudiantes de pregrado de la Facultad de Ciencias Agrarias, en actividades propias de su actividad profesional. </t>
  </si>
  <si>
    <t>PyP</t>
  </si>
  <si>
    <t>Pregrado</t>
  </si>
  <si>
    <t>Prácticas profesionales</t>
  </si>
  <si>
    <t>Vicedecanatura</t>
  </si>
  <si>
    <t>B.CFCA-540-17</t>
  </si>
  <si>
    <t>2018-01-23 Convenio Prácticas Science Yields Solutions - FCA.pdf
2017-08-28 B.CFCA-540-17 Science Yields Solutions Limitada SYS LTDA.pdf</t>
  </si>
  <si>
    <t>Corporación Plantta</t>
  </si>
  <si>
    <t xml:space="preserve">CONVENIO MARCO DE COOPERACIÓN ENTRE LA UNIVERSIDAD NACIONAL DE COLOMBIA, FACULTAD DE CIENCIAS AGRARIAS - SEDE BOGOTÁ  Y CORPORACIÓN DE PLANEACIÓN Y TRANSFERENCIA TECNOLÓGICA AGROPECUARIA - PLANTTA </t>
  </si>
  <si>
    <t xml:space="preserve">El objeto del presente convenio de cooperación es aunar esfuerzos para adelantar acciones conjuntas en temas de interés reciproco para cada una de las partes en áreas de gestión, formulación y ejecución de proyectos, capacitación y extensión. </t>
  </si>
  <si>
    <t>Heliodoro Argüello</t>
  </si>
  <si>
    <t>B.CFCA-651-17</t>
  </si>
  <si>
    <t>2018-02-13 Convenio marco Plantta.pdf</t>
  </si>
  <si>
    <t>British Council</t>
  </si>
  <si>
    <t xml:space="preserve">CONVENIO MARCO DE COOPERACIÓN ENTRE LA UNIVERSIDAD NACIONAL DE COLOMBIA, FACULTAD DE CIENCIAS AGRARIAS - BRITISH COUNCIL COLOMBIA </t>
  </si>
  <si>
    <t xml:space="preserve">El objeto del presente convenio marco es fomentar la capacitación del idioma inglés a profesores pertenecientes a la FACULTAD DE CIENCIAS AGRARIAS de la Universidad Nacional de Colombia, sede Bogotá que deseen tomar cursos de inglés en las sedes del BRITISH COUNCIL en la misma ciudad. </t>
  </si>
  <si>
    <t>Profesores</t>
  </si>
  <si>
    <t>Cursar asignaturas de inglés</t>
  </si>
  <si>
    <t>B.CFCA-645-18</t>
  </si>
  <si>
    <t>2018-02-28 UNIVERSIDAD NACIONAL - CIENCIAS AGRARIAS.pdf</t>
  </si>
  <si>
    <t>Fedepalma - Cenipalma</t>
  </si>
  <si>
    <t>CONVENIO MARCO PARA EL DESARROLLO DE TRABAJO DE TESIS DE MAESTRIA O DOCTORADO ENTRE LA FACULTAD DE CIENCIAS AGRARIAS DE LA UNIVERSIDAD NACIONAL DE COLOMBIA - SEDE BOGOTÁ, LA FEDERACIÓN NACIONAL DE CULTIVADORES DE PALMA DE ACEITE - FEDEPALMA Y LA CORPORACIÓN CENTRO DE INVESTIGACIÓN EN PALMA DE ACEITE - CENIPALMA</t>
  </si>
  <si>
    <t xml:space="preserve">Con el objeto del presente convenio se vinculará(n) a FEDEPALMA y CENIPALMA aquel(los) estudiante(s) de programa de Maestría o Doctorado de la Facultad de Ciencias Agrarias de LA UNIVERSIDAD, en calidad de TESISTA(S), para que desarrolle(n) las actividades necesarias de su tesis como requisito para la obtención del título de Magister o Doctor, según corresponda. </t>
  </si>
  <si>
    <t xml:space="preserve">Maestria y Doctorado en Ciencias Agrarias </t>
  </si>
  <si>
    <t>Tesis de grado</t>
  </si>
  <si>
    <t>Director de la tesis</t>
  </si>
  <si>
    <t>B.CFCA-240-18</t>
  </si>
  <si>
    <t>2018-06-05 Convenio Marco Fedepalma-Cenipalma.pdf</t>
  </si>
  <si>
    <t>Blueberries SAS</t>
  </si>
  <si>
    <t xml:space="preserve">CONVENIO MARCO DE COOPERACIÓN ENTRE LA UNIVERSIDAD NACIONAL DE COLOMBIA, FACULTAD DE CIENCIAS AGRARIAS - BOGOTÁ Y BLUEBERRIES SAS </t>
  </si>
  <si>
    <t>El objeto del presente convenio de cooperación es aunar esfuerzos para adelantar acciones conjuntas en temas de interés reciproco para cada una de las partes en áreas de investigación, extensión, asistencia ténica y académica en todas las demás formas de acción social y universitaria.</t>
  </si>
  <si>
    <t>Jairo Leonardo Cuervo</t>
  </si>
  <si>
    <t>B.CFCA-235-18</t>
  </si>
  <si>
    <t>2018-06-06 Convenio marco Blueberries SAS.pdf</t>
  </si>
  <si>
    <t>Ecomun</t>
  </si>
  <si>
    <t xml:space="preserve">CONVENIO ESPECÍFICO DE COOPERACIÓN ENTRE UNIVERSIDAD NACIONAL DE COLOMBIA, FACULTAD DE CIENCIAS AGRARIAS Y ECONOMÍAS SOCIALES DEL COMÚN. </t>
  </si>
  <si>
    <t xml:space="preserve">El presente convenio específico de cooperación tendrá por objeto aunar esfuerzos paraa delantar acciones conjuntas en temas de interés reciproco para cada una de las partes en áreas de gestión, formulación y ejecución de proyectos, capacitación y extensión. </t>
  </si>
  <si>
    <t>B.CFCA-023-18</t>
  </si>
  <si>
    <t>2018-06-08 Convenio específico Ecomun.pdf</t>
  </si>
  <si>
    <t>CONVENIO DE APOYO INTERISTITUCIONAL PARA EL DESARROLLO DE PRÁCTICAS PROFESIONALES No. F-081/17 Y C-062/17  SUSCRITO ENTRE LA FACULTAD DE CIENCIAS AGRARIAS DE LA UNIVERSIDAD NACIONAL DE COLOMBIA - SEDE BOGOTÁ, LA FEDERACIÓN NACIONAL DE CULTIVADORES DE PALMA DE ACEITE - FEDEPALMA Y LA CORPORACIÓN CENTRO DE INVESTIGACIÓN EN PALMA DE ACEITE - CENIPALMA</t>
  </si>
  <si>
    <t>El objeto del presente Convenio es establecer las condiciones y procedimientos para la realización de Prácticas Profesionales en LA ENTIDAD, de estudiantes de pregrado de la Facultad de Ciencias Agrarias, en actividades acordes a su programa curricular.</t>
  </si>
  <si>
    <t xml:space="preserve">Vicedecanatura </t>
  </si>
  <si>
    <t>2018-06-12 Convenio Prácticas Fedepalma-Cenipalma.pdf</t>
  </si>
  <si>
    <t>Fundeparamos</t>
  </si>
  <si>
    <t xml:space="preserve">CONVENIO MARCO DE COOPERACIÓN SUSCRITO ENTRE UNIVERSIDAD NACIONAL DE COLOMBIA, FACULTAD DE CIENCIAS AGRARIAS Y FUNDEPARÁMOS </t>
  </si>
  <si>
    <t xml:space="preserve">El objeto del presente convenio marco es aunar esfuerzos conjuntos para adelantar acciones concretas para la ejecución de actividades que permitan el desarrollo del sector agroforestal, con base en el uso sostenible de los bienes ecosistémicos con enfoque diferencial y el ordenamiento predial participativo, que fortalezca la investigación, extensión, asistencia técnica, administartiva, la cooperación para el desarrollo y en todas las demás formas de acción de las instituciones sin ánimo de lucro involucradas. </t>
  </si>
  <si>
    <t>2018-06-15 Convenio Marco Fundeparamos.pdf</t>
  </si>
  <si>
    <t>Agrosavia y Christian Vargas</t>
  </si>
  <si>
    <t>ACUERDO DE TESIS PARA DESARROLLO DE TRABAJO DE TESIS DE MAESTRIA No. TC0685 SUSCRITO ENTRE LA CORPORACIÓN COLOMBIANA DE INVESTIGACIÓN AGROPECUARIA - AGROSAVIA, LA UNIVERSIDAD NACIONAL DE COLOMBIA Y CHRISTIAN DAVID VARGAS BAQUERO</t>
  </si>
  <si>
    <r>
      <rPr>
        <sz val="9"/>
        <color theme="1"/>
        <rFont val="Arial"/>
        <family val="2"/>
      </rPr>
      <t xml:space="preserve">Con la suscripción del presente convenio se vincula a AGROSAVIA al estudiante de maestría CHRISTIAN DAVID VARGAS BAQUERO de la FACULTAD DE CIENCIAS AGRARIAS DE LA  UNIVERSIDAD NACIONAL DE COLOMBIA DE LA SEDE BOGOTÁ, en calidad de TESISTA, para que desarrolle las actividades necesarias de la tesis de maestría denominada </t>
    </r>
    <r>
      <rPr>
        <i/>
        <sz val="9"/>
        <color theme="1"/>
        <rFont val="Arial"/>
        <family val="2"/>
      </rPr>
      <t>“Estudio de la interacción planta-patógeno-benéfico como insumo para el establecimiento de estrategias alternativas de manejo de la marchitez vascular ocasionada por Fusarium oxysporum y Ralstonia solanacearum en cultivos de tomate.”</t>
    </r>
    <r>
      <rPr>
        <sz val="9"/>
        <color theme="1"/>
        <rFont val="Arial"/>
        <family val="2"/>
      </rPr>
      <t xml:space="preserve">, como requisito para la obtención del Título de Magister en Ciencias Agrarias.
</t>
    </r>
  </si>
  <si>
    <t>Maestria en Ciencias Agrarias</t>
  </si>
  <si>
    <t>Adriana Gonzalez Almario</t>
  </si>
  <si>
    <t>B.CFCA-241-18</t>
  </si>
  <si>
    <t>2018-07-12 TC0685 CHRISTIAN DAVID VARGAS BAQUERO.pdf</t>
  </si>
  <si>
    <t>Tecnoviv SAS</t>
  </si>
  <si>
    <t xml:space="preserve">CONVENIO DE APOYO INTERISTITUCIONAL PARA EL DESARROLLO DE PRÁCTICAS PROFESIONALES ENTRE LA FACULTAD DE CIENCIAS AGRARIAS DE LA UNIVERSIDAD NACIONAL DE COLOMBIA - SEDE BOGOTÁ Y TECNOVIV SAS </t>
  </si>
  <si>
    <t>B.CFCA-357-18</t>
  </si>
  <si>
    <t>2018-08-06 Convenio Prácticas Tecnoviv - FCA.pdf</t>
  </si>
  <si>
    <t>Asociación de Usuarios del Distrito de Adecuación de Tierras Triángulo del Tolima - UTRITOL</t>
  </si>
  <si>
    <t>CONVENIO MARCO DE COOPERACIÓN CELEBRADO ENTRE LA FACULTAD DE CIENCIAS AGRARIAS DE LA UNIVERSIDAD NACIONAL DE COLOMBIA Y LA ASOCIACIÓN DE USUARIOS DEL DISTRITO DE ADECUACIÓN DE TIERRAS TRIANGULO DEL TOLIMA "UTRITOL"</t>
  </si>
  <si>
    <t xml:space="preserve">El presente convenio tiene como objeto general propiciar la cooperación interinstitucional mediante la utilización de los servicios y el empleo de los recursos estructurales y humanos existentes en las instituciones firmantes, para la realización de actividades académicas, de docencia, invesyigación, extensión y proyección social, que favorezcan la gobernanza del distrito de riego "El Triángulo del Tolima", UTRITOL, el fortalecimiento y permanencia de las comunidades campesinas e indigenas en el territorio y el mejroamiento de sus condiciones de vida. </t>
  </si>
  <si>
    <t>Álvaro Acevedo Osorio</t>
  </si>
  <si>
    <t>B.CFCA-352-18</t>
  </si>
  <si>
    <t>2018-08-08 Convenio Marco UTRITOL.pdf</t>
  </si>
  <si>
    <t>Corporación Mi Banca</t>
  </si>
  <si>
    <t>CONVENIO MARCO DE COOPERACIÓN SUSCRITO ENTRE LA FACULTAD DE CIENCIAS AGRARIAS DE LA UNIVERSIDAD NACIONAL DE COLOMBIA Y LA CORPORACIÓN MI BANCA</t>
  </si>
  <si>
    <t xml:space="preserve">Aunar esfuerzos para adelantar acciones conjuntas  en temas de interés reciproco para cada una de las partes, en las áreas de gestión, formulación y ejecución de proyectos; investigación, capacitación, extensión, asistencia ténica, administrativa, académica y en todas las demás formas de acción universitaria y de la entidad sin ánimo de lucro. </t>
  </si>
  <si>
    <t xml:space="preserve"> Procesos de Formación </t>
  </si>
  <si>
    <t>2018-08-08 Convenio Marco Corporación Mi Banca.pdf</t>
  </si>
  <si>
    <t xml:space="preserve">CONVENIO DE APOYO INTERISTITUCIONAL PARA EL DESARROLLO DE PRÁCTICAS PROFESIONALES ENTRE LA FACULTAD DE CIENCIAS AGRARIAS DE LA UNIVERSIDAD NACIONAL DE COLOMBIA - SEDE BOGOTÁ Y BLUEBERRIES SAS </t>
  </si>
  <si>
    <t>2018-08-10 Convenio Prácticas Blueberries SAS.pdf</t>
  </si>
  <si>
    <t>OTRO SI N° 2, DE PRÓRROGA AL CONVENIO ESPECÍFICO DE COOPERACIÓN CELEBRADO
ENTRE LA UNIVERSIDAD INDUSTRIAL DE SANTANDER, LA UNIVERSIDAD NACIONAL DE
COLOMBIA Y EL CENTRO INTERNACIONAL DE AGRICULTURA TROPICAL</t>
  </si>
  <si>
    <t xml:space="preserve">Prorrogar el plazo de ejecución del convenio por 12 meses, es decir hasta el 1 de octubre de 2019. </t>
  </si>
  <si>
    <t>B.CFCA-588-18</t>
  </si>
  <si>
    <t>2018-09-28 OTROSI 2 UIS-UNAL-CIAT FIRMADO.pdf</t>
  </si>
  <si>
    <t>Bioversity International</t>
  </si>
  <si>
    <t xml:space="preserve">LETTER OF AGREEMENT ENTRE BIOVERSITY INTERNATIONAL Y LA UNIVERSIDAD NACIONAL DE COLOMBIA </t>
  </si>
  <si>
    <t>El socio Investigador acuerda realizar las actividades detalladas en el Alcance del Trabajo (ver Anexo 1) en relación con, y con la financiación de: Expandir EUFGIS a otras regiones (Proyecto principal concedido). Llenar los vacíos de conocimiento para la conservación genética de especies arbóreas prioritarias en Asia (La subvención principal)</t>
  </si>
  <si>
    <t>Contrato</t>
  </si>
  <si>
    <t>Si</t>
  </si>
  <si>
    <t>Italia</t>
  </si>
  <si>
    <t>Mauricio Parra</t>
  </si>
  <si>
    <t>B.CFCA-432-18</t>
  </si>
  <si>
    <t>20181031_LETTER OF AGREEMENT BETWEEN BIODIVERSITY INTERNATIONAL AND LA UNIVERSIDAD NACIONAL DE COLOMBIA.pdf</t>
  </si>
  <si>
    <t>Microfertisa SAS</t>
  </si>
  <si>
    <t>CONVENIO DE APOYO INTERINSTITUCIONAL PARA EL DESARROLLO DE PRÁCTICAS PROFESIONALES ENTRE LA FACULTAD DE CIENCIAS AGRARIAS DE LA UNIVERSIDAD NACIONAL DE COLOMBIA – SEDE BOGOTÁ Y MICROFERTISA S.A.S</t>
  </si>
  <si>
    <t>El objeto del presente convenio es establecer las condiciones y procedimientos para la realización de Prácticas Profesionales en LA ENTIDAD, de estudiantes de pregrado de la Facultad de Ciencias Agrarias, en actividades propias de su actividad profesional.</t>
  </si>
  <si>
    <t xml:space="preserve"> B.CFCA-539-18</t>
  </si>
  <si>
    <t>2018-11-08 Microfertisa SAS 2018-11-08 Prácticas Profesionales Microfertisa.pdf</t>
  </si>
  <si>
    <t>Invernalia  La Jagua Garzón SAS</t>
  </si>
  <si>
    <t>CONVENIO MARCO PARA EL DESARROLLO DE PRÁCTICAS PROFESIONALES ENTRE LA FACULTAD DE CIENCIAS AGRARIAS DE LA UNIVERSIDAD NACIONAL DE COLOMBIA – SEDE BOGOTÁ E INVERNALIA LA JAGUA GARZÓN S.A.S.</t>
  </si>
  <si>
    <t>B.CFCA-503-18</t>
  </si>
  <si>
    <t>2018-11-09 Invernalia La Jagua</t>
  </si>
  <si>
    <t>Umata, Municipio de San Bernardo</t>
  </si>
  <si>
    <t>CONVENIO ESPECÍFICO DE COOPERACIÓN ENTRE LA FACULTAD DE CIENCIAS AGRARIAS DE LA UNIVERSIDAD NACIONAL DE COLOMBIA – SEDE BOGOTÁ Y MUNICIPIO DE SAN BERNARDO (CUNDINAMARCA).</t>
  </si>
  <si>
    <t>Establecer el descuento en la prestación de los servicios del Laboratorio de Aguas y Suelos para el MUNICIPIO DE SAN BERNARDO, representado por la Unidad Municipal de Asistencia Técnica Agropecuaria, UMATA.</t>
  </si>
  <si>
    <t>Prestación de servicios</t>
  </si>
  <si>
    <t>Martha Cecilia Henao</t>
  </si>
  <si>
    <t xml:space="preserve"> B.CFCA-538-18</t>
  </si>
  <si>
    <t>2018-11-27 Umata San Bernardino 2018-11-27 Convenio Umata San Bernardo firmado.pdf</t>
  </si>
  <si>
    <t>Perfex Ltda</t>
  </si>
  <si>
    <t>CONVENIO MARCO DE COOPERACIÓN CELEBRADO ENTRE LA FACULTAD DE CIENCIAS AGRARIAS DE LA UNIVERSIDAD NACIONAL DE COLOMBIA, SEDE BOGOTÁ Y PRODUCTOS PERFEX LTDA.</t>
  </si>
  <si>
    <t>El objeto del presente convenio marco es aunar esfuerzos para adelantar acciones conjuntas en temas de interés recíproco para cada una de las partes, en las áreas de investigación, extensión, asistencia técnica, administrativa, organizativa, académica y en todas las demás formas de acción social y universitaria.</t>
  </si>
  <si>
    <t>B.CFCA-359-18</t>
  </si>
  <si>
    <t>2018-11-28 Perfex LTDA 2018-11-28 Convenio Perfex.pdf</t>
  </si>
  <si>
    <t>Cultivos del Norte SAS</t>
  </si>
  <si>
    <t>CONVENIO DE APOYO INTERINSTITUCIONAL PARA EL DESARROLLO DE PRÁCTICAS PROFESIONALES ENTRE LA FACULTAD DE CIENCIAS AGRARIAS DE LA UNIVERSIDAD NACIONAL DE COLOMBIA – SEDE BOGOTÁ Y CULTIVOS DEL NORTE S.A.S</t>
  </si>
  <si>
    <t>B.CFCA-593-18</t>
  </si>
  <si>
    <t>2018-12-06 Cultivos del Norte 2018-12-06 Cultivos de Norte SAS firmado.pdf</t>
  </si>
  <si>
    <t>Dr. Calderón Asistencia Técnica</t>
  </si>
  <si>
    <t>CONVENIO DE APOYO INTERINSTITUCIONAL PARA EL DESARROLLO DE PRÁCTICAS PROFESIONALES ENTRE LA FACULTAD DE CIENCIAS AGRARIAS DE LA UNIVERSIDAD NACIONAL DE COLOMBIA – SEDE BOGOTÁ Y DOCTOR CALDERÓN ASISTENCIA TÉCNICA AGRÍCOLA LTDA</t>
  </si>
  <si>
    <t>B.CFCA-646-18</t>
  </si>
  <si>
    <t>2018-12-14 Doctor Calderón 2018-12-14 Convenio Prácticas Dr. Calderón.pdf</t>
  </si>
  <si>
    <t>2019-01-08 British Council</t>
  </si>
  <si>
    <t>El socio Investigador acuerda realizar las actividades detalladas en el Alcance del Trabajo (ver Anexo 1) en relación con, y con la financiación de: Expandir EUFGIS a otras regiones (Proyecto principal concedido).</t>
  </si>
  <si>
    <t>B.CFCA-660-19</t>
  </si>
  <si>
    <t>2019-10-01 Bioversity eng signed.pdf 2019-10-01 Bioversity eng signed.pdf</t>
  </si>
  <si>
    <t>Asociacion de cabildos indigenas</t>
  </si>
  <si>
    <t>CONVENIO ESPECÍFICO DE COOPERACIÓN ENTRE LA ASOCIACIÓN DE CABILDOS INDÍGENAS DE TORIBÍO, TACUEYÓ Y SAN FRANCISCO - PROYECTO NASA - Y LA UNIVERSIDAD NACIONAL DE COLOMBIA - FACULTAD DE CIENCIAS AGRARIAS, SEDE BOGOTÁ</t>
  </si>
  <si>
    <t>El presente Convenio tiene por objeto, según los términos de referencia de la convocatoria mencionada y que es parte integral del mismo, aunar esfuerzos técnicos, administrativos y financieros para la implementación y desarrollo del proyecto denominado “AUMENTO DE LA COMPETITIVIDAD DE LA CADENA DE VALOR DEL SACHA INCHI A PARTIR DEL DESARROLLO DE UN MODELO SOSTENIBLE E INNOVADOR DE PRODUCCIÓN, TRANSFORMACIÓN Y COMERCIALIZACIÓN EN EL PUEBLO INDÍGENA NASA (CAUCA)” que tiene por objetivo Mejorar la calidad de vida del pueblo Nasa según el Plan Integral de Vida Indígena (PIVI) fortaleciendo la cadena de valor Sacha Inchi en los Resguardos Indígenas de Toribío, Tacueyó y San Francisco en el Cauca y el cual fue seleccionado en el marco de dicha convocatoria.</t>
  </si>
  <si>
    <t>B.CFCA-647-18</t>
  </si>
  <si>
    <t>2019-01-17 Asociación de Cabildos Indígenas - Proyecto NASA 2019-01-17 Convenio Proyecto NASA.pdf</t>
  </si>
  <si>
    <t>Universidad Militar Nueva Granada</t>
  </si>
  <si>
    <t>CONVENIO ESPECIAL DE COOPERACIÓN No. INV-CIAS-3002 DE 2019 SUSCRITO ENTRE LA UNIVERSIDAD MILITAR NUEVA GRANADA Y LA UNIVERSIDAD NACIONAL DE COLOMBIA - FACULTAD DE CIENCIAS AGRARIAS, SEDE BOGOTÁ, DERIVADO DEL RESEARCH GRANT AGREEMENT NO. 17JK-01 CON TREE FUND</t>
  </si>
  <si>
    <t>Aunar esfuerzos para el desarrollo conjunto del proyecto de investigación científica titulado «Identification of possible insect vectors of phytoplasmas in Quercus humboldtii Bonpla in Bogotá, Colombia», conforme el presupuesto, plan de trabajo y de diseminación establecidos en la propuesta de postulación la cual hace parte integral del presente Convenio.</t>
  </si>
  <si>
    <t>Elena Brochero</t>
  </si>
  <si>
    <t>B.CFCA-004-19</t>
  </si>
  <si>
    <t>2019-01-31 Universidad Militar Nueva Granada 2019-01-31 Convenio UMNG firmado.pdf</t>
  </si>
  <si>
    <t>Ingredion Colombia SA</t>
  </si>
  <si>
    <t>CONVENIO MARCO DE COOPERACIÓN ENTRE LA FACULTAD DE CIENCIAS AGRARIAS DE LA UNIVERSIDAD NACIONAL DE COLOMBIA – SEDE BOGOTÁ E INGREDION COLOMBIA S.A. No. IC-2019-016</t>
  </si>
  <si>
    <t>El objeto del presente convenio marco es aunar esfuerzos para adelantar acciones conjuntas en temas de interés recíproco para cada una de las partes, en las áreas de investigación, extensión, asistencia técnica, administrativa, organizativa y académica y en todas las demás formas de acción social y universitaria.</t>
  </si>
  <si>
    <t>Luis Felipe Gutiérrez (ICTA - Planta de leches)</t>
  </si>
  <si>
    <t>B.CFCA-003-19</t>
  </si>
  <si>
    <t>2019-02-11 Ingredion 2019-02-11 Ingredion Marco firmado.pdf</t>
  </si>
  <si>
    <t>SNF SA</t>
  </si>
  <si>
    <t>CONVENIO DE APOYO INTERINSTITUCIONAL PARA EL DESARROLLO DE PRÁCTICAS PROFESIONALES ENTRE LA FACULTAD DE CIENCIAS AGRARIAS DE LA UNIVERSIDAD NACIONAL DE COLOMBIA – SEDE BOGOTÁ Y DE SNF S.A</t>
  </si>
  <si>
    <t>B.CFCA-540-18</t>
  </si>
  <si>
    <t>2019-04-05 Convenio prácticas SNF SA 2019-04-05 Convenio Prácticas SNF firmado.pdf</t>
  </si>
  <si>
    <t>Fundación para la Promoción de la Investigación y la Tecnología</t>
  </si>
  <si>
    <t>CONVENIO DE COOPERACIÓN PARA EL DESARROLLO DE TRABAJOS DE INVESTIGACIÓN SUSCRITO ENTRE LA FUNDACIÓN PARA LA PROMOCIÓN DE LA INVESTIGACIÓN Y LA TECNOLOGÍA Y LA UNIVERSIDAD NACIONAL DE COLOMBIA.</t>
  </si>
  <si>
    <t>Mediante el presente Convenio de Cooperación para la investigación, las partes aúnan esfuerzos financieros y de experticia y conocimiento para la realización de los objetivos principales de la investigación que titula: Diferencias en procesos de infección y respuestas de defensa en interaccion compatible e incompatible entre Phaseolus vulgaris L. y Colletotrichum lindemuthianum, No. 4.298. acorde con la propuesta presentada a LA FUNDACIÓN de fecha 29 de junio de 2018,</t>
  </si>
  <si>
    <t>B.CFCA-056-19</t>
  </si>
  <si>
    <t>2019-04-22 Fundación Promoción Inv y Tec 2019-04-22 Convenio FPIT firmado.pdf</t>
  </si>
  <si>
    <t>MTJA SAS</t>
  </si>
  <si>
    <t>CONVENIO DE APOYO INTERINSTITUCIONAL PARA EL DESARROLLO DE PRÁCTICAS PROFESIONALES ENTRE LA FACULTAD DE CIENCIAS AGRARIAS DE LA UNIVERSIDAD NACIONAL DE COLOMBIA – SEDE BOGOTÁ Y MTJA S.A.S</t>
  </si>
  <si>
    <t>B.CFCA-267-19</t>
  </si>
  <si>
    <t>2019-05-22 Prácticas Profesionales MTJA SAS 2019-05-22 Prácticas Profesionales MTJA SAS - UNAL FCA firmado.pdf</t>
  </si>
  <si>
    <t>Darwin Colombia SAS</t>
  </si>
  <si>
    <t>CONVENIO DE APOYO INTERINSTITUCIONAL PARA EL DESARROLLO DE PRÁCTICAS PROFESIONALES ENTRE LA FACULTAD DE CIENCIAS AGRARIAS DE LA UNIVERSIDAD NACIONAL DE COLOMBIA – SEDE BOGOTÁ Y DARWIN COLOMBIA SAS</t>
  </si>
  <si>
    <t>2019-05-24 Prácticas Darwin Colombia SAS 2019-05-24 Convenio prácticas Darwin Colombia firmado.pdf</t>
  </si>
  <si>
    <t>OTROSÍ No. 1, MODIFICACIÓN Y ADICIÓN AL ACUERDO DE TESIS No. TC0685 CELEBRADO ENTRE LA CORPORACIÓN COLOMBIANA DE INVESTIGACIÓN AGROPECUARIA - AGROSAVIA, LA UNIVERSIDAD NACIONAL DE COLOMBIA Y CHRISTIAN DAVID VARGAS BAQUERO</t>
  </si>
  <si>
    <t>Modificación de las cláusulas tercera, quinta, octava y el valor de subvención del convenio.</t>
  </si>
  <si>
    <t>B.CFCA-1080-19</t>
  </si>
  <si>
    <t>2019-06-11 Otrosí Agrosavia - Christian Vargas.pdf</t>
  </si>
  <si>
    <t xml:space="preserve">
3. Otrosí 1 prórroga: Aval Consejo  B.FCA.1.004-218-21 (05.04.2021). Firmado el 16.04.2021.</t>
  </si>
  <si>
    <t>Hacienda Chicamocha SAS</t>
  </si>
  <si>
    <t>CONVENIO DE APOYO INTERINSTITUCIONAL PARA EL DESARROLLO DE PRÁCTICAS PROFESIONALES ENTRE LA FACULTAD DE CIENCIAS AGRARIAS DE LA UNIVERSIDAD NACIONAL DE COLOMBIA – SEDE BOGOTÁ Y HACIENDA CHICAMOCHA S.AS.</t>
  </si>
  <si>
    <t>B-CFCA-205-19</t>
  </si>
  <si>
    <t>2019-06-17 Hacienda Chicamocha 2019-06-17 Convenio Prácticas Hacienda Chicamocha firmado.pdf</t>
  </si>
  <si>
    <t>Secretaría de Desarrollo Económico</t>
  </si>
  <si>
    <t>CONVENIO INTERADMINISTRATIVO, ENTRE LA SECRETARÍA DISTRITAL DE DESARROLLO ECONÓMICO y LA FACULTAD DE CIENCIAS AGRARIAS DE LA UNIVERSIDAD NACIONAL DE COLOMBIA - SEDE BOGOTÁ</t>
  </si>
  <si>
    <t>Aunar esfuerzos técnicos, administrativos, financieros y logísticos entre la Facultad de Ciencias Agrarias Sede Bogotá de la Universidad Nacional y la Secretaría Distrital de Desarrollo Económico, para desarrollar e implementar un programa dirigido al diagnóstico, análisis, fortalecimiento y acompañamiento comercial de agroredes de pequeños productores agroalimentarios en coherencia con las metas del proyecto de inversión 7846 de la Subdirección de Abastecimiento Alimentario - SAA y los objetivos del Plan Maestro de Abastecimiento de Alimentos Y Seguridad Alimentaria Para Bogotá - PMASAB.</t>
  </si>
  <si>
    <t>Juan Carlos Barrientos</t>
  </si>
  <si>
    <t>BOGOTÁ D.C., SECRETARÍA DISTRITAL DE DESARROLLO ECONÓMICO 42.1 MINUTA CONVENIO UNAL (VF).pdf</t>
  </si>
  <si>
    <t>No hay una minuta firmada por las partes</t>
  </si>
  <si>
    <t>Ayura SAS</t>
  </si>
  <si>
    <t>CONVENIO DE APOYO INTERINSTITUCIONAL PARA EL DESARROLLO DE PRÁCTICAS PROFESIONALES ENTRE LA FACULTAD DE CIENCIAS AGRARIAS DE LA UNIVERSIDAD NACIONAL DE COLOMBIA – SEDE BOGOTÁ Y AYURA S.A.S</t>
  </si>
  <si>
    <t>B-CFCA-206-19</t>
  </si>
  <si>
    <t>2019-06-27 Ayurá SAS 2019-06-27 Convenio Ayurá SAS firmado.pdf</t>
  </si>
  <si>
    <t>CI Agrícola Cardenal SAS</t>
  </si>
  <si>
    <t>CONVENIO DE APOYO INTERINSTITUCIONAL PARA EL DESARROLLO DE PRÁCTICAS PROFESIONALES ENTRE LA FACULTAD DE CIENCIAS AGRARIAS DE LA UNIVERSIDAD NACIONAL DE COLOMBIA – SEDE BOGOTÁ Y COMERCIALIZADORA INTERNACIONAL AGRICOLA CARDENAL S.A.S</t>
  </si>
  <si>
    <t>2019-06-27 Agrícola Cardenal SAS 2019-06-27 Convenio Agricola Cardenal SAS firmado.pdf</t>
  </si>
  <si>
    <t>Cosmoagro SA</t>
  </si>
  <si>
    <t>CONVENIO DE APOYO INTERINSTITUCIONAL PARA EL DESARROLLO DE PRÁCTICAS PROFESIONALES ENTRE LA FACULTAD DE CIENCIAS AGRARIAS DE LA UNIVERSIDAD NACIONAL DE COLOMBIA – SEDE BOGOTÁ Y COSMOAGRO S.A.</t>
  </si>
  <si>
    <t>B.CFCA-444-19</t>
  </si>
  <si>
    <t>2019-07-04 Cosmoagro 2019-07-04 Convenio prácticas Cosmoagro firmado.pdf</t>
  </si>
  <si>
    <t>Syngenta SA</t>
  </si>
  <si>
    <t>CONVENIO ESPECÍFICO DE COOPERACIÓN SUSCRITO ENTRE LA FACULTAD DE CIENCIAS AGRARIAS DE LA UNIVERSIDAD NACIONAL DE COLOMBIA, SEDE BOGOTÁ, Y SYNGENTA S.A.</t>
  </si>
  <si>
    <t>El presente convenio tiene por objeto aunar esfuerzos entre las partes para desarrollar el proyecto de investigación denominado “Evaluación del nivel de sensibilidad de Botrytis cinérea a fungicidas comerciales de uso común, en el manejo de Moho Gris en cultivos ornamentales”, con base en los objetivos generales y específicos, en los resultados esperados y en el presupuesto, incluidos en el documento del proyecto denominado ANEXO 3, el cual es parte integral del presente convenio.</t>
  </si>
  <si>
    <t>B.CFCA-532-19</t>
  </si>
  <si>
    <t>2019-07-17 Syngenta 2019-07-17 Convenio Syngenta firmado.pdf</t>
  </si>
  <si>
    <t>575 Café SAS</t>
  </si>
  <si>
    <t>CONVENIO DE APOYO INTERINSTITUCIONAL PARA EL DESARROLLO DE PRÁCTICAS PROFESIONALES ENTRE LA FACULTAD DE CIENCIAS AGRARIAS DE LA UNIVERSIDAD NACIONAL DE COLOMBIA – SEDE BOGOTÁ Y 575 CAFÉ SAS.</t>
  </si>
  <si>
    <t>B.CFCA-533-19</t>
  </si>
  <si>
    <t>2019-07-17 575 CAFÉ SAS 2019-07-17 Convenio prácticas 575 Café SAS firmado.pdf</t>
  </si>
  <si>
    <t>Flóres el Tandil SAS</t>
  </si>
  <si>
    <t>CONVENIO DE APOYO INTERINSTITUCIONAL PARA EL DESARROLLO DE PRÁCTICAS PROFESIONALES ENTRE LA FACULTAD DE CIENCIAS AGRARIAS DE LA UNIVERSIDAD NACIONAL DE COLOMBIA – SEDE BOGOTÁ Y LA EMPRESA FLORES EL TANDIL SAS</t>
  </si>
  <si>
    <t>2019-07-18 Flóres El Tandil SAS 2019-07-18 Convenio prácticas Flóres El Tandil firmado.pdf</t>
  </si>
  <si>
    <t>Asociación de Mujeres por INZA</t>
  </si>
  <si>
    <t>CONVENIO DE APOYO INTERINSTITUCIONAL PARA EL DESARROLLO DE PRÁCTICAS PROFESIONALES ENTRE LA FACULTAD DE CIENCIAS AGRARIAS DE LA UNIVERSIDAD NACIONAL DE COLOMBIA – SEDE BOGOTÁ Y LA ASOCIACIÓN DE MUJERES POR INZÁ – COMITÉ DE MUJERES DE LA ASOCIACIÓN CAMPESINA DE INZÁ TIERRADENTRO</t>
  </si>
  <si>
    <t>Fabio Pachón</t>
  </si>
  <si>
    <t>B.CFCA-445-19</t>
  </si>
  <si>
    <t>2019-07-23 Inzá Tierradentro 2019-07-23 Convenio prácticas Inzá Tierradentro firmado.pdf</t>
  </si>
  <si>
    <t>Colombian Growers SAS</t>
  </si>
  <si>
    <t>CONVENIO DE APOYO INTERINSTITUCIONAL PARA EL DESARROLLO DE PRÁCTICAS PROFESIONALES ENTRE LA FACULTAD DE CIENCIAS AGRARIAS DE LA UNIVERSIDAD NACIONAL DE COLOMBIA – SEDE BOGOTÁ Y COLOMBIAN GROWERS S.A.S</t>
  </si>
  <si>
    <t>2019-07-24 Colombian Growers SAS 2019-07-24 Convenio prácticas Colombian Growers firmado.pdf</t>
  </si>
  <si>
    <t>Fomenta</t>
  </si>
  <si>
    <t>CONVENIO ESPECÍFICO DE COOPERACIÓN No. 01 de 2019 SUSCRITO ENTRE LA FACULTAD DE CIENCIAS AGRARIAS DE LA UNIVERSIDAD NACIONAL DE COLOMBIA – SEDE BOGOTÁ – Y LA FUNDACIÓN CASATORO PARA EL DESARROLLO TECNOLÓGICO AGROPECUARIO - FOMENTA</t>
  </si>
  <si>
    <t>Aunar esfuerzos para el desarrollo del curso virtual de fuentes de potencia para la agricultura.</t>
  </si>
  <si>
    <t xml:space="preserve">Diplomado </t>
  </si>
  <si>
    <t>Curso virtual</t>
  </si>
  <si>
    <t>Claudia Nelcy Jimenez</t>
  </si>
  <si>
    <t>B.CFCA-595-19</t>
  </si>
  <si>
    <t>2019-07-24 CONVENIO 1 FOMENTA-UNAL 2019_PARA FIRMA.pdf</t>
  </si>
  <si>
    <t>Medcolcanna SAS</t>
  </si>
  <si>
    <t>CONVENIO DE APOYO INTERINSTITUCIONAL PARA EL DESARROLLO DE PRÁCTICAS PROFESIONALES ENTRE LA FACULTAD DE CIENCIAS AGRARIAS DE LA UNIVERSIDAD NACIONAL DE COLOMBIA – SEDE BOGOTÁ Y MEDCOLCANNA S.A.S.</t>
  </si>
  <si>
    <t>Liz Patricia Moreno</t>
  </si>
  <si>
    <t>22/07/2019 Acta 12</t>
  </si>
  <si>
    <t>2019-08-05 Medcolcanna SAS Prácticas 2019-08-05 Convenio prácticas Medcolcanna firmado.pdf</t>
  </si>
  <si>
    <t>Banasan SAS</t>
  </si>
  <si>
    <t>CONVENIO DE APOYO INTERINSTITUCIONAL PARA EL DESARROLLO DE PRÁCTICAS PROFESIONALES ENTRE LA FACULTAD DE CIENCIAS AGRARIAS DE LA UNIVERSIDAD NACIONAL DE COLOMBIA – SEDE BOGOTÁ Y C.I. BANASAN S.A.S.</t>
  </si>
  <si>
    <t>B.CFCA-592-19</t>
  </si>
  <si>
    <t>2019-08-05 Banasan 2019-08-05 Convenio prácticas Banasan firmado.pdf</t>
  </si>
  <si>
    <t>Florval SAS</t>
  </si>
  <si>
    <t>CONVENIO DE APOYO INTERINSTITUCIONAL PARA EL DESARROLLO DE PRÁCTICAS PROFESIONALES ENTRE LA FACULTAD DE CIENCIAS AGRARIAS DE LA UNIVERSIDAD NACIONAL DE COLOMBIA – SEDE BOGOTÁ Y LA EMPRESA FLORVAL SAS SEDE QFC</t>
  </si>
  <si>
    <t xml:space="preserve"> B.CFCA-593-19</t>
  </si>
  <si>
    <t>2019-09-05 Florval 2019-09-05 Convenio prácticas Florval SAS firmado.pdf</t>
  </si>
  <si>
    <t>Greencol SAS</t>
  </si>
  <si>
    <t>CONVENIO DE APOYO INTERINSTITUCIONAL PARA EL DESARROLLO DE PRÁCTICAS PROFESIONALES ENTRE LA FACULTAD DE CIENCIAS AGRARIAS DE LA UNIVERSIDAD NACIONAL DE COLOMBIA – SEDE BOGOTÁ Y GREENCOL SAS</t>
  </si>
  <si>
    <t>2019-09-11 Greencol SAS 2019-09-11 Convenio prácticas Greencol SAS firmado.pdf</t>
  </si>
  <si>
    <t>Agrosavia y Melissa Gutierrez</t>
  </si>
  <si>
    <t>ACUERDO TRIPARTITA TRABAJO DE TESIS No. TC0709 ENTRE AGROSAVIA, LA UNIVERSIDAD NACIONAL DE COLOMBIA, Y MELISSA LIS GUTIERREZ</t>
  </si>
  <si>
    <t>Con la suscripción del presente acuerdo, se establece una relación de cooperación entre LAS PARTES, tendiente a permitir que la Estudiante de Doctorado de la UNIVERSIDAD NACIONAL DE COLOMBIA, SEDE BOGOTÁ, MELISSA LIS GUTIÉRREZ, en calidad de TESISTA, desarrolle las actividades necesarias para el desarrollo de su tesis de Doctorado en el tema relacionado con la determinación del stock de carbono orgánico del suelo debido al cambio en el uso del suelo en la Altillanura plana del Meta, en las instalaciones de AGROSAVIA, con miras a obtener el Título de Doctorado en Ciencias Agrarias de la línea suelos y aguas de la Facultad de Ciencias Agrarias de LA UNIVERSIDAD.</t>
  </si>
  <si>
    <t>Doctorado en Ciencias Agrarias</t>
  </si>
  <si>
    <t>Yolanda Rubiano</t>
  </si>
  <si>
    <t>B.CFCA-689-19</t>
  </si>
  <si>
    <t>2019-10-21 Agrosavia Tesis Melissa</t>
  </si>
  <si>
    <t xml:space="preserve">Agrosavia y Isda Snachez </t>
  </si>
  <si>
    <t>ACUERDO TRIPARTITA TRABAJO DE TESIS No. TC0709 ENTRE AGROSAVIA, LA UNIVERSIDAD NACIONAL DE COLOMBIA, E ISDA SANCHEZ REINOSO</t>
  </si>
  <si>
    <r>
      <rPr>
        <sz val="9"/>
        <color theme="1"/>
        <rFont val="Arial"/>
        <family val="2"/>
      </rPr>
      <t xml:space="preserve">Con la suscripción del presente acuerdo, se establece una relación de cooperación entre LAS PARTES, tendiente a permitir que la Estudiante de maestria de la UNIVERSIDAD NACIONAL DE COLOMBIA, SEDE BOGOTÁ, ISDA SANCHEZ REINOSO, en calidad de TESISTA, desarrolle las actividades necesarias para el desarrollo de su tesis de maestria denominada </t>
    </r>
    <r>
      <rPr>
        <i/>
        <sz val="9"/>
        <color theme="1"/>
        <rFont val="Arial"/>
        <family val="2"/>
      </rPr>
      <t xml:space="preserve">"Caracterización poblacional de vectores asocaidos a la transmisión de patogenos causantes del complejo de achaparramiento del maíz de los departamentos del Huila y Tolima" </t>
    </r>
    <r>
      <rPr>
        <sz val="9"/>
        <color theme="1"/>
        <rFont val="Arial"/>
        <family val="2"/>
      </rPr>
      <t>en las instalaciones de AGROSAVIA, con miras a obtener el Título de Maestria en Ciencias Agrarias de la Facultad de Ciencias Agrarias de LA UNIVERSIDAD.</t>
    </r>
  </si>
  <si>
    <t>Augusto Ramírez Godoy</t>
  </si>
  <si>
    <t>B.CFCA-701-19</t>
  </si>
  <si>
    <t>2019-10-04 Agrosavia Tesis Isda Sánchez - Firma UNAL.pdf</t>
  </si>
  <si>
    <t>Agrosavia y Edgard Ortegon</t>
  </si>
  <si>
    <t xml:space="preserve">ACUERDO TRIPARTITA TRABAJO DE TESIS No. TC0709 ENTRE AGROSAVIA, LA UNIVERSIDAD NACIONAL DE COLOMBIA, Y EDGARD ALONSO ORTEGON ANGEL </t>
  </si>
  <si>
    <r>
      <rPr>
        <sz val="9"/>
        <color theme="1"/>
        <rFont val="Arial"/>
        <family val="2"/>
      </rPr>
      <t xml:space="preserve">Con la suscripción del presente acuerdo, se establece una relación de cooperación entre LAS PARTES, tendiente a permitir que la Estudiante de maestria de la UNIVERSIDAD NACIONAL DE COLOMBIA, SEDE BOGOTÁ, EDGARD ALONSO ORTEGON ANGEL , en calidad de TESISTA, desarrolle las actividades necesarias para el desarrollo de la tesis de maestria denominada </t>
    </r>
    <r>
      <rPr>
        <i/>
        <sz val="9"/>
        <color theme="1"/>
        <rFont val="Arial"/>
        <family val="2"/>
      </rPr>
      <t xml:space="preserve">"Efecto inecticida de destruxinas obtenidas de Metarhizium robertsii sobre tres especies de moscas de las frutas de importancia económica en Colombia" </t>
    </r>
    <r>
      <rPr>
        <sz val="9"/>
        <color theme="1"/>
        <rFont val="Arial"/>
        <family val="2"/>
      </rPr>
      <t>en las instalaciones de AGROSAVIA, con miras a obtener el Título de Maestria en Ciencias Agrarias de la Facultad de Ciencias Agrarias de LA UNIVERSIDAD.</t>
    </r>
  </si>
  <si>
    <t>B.CFCA-703-19</t>
  </si>
  <si>
    <t>2019-10-04 Agrosavia Tesis Edgard Ortegon - Firma UNAL.pdf</t>
  </si>
  <si>
    <t>Elite Flower Farmers SAS</t>
  </si>
  <si>
    <t>CONVENIO ESPECÍFICO DE COOPERACIÓN SUSCRITO ENTRE LA FACULTAD DE CIENCIAS AGRARIAS DE LA UNIVERSIDAD NACIONAL DE COLOMBIA, SEDE BOGOTÁ, ELITE FLOWER FARMERS SAS</t>
  </si>
  <si>
    <r>
      <rPr>
        <sz val="9"/>
        <color theme="1"/>
        <rFont val="Arial"/>
        <family val="2"/>
      </rPr>
      <t xml:space="preserve">Aunar esfuerzos entre las partes para desarrollar el proyecto de investigación denominado </t>
    </r>
    <r>
      <rPr>
        <i/>
        <sz val="9"/>
        <color theme="1"/>
        <rFont val="Arial"/>
        <family val="2"/>
      </rPr>
      <t>Dinámica poblacional y uso de trampas colorimétricas para thrips (Thysanoptera: Thripidae) en producción de rosa bajo cubierta plástica</t>
    </r>
    <r>
      <rPr>
        <sz val="9"/>
        <color theme="1"/>
        <rFont val="Arial"/>
        <family val="2"/>
      </rPr>
      <t xml:space="preserve"> en Elite Flower Farmers SAS, cuyo objetivo general es determinar las especies de thrips y la eficacia del uso de trampas de colores para su captura en un cultivo de rosa de corte para exportación en Elite Flower Farmers SAS, localizado en Madrid, Cundinamarca.</t>
    </r>
  </si>
  <si>
    <t>Pregrado y Doctorado en Ciencias Agrarias</t>
  </si>
  <si>
    <t>B.CFCA-827-19</t>
  </si>
  <si>
    <t>2019-10-25 Elite Flower SAS 2019-10-25 Convenio Elite Flower Farmers firmado.pdf</t>
  </si>
  <si>
    <t>The New Zeland Institute for Plant and Food Research Limited (PFR)</t>
  </si>
  <si>
    <t>ACUERDO DE INVESTIGACIÓN (FINANCIAMIENTO SSIF) (COLABORACIÓN B3) ENTRE EL NEW ZEALAND INSTITUTE FOR PLANT AND FOOD RESEARCH LIMITED Y LA UNIVERSIDAD NACIONAL DE COLOMBIA, FACULTAD DE CIENCIAS AGRARIAS, SEDE BOGOTÁ</t>
  </si>
  <si>
    <t>El objetivo del proyecto es entender mejor las oportunidades para la captura masiva de trips (Thysanoptera) en cultivos protegidos mediante la revisión de la literatura internacional y las mejores prácticas de la industria. Este trabajo será llevado a cabo por Andrés Ricardo Peraza Arias como parte de su proyecto de Doctorado en la UNIVERSIDAD NACIONAL DE COLOMBIA bajo la supervisión de la Profesora Elena Brochero (UNIVERSIDAD NACIONAL DE COLOMBIA) y la co-supervisión del Dr. David Teulon (PFR).</t>
  </si>
  <si>
    <t>Nueva Zelanda</t>
  </si>
  <si>
    <t>B.CFCA-826-19</t>
  </si>
  <si>
    <t>2019-11-01 Plant and Food Research NZ 2019-11-01 PFR eng firmado.pdf</t>
  </si>
  <si>
    <t>Ecodanimar SAS</t>
  </si>
  <si>
    <t>CONVENIO ESPECÍFICO ENTRE ECODANIMAR SAS Y LA UNIVERSIDAD NACIONAL DE COLOMBIA</t>
  </si>
  <si>
    <t>El objeto del presente convenio es trabajar conjuntamente para desarrollar y valorar una prueba concepto a escala de laboratorio e invernadero para la obtención de biofertilizantes a partir de hongos formadores micorrizas (HFM) asociados a agraz y arándano para la restauración de ecosistemas andinos y el ingreso de frutos del bosque al mercado orgánico. Lo anterior en el marco del proyecto titulado: “Desarrollo de una prueba concepto a escala de laboratorio e invernadero para la obtención de un biofertilizante a partir de hongos formadores micorrizas (HFM) asociados a agraz y arándano, en Cundinamarca”, financiado por el FONDO NACIONAL DE FINANCIAMIENTO PARA LA CIENCIA, LA TECNOLOGÍA Y LA INNOVACIÓN FRANCISCO JOSÉ DE CALDAS.</t>
  </si>
  <si>
    <t>B.CFCA-848-19</t>
  </si>
  <si>
    <t>2019-11-05 Ecodanimar SAS 2019-11-05 Convenio específico Ecodanimar firmado.pdf</t>
  </si>
  <si>
    <t>Gestar Service SAS</t>
  </si>
  <si>
    <t>CONVENIO DE APOYO INTERINSTITUCIONAL PARA EL DESARROLLO DE PRÁCTICAS PROFESIONALES ENTRE LA FACULTAD DE CIENCIAS AGRARIAS DE LA UNIVERSIDAD NACIONAL DE COLOMBIA – SEDE BOGOTÁ Y GESTAR SERVICE SAS</t>
  </si>
  <si>
    <t>B.CFCA-847-19</t>
  </si>
  <si>
    <t>2019-11-06 Gestar Service SAS</t>
  </si>
  <si>
    <t>Agrosavia</t>
  </si>
  <si>
    <t>ACTA DE ENTREGA DE MATERIALES BIOLOGICO DE FRIJOL Y ARVEJA SUSCRITO ENTRE LA CORPORACION COLOMBIANA DE INVESTIGACION AGROPECUARIA -AGROSAVIA- Y LA UNIVERSIDAD NACIONAL DE COLOMBIA SEDE BOGOTÁ</t>
  </si>
  <si>
    <t>La presente Acta de entrega tiene por objeto la entrega del MATERIAL, descrito en la cláusula tercera del presente documento, por parte del PROVEEDOR al RECEPTOR, para la preservación, conservación, aumento y uso con fines de investigación.</t>
  </si>
  <si>
    <t>Acta de entrega</t>
  </si>
  <si>
    <t>---</t>
  </si>
  <si>
    <t>B.CFCA-880-19</t>
  </si>
  <si>
    <t>--</t>
  </si>
  <si>
    <t>2019-11-13 Agrosavia acta de entrega fríjol</t>
  </si>
  <si>
    <t>Li Habana Labs SAS</t>
  </si>
  <si>
    <t>CONVENIO ESPECÍFICO DE COOPERACIÓN SUSCRITO ENTRE LA FACULTAD DE CIENCIAS AGRARIAS DE LA UNIVERSIDAD NACIONAL DE COLOMBIA, SEDE BOGOTÁ, Y LI HABANA LABS SAS</t>
  </si>
  <si>
    <t>El objeto del presente convenio es establecer las condiciones y procedimientos para el desarrollo de tesis de estudiantes de posgrado y prácticas profesionales de pregrado de la Facultad de Ciencias Agrarias en LA ENTIDAD, en actividades propias de su actividad profesional.</t>
  </si>
  <si>
    <t>B.CFCA-534-19</t>
  </si>
  <si>
    <t>2019-12-03 Li Habana SAS 2019-12-03 Convenio prácticas Li Habana firmado.pdf</t>
  </si>
  <si>
    <t>Agroconsultorias SAS</t>
  </si>
  <si>
    <t>CONVENIO ESPECÍFICO DE COOPERACIÓN SUSCRITO ENTRE LA FACULTAD DE CIENCIAS AGRARIAS DE LA UNIVERSIDAD NACIONAL DE COLOMBIA, SEDE BOGOTÁ, Y AGROCONSULTORIAS S.A.S.</t>
  </si>
  <si>
    <r>
      <rPr>
        <sz val="9"/>
        <color theme="1"/>
        <rFont val="Arial"/>
        <family val="2"/>
      </rPr>
      <t>Aunar esfuerzos entre las partes para desarrollar el proyecto de investigación denominado “Evaluación de la eficacia del fungicida bactericida BELTANOL para el control de marchitez bacteriana (</t>
    </r>
    <r>
      <rPr>
        <i/>
        <sz val="9"/>
        <color theme="1"/>
        <rFont val="Arial"/>
        <family val="2"/>
      </rPr>
      <t>Ralstonia solanacearum</t>
    </r>
    <r>
      <rPr>
        <sz val="9"/>
        <color theme="1"/>
        <rFont val="Arial"/>
        <family val="2"/>
      </rPr>
      <t xml:space="preserve"> (Smith) Yabuuchi) en el cultivo de tomate (</t>
    </r>
    <r>
      <rPr>
        <i/>
        <sz val="9"/>
        <color theme="1"/>
        <rFont val="Arial"/>
        <family val="2"/>
      </rPr>
      <t>Lycopersicum esculentum</t>
    </r>
    <r>
      <rPr>
        <sz val="9"/>
        <color theme="1"/>
        <rFont val="Arial"/>
        <family val="2"/>
      </rPr>
      <t xml:space="preserve"> L.)”</t>
    </r>
  </si>
  <si>
    <t>B.CFCA-914-19</t>
  </si>
  <si>
    <t>2019-12-03 Agroconsultorías 2019-12-03 Convenio Agroconsultorías firmado.pdf</t>
  </si>
  <si>
    <t>CONVENIO DERIVADO 1950-1 ENTRE AGROSAVIA Y UNIVERSIDAD NACIONAL DE COLOMBIA</t>
  </si>
  <si>
    <t>El objeto del presente convenio es trabajar conjuntamente para realizar actividades tendientes al cumplimiento del objetivo general del contrato de financiamiento de recuperación contingente No. 80740-645-2019 (número interno AGROSAVIA 1950), el cual consiste en “Generar una herramienta para la simulación de la respuesta ecofisiológica y productiva del cultivo de la Papa en Cundinamarca, bajo diferentes condiciones de variabilidad climática”, en el marco del proyecto titulado: “Modelo de simulación del cultivo de la Papa, a partir de mediciones de la evapotranspiración real, el balance de carbono y de energía y la productividad, en relación con la oferta climática cambiante en el departamento de Cundinamarca, con código 66153”, financiado por el FONDO NACIONAL DE FINANCIAMIENTO PARA LA CIENCIA, LA TECNOLOGÍA Y LA INNOVACIÓN FRANCISCO JOSÉ DE CALDAS.</t>
  </si>
  <si>
    <t xml:space="preserve">Pregrado </t>
  </si>
  <si>
    <t>2020-01-23 Convenio 1950-1 Agrosavia-Unal firmado.pdf</t>
  </si>
  <si>
    <t>Gamma Inversiones SAS</t>
  </si>
  <si>
    <t>CONVENIO DE APOYO INTERINSTITUCIONAL PARA EL DESARROLLO DE PRÁCTICAS PROFESIONALES ENTRE LA FACULTAD DE CIENCIAS AGRARIAS DE LA UNIVERSIDAD NACIONAL DE COLOMBIA – SEDE BOGOTÁ Y GAMMA INVERSIONES</t>
  </si>
  <si>
    <r>
      <rPr>
        <sz val="10"/>
        <color rgb="FF1F1F1F"/>
        <rFont val="Arial"/>
        <family val="2"/>
      </rPr>
      <t>B.CFCA-773-19</t>
    </r>
  </si>
  <si>
    <t>2020-02-14 Prácticas Gamma Inversiones SAS</t>
  </si>
  <si>
    <t>Agrosavia y Laura Torres</t>
  </si>
  <si>
    <t>ACUERDO TRIPARTITA  TRABAJO DE TESIS No. TC0739  ENTRE AGROSAVIA, LA UNIVERSIDAD NACIONAL DE COLOMBIA Y LAURA MARCELA TORRES DELGADO</t>
  </si>
  <si>
    <r>
      <rPr>
        <sz val="9"/>
        <color theme="1"/>
        <rFont val="Arial"/>
        <family val="2"/>
      </rPr>
      <t>Con la suscripción del presente acuerdo, se establece una relación de cooperación entre LAS PARTES, tendiente a permitir que la Estudiante de pregrado de LA UNIVERSIDAD, en calidad de TESISTA, desarrolle las actividades necesarias de la tesis de pregrado denominada,</t>
    </r>
    <r>
      <rPr>
        <i/>
        <sz val="9"/>
        <color theme="1"/>
        <rFont val="Arial"/>
        <family val="2"/>
      </rPr>
      <t xml:space="preserve"> “Capacidad de recuperación de plantas de papa a diferentes niveles de estrés hídrico y efectos en el rendimiento y calidad del cultivo”</t>
    </r>
    <r>
      <rPr>
        <sz val="9"/>
        <color theme="1"/>
        <rFont val="Arial"/>
        <family val="2"/>
      </rPr>
      <t xml:space="preserve">, en las instalaciones de AGROSAVIA, con miras a obtener el Título Profesional de Ingeniería  Agronómica, de LA UNIVERSIDAD.
</t>
    </r>
  </si>
  <si>
    <t>B.CFCA-052-20</t>
  </si>
  <si>
    <t>2020-02-19 Convenio tesis Agrosavia - Laura Torres firmado.pdf</t>
  </si>
  <si>
    <t>Agrosavia y Oscar Ocampo</t>
  </si>
  <si>
    <t>ACUERDO TRIPARTITA  TRABAJO DE TESIS No. TC0740  ENTRE AGROSAVIA, LA UNIVERSIDAD NACIONAL DE COLOMBIA Y OSCAR DUBÁN OCAMPO PÁEZ</t>
  </si>
  <si>
    <r>
      <rPr>
        <sz val="9"/>
        <color theme="1"/>
        <rFont val="Arial"/>
        <family val="2"/>
      </rPr>
      <t>Con la suscripción del presente acuerdo, se establece una relación de cooperación entre LAS PARTES, tendiente a permitir que el Estudiante de pregrado de LA UNIVERSIDAD, en calidad de TESISTA, desarrolle las actividades necesarias de la tesis de pregrado denominada,</t>
    </r>
    <r>
      <rPr>
        <i/>
        <sz val="9"/>
        <color theme="1"/>
        <rFont val="Arial"/>
        <family val="2"/>
      </rPr>
      <t xml:space="preserve"> “Capacidad de recuperación de plantas de papa a diferentes niveles de estrés hídrico y efectos en el rendimiento y calidad del cultivo”</t>
    </r>
    <r>
      <rPr>
        <sz val="9"/>
        <color theme="1"/>
        <rFont val="Arial"/>
        <family val="2"/>
      </rPr>
      <t xml:space="preserve">, en las instalaciones de AGROSAVIA, con miras a obtener el Título Profesional de Ingeniería  Agronómica, de LA UNIVERSIDAD.
</t>
    </r>
  </si>
  <si>
    <r>
      <rPr>
        <sz val="10"/>
        <color rgb="FF1F1F1F"/>
        <rFont val="Arial"/>
        <family val="2"/>
      </rPr>
      <t>B.CFCA-052-20</t>
    </r>
  </si>
  <si>
    <t>2020-02-19 Convenio tesis Agrosavia - Oscar Ocampo firmado.pdf</t>
  </si>
  <si>
    <t>Bacao SAS</t>
  </si>
  <si>
    <t>CONVENIO DE APOYO INTERINSTITUCIONAL PARA EL DESARROLLO DE PRÁCTICAS PROFESIONALES ENTRE LA FACULTAD DE CIENCIAS AGRARIAS DE LA UNIVERSIDAD NACIONAL DE COLOMBIA – SEDE BOGOTÁ Y BACAO SAS</t>
  </si>
  <si>
    <t>B.CFCA-1083-19</t>
  </si>
  <si>
    <t>2020-03-03 Bacao SAS</t>
  </si>
  <si>
    <t>Sumitomo Chemical Chile</t>
  </si>
  <si>
    <t>CONVENIO DE APOYO INTERINSTITUCIONAL PARA EL DESARROLLO DE PRÁCTICAS PROFESIONALES ENTRE LA FACULTAD DE CIENCIAS AGRARIAS DE LA UNIVERSIDAD NACIONAL DE COLOMBIA – SEDE BOGOTÁ Y SUMITOMO CHEMICAL CHILE S.A SUCURSAL COLOMBIA</t>
  </si>
  <si>
    <t>B.CFCA-006-20</t>
  </si>
  <si>
    <t>20200515ConSumitomoChemical.pdf</t>
  </si>
  <si>
    <t>Helm Andina SAS</t>
  </si>
  <si>
    <t>CONVENIO DE APOYO INTERINSTITUCIONAL PARA EL DESARROLLO DE PRÁCTICAS PROFESIONALES ENTRE LA FACULTAD DE CIENCIASM AGRARIAS DE LA UNIVERSIDAD NACIONAL DE COLOMBIA – SEDE BOGOTÁ Y HELM ANDINA S.A.S</t>
  </si>
  <si>
    <t>2020-03-16 Helm Andina SAS</t>
  </si>
  <si>
    <t>Agroindustrial el Bagazal</t>
  </si>
  <si>
    <t>CONVENIO DE APOYO INTERINSTITUCIONAL PARA EL DESARROLLO DE PRÁCTICAS PROFESIONALES ENTRE LA FACULTAD DE CIENCIAS AGRARIAS DE LA UNIVERSIDAD NACIONAL DE COLOMBIA – SEDE BOGOTÁ Y AGROINDUSTRIAL EL BAGAZAL S.A.S</t>
  </si>
  <si>
    <t>El objeto del presente Convenio es establecer las condiciones yN procedimientos para la realización de Prácticas Profesionales en LA ENTIDAD, de estudiantes de pregrado de la Facultad de Ciencias Agrarias, en actividades acordes a su programa curricular.</t>
  </si>
  <si>
    <t>B.CFCA-088-2020</t>
  </si>
  <si>
    <t>2020-03-16 El Bagazal</t>
  </si>
  <si>
    <t>Fedepapa</t>
  </si>
  <si>
    <t>CONVENIO ESPECÍFICO DE COOPERACIÓN SUSCRITO ENTRE LA FACULTAD DE CIENCIAS AGRARIAS DE LA UNIVERSIDAD NACIONAL DE COLOMBIA, SEDE BOGOTÁ, Y LA FEDERACIÓN COLOMBIANA DE PRODUCTORES DE PAPA “FEDEPAPA”</t>
  </si>
  <si>
    <t>Aunar esfuerzos entre las partes para desarrollar el proyecto denominado “Estudio de Verticillium y de una patología de origen desconocido en papa: aproximación desde la detección, epidemiologia, manejo e importancia económica”.</t>
  </si>
  <si>
    <t>Sandra Gómez</t>
  </si>
  <si>
    <t>B.CFCA-126-2020</t>
  </si>
  <si>
    <t>20200512ConEspFedepapaSg 03ConvenioSuscrito.pdf</t>
  </si>
  <si>
    <t>OTROSI NO. 1 - ACUERDO TRIPARTITA TRABAJO DE TESIS No. TC0739 ENTRE AGROSAVIA, LA UNIVERSIDAD NACIONAL DE COLOMBIA Y LAURA MARCELA TORRES DELGADO</t>
  </si>
  <si>
    <t>Las partes en común acuerdo convenimos adicionar el centro de costos D02280 para completar los recursos que corresponden a este ACUERDO TRIPARTITA PARA DESARROLLAR EL TRABAJO DE TESIS DE PREGRADO.</t>
  </si>
  <si>
    <t>B.CFCA-239-2020</t>
  </si>
  <si>
    <t>06Otrosi.pdf</t>
  </si>
  <si>
    <t>OTROSI NO. 1 - ACUERDO TRIPARTITA TRABAJO DE TESIS No. TC0740 ENTRE AGROSAVIA, LA UNIVERSIDAD NACIONAL DE COLOMBIA Y OSCAR DUBÁN OCAMPO PÁEZ</t>
  </si>
  <si>
    <t xml:space="preserve">Las partes en común acuerdo convenimos adicionar el centro de costos D02280 para completar los recursos que corresponden a este ACUERDO TRIPARTITA PARA DESARROLLAR EL TRABAJO DE TESIS DE PREGRADO. </t>
  </si>
  <si>
    <t>B.CFCA-240-2020</t>
  </si>
  <si>
    <t>20200514OtrosiAgrosavia1TC0740.pdf</t>
  </si>
  <si>
    <t>Duwest Colombia SAS</t>
  </si>
  <si>
    <t>CONVENIO DE APOYO INTERINSTITUCIONAL PARA EL DESARROLLO DE PRÁCTICAS PROFESIONALES ENTRE LA FACULTAD DE CIENCIAS AGRARIAS DE LA UNIVERSIDAD NACIONAL DE COLOMBIA – SEDE BOGOTÁ Y DUWEST COLOMBIA S.A.S.</t>
  </si>
  <si>
    <t>Duwest</t>
  </si>
  <si>
    <t>Cenipalma y Adriana Rada</t>
  </si>
  <si>
    <t xml:space="preserve">ACUERDO TRIPARTITA PARA TRABAJO DE TESIS ENTRE LA CORPORACIÓN CENTRO DE INVESTIGACIÓN EN PALMA DE ACEITE - CENIPALMA, LA UNIVERSIDAD NACIONAL DE COLOMBIA Y ADRIANA ISABEL RADA BULA  </t>
  </si>
  <si>
    <t xml:space="preserve">Con la suscripción del presente acuerdo, se establece una relación de cooperación entre LAS PARTES, tendiente a permitir que el Estudiante de Doctorado de LA UNIVERSIDAD, en calidad de TESISTA, desarrolle las actividades necesarias de la tesis de pregrado denominada, "Evaluación d eprocesos de concentración de fitonutrientes del aceite crudo de palma (E. oleifera x E. guineensis) para uso alimentario" en las instalaciones de CENIPALMA y LA UNIVERSIDAD, con miras a obtener el Título Doctor en Ciencia y Tecnología de los Alimentos de LA UNIVERSIDAD.
</t>
  </si>
  <si>
    <t>Doctorado en Ciencia y Tecnología de los Alimentos</t>
  </si>
  <si>
    <t>Amanda Consuelo Díaz</t>
  </si>
  <si>
    <t xml:space="preserve"> B.CFCA-205-2020</t>
  </si>
  <si>
    <t>20200518ConCenipalma.pdf</t>
  </si>
  <si>
    <t>Fedecacao</t>
  </si>
  <si>
    <t>ACUERDO ESPECÍFICO ENTRE LA FEDERACIÓN NACIONAL DE CACAOTEROS – FEDECACAO Y LA FACULTAD DE CIENCIAS AGRARIAS DE LA UNIVERSIDAD NACIONAL DE COLOMBIA, SEDE BOGOTÁ</t>
  </si>
  <si>
    <t>El presente acuerdo específico busca la colaboración para desarrollar el proyecto de investigación: Caracterización estructural y predicción funcional de la comunidad microbiana presente en suelos con diferentes niveles de cadmio en fincas cacaoteras del municipio de Yacopí-Cundinamarca-Colombia, para lo cual cada una de las partes aportaran sus conocimientos, infraestructura y soporte técnico. Las partes fomentarán el contacto directo y la cooperación entre los miembros de su facultad, departamentos, institutos y centros en programas académicos y científicos apropiados, especialmente el desarrollo del sector del cacao y el fortalecimiento de la investigación para ambas instituciones.</t>
  </si>
  <si>
    <t>Esperanza Torres</t>
  </si>
  <si>
    <t>B.CFCA-206-2020</t>
  </si>
  <si>
    <t>2020-05-19 Convenio Fedecacao - Firmado.pdf</t>
  </si>
  <si>
    <t>Fundación Pulso</t>
  </si>
  <si>
    <t>CONVENIO DE APOYO INTERINSTITUCIONAL PARA EL DESARROLLO DE PRÁCTICAS PROFESIONALES ENTRE LA FACULTAD DE CIENCIAS AGRARIAS DE LA UNIVERSIDAD NACIONAL DE COLOMBIA – SEDE BOGOTÁ Y LA FUNDACIÓN PULSO</t>
  </si>
  <si>
    <t xml:space="preserve"> B.CFCA-271-2020</t>
  </si>
  <si>
    <t>20200527ConFundacionPulso</t>
  </si>
  <si>
    <t>Elite Flower Farmers SAS // The Elite Flower SAS</t>
  </si>
  <si>
    <t>MODIFICACIÓN No. 1º AL CONVENIO ESPECIFICO DE COOPERACION SUSCRITO ENTRE LA FACULTAD DE CIENCIAS AGRARIAS DE LA UNIVERSIDAD NACIONAL DE COLOMBIA, SEDE BOGOTA Y ELITE FLOWER FARMERS SAS</t>
  </si>
  <si>
    <t>Que para el convenio específico de cooperación descrito, de ahora en adelante las partes corresponderán a la Facultad de Ciencias Agrarias, sede Bogotá de la Universidad Nacional de Colombia y THE ELITE FLOWER SAS C.I., NIT 800.142.506-1, con representante legal Señora ADRIANA IREGUI CARRILLO, identificada con cédula de ciudadanía No. 35.393.265 expedida en MOSQUERA.</t>
  </si>
  <si>
    <t>B.CFCA-309-2020</t>
  </si>
  <si>
    <t>2020-06-04 Modificación Convenio Elite Flower_Firma UNAL.pdf   2020-05-19 Modificación Elite Flower_Firmado Elite Flower.pdf</t>
  </si>
  <si>
    <t xml:space="preserve">Cambio de razón social </t>
  </si>
  <si>
    <t>Universidad Distrital</t>
  </si>
  <si>
    <t>CONVENIO ESPECÍFICO DE COOPERACIÓN SUSCRITO ENTRE LA FACULTAD DE CIENCIAS AGRARIAS DE LA UNIVERSIDAD NACIONAL DE COLOMBIA, SEDE BOGOTÁ, Y LA UNIVERSIDAD DISTRITAL FRANCISCO JOSE DE CALDAS</t>
  </si>
  <si>
    <t>Aunar esfuerzos entre las partes para desarrollar el proyecto de investigación denominado “Aplicación de técnicas nucleares en el mejoramiento y evaluación genética para incrementar la productividad de papa criolla (Solanum phureja)”.</t>
  </si>
  <si>
    <t>Luis Ernesto Rodrìguez</t>
  </si>
  <si>
    <t>B.FCA.1004.151-2023</t>
  </si>
  <si>
    <t>U. Distrital 2020 CONVENIO ESPECIFICO U. DISTRITAL.pdf</t>
  </si>
  <si>
    <t>CONVENIO DE APOYO INTERINSTITUCIONAL PARA EL DESARROLLO DE PRÁCTICAS PROFESIONALES ENTRE LA FACULTAD DE CIENCIAS AGRARIAS DE LA UNIVERSIDAD NACIONAL DE COLOMBIA – SEDE BOGOTÁ Y LA CORPORACION CUSTODIOS DE SEMILLAS</t>
  </si>
  <si>
    <t>B.CFCA-167-2020</t>
  </si>
  <si>
    <t>2020-06-19 Convenio prácticas Custodios de Semillas-firmado.pdf</t>
  </si>
  <si>
    <t>Aunar esfuerzos entre las partes para desarrollar el proyecto denominado “Mejoramiento genético de papa tetraploide como estrategia de sostenibilidad para el sistema productivo en Colombia Fase I”.</t>
  </si>
  <si>
    <t>Carlos Ñustez</t>
  </si>
  <si>
    <t xml:space="preserve"> B.CFCA-336-2020</t>
  </si>
  <si>
    <t>03ConvenioSuscrito.pdf</t>
  </si>
  <si>
    <t>Biológicos Estratégicos SAS</t>
  </si>
  <si>
    <t>CONVENIO ESPECÍFICO DE COOPERACIÓN SUSCRITO ENTRE LA FACULTAD DE CIENCIAS AGRARIAS DE LA UNIVERSIDAD NACIONAL DE COLOMBIA, SEDE BOGOTÁ, Y BIOLÓGICOS ESTRATÉGICOS S.A.S.</t>
  </si>
  <si>
    <t>Aunar esfuerzos entre las partes para desarrollar el proyecto de investigación denominado “EVALUACIÓN DE FUENTES DE SILICLIO LIQUIDO ACIDULADO Y DEL SILICIO LIQUIDO CONVENCIONAL EN LA EFICIENCIA DE ABSORCIÓN NUTRIMENTAL EN PLANTAS”.</t>
  </si>
  <si>
    <t>Hermann Restrepo</t>
  </si>
  <si>
    <t xml:space="preserve"> B.CFCA-088-2020</t>
  </si>
  <si>
    <t>20200701ConEspBiologicosEstr 03ConvenioSuscrito.pdf</t>
  </si>
  <si>
    <t>Universidad Pedagógica y Tecnológica de Colombia - UPTC</t>
  </si>
  <si>
    <t>CONVENIO ESPECÍFICO DE COOPERACIÓN No. 0009 CELEBRADO LA UNIVERSIDAD PEDAGÓGICA Y TECNOLÓGICA DE COLOMBIA, UPTC y UNIVERSIDAD NACIONAL DE COLOMBIA</t>
  </si>
  <si>
    <t>Aunar esfuerzos financieros, de talento humano, técnicos y científicos para la ejecución conjunta del proyecto denominado: “Desarrollo y validación del proceso de producción del aceite de Sacha Inchi para asegurar la calidad y trazabilidad del producto bajo estándares internacionales de biocomercio” con Código 66035.</t>
  </si>
  <si>
    <t>Aníbal Herrera</t>
  </si>
  <si>
    <t xml:space="preserve"> B.CFCA-272-2021</t>
  </si>
  <si>
    <t>UPTC 001 2020-07-03 CONVENIIO UPTC-UNAL C AGRARIAS.pdf</t>
  </si>
  <si>
    <t>Cooinprosam</t>
  </si>
  <si>
    <t>CONVENIO DE APOYO INTERINSTITUCIONAL PARA EL DESARROLLO DE PRÁCTICAS PROFESIONALES ENTRE LA FACULTAD DE CIENCIAS AGRARIAS DE LA UNIVERSIDAD NACIONAL DE COLOMBIA – SEDE BOGOTÁ Y LA COOPERATIVA INTEGRAL DE PRODUCTORES DE HORTALIZAS Y FRUTAS - COOINPROSAM</t>
  </si>
  <si>
    <t>El objeto del presente Convenio es establecer las condiciones y procedimientos para la realización de Prácticas Profesionales en LA ENTIDAD, de estudiantes de pregrado de la Facultad de Ciencias Agrarias en actividades de monitoreo, capacitación y asistencia técnica en cultivos de papa, tomate de árbol, tomate de mesa, lulo y granadilla en el municipio de Samaniego.</t>
  </si>
  <si>
    <t>B.CFCA-403-2020</t>
  </si>
  <si>
    <t>20200721ConPraCooinprosam</t>
  </si>
  <si>
    <t>Hexagon SAS</t>
  </si>
  <si>
    <t>CONVENIO ESPECÍFICO DE COOPERACIÓN SUSCRITO ENTRE LA FACULTAD DE CIENCIAS AGRARIAS DE LA UNIVERSIDAD NACIONAL DE COLOMBIA, SEDE BOGOTÁ, Y HEXAGON S.A.S</t>
  </si>
  <si>
    <t>Aunar esfuerzos entre las partes para desarrollar el proyecto de investigación denominado “Caracterización morfológica, agronómica y molecular de tres variedades de cannabis no psicoactivo (Cannabis sativa L) en el municipio de Bojacá, Cundinamarca”.</t>
  </si>
  <si>
    <t>B.CFCA-401-2020</t>
  </si>
  <si>
    <t>20200723ConEspHexagon 04ConvenioSuscrito.pdf</t>
  </si>
  <si>
    <t>CONVENIO DE APOYO INTERINSTITUCIONAL PARA EL DESARROLLO DE PRÁCTICAS PROFESIONALES ENTRE LA FACULTAD DE CIENCIAS AGRARIAS DE LA UNIVERSIDAD NACIONAL DE COLOMBIA – SEDE BOGOTÁ Y HEXAGON SAS</t>
  </si>
  <si>
    <t>B.CFCA-402-2020</t>
  </si>
  <si>
    <t>20200723ConPraHexagon.pdf</t>
  </si>
  <si>
    <t>Universidade Federal Rural de Pernambuco</t>
  </si>
  <si>
    <t>ACUERDO DE COOPERACIÓN TÉCNICA Y CIENTÍFICA CELEBRADO ENTRE LA UNIVERSIDADE FEDERAL RURAL DE PERNAMBUCO Y LA UNIVERSIDAD NACIONAL DE COLOMBIA.</t>
  </si>
  <si>
    <t>El presente ACUERDO tiene como objetivo promover, incentivar y facilitar la integración entre LA UFRPE y LA UNIVERSIDAD NACIONAL DE COLOMBIA, para la cooperación y el intercambio de sus actividades, consideradas de interés común.</t>
  </si>
  <si>
    <t>Brasil</t>
  </si>
  <si>
    <t>B.CFCA-308-2020</t>
  </si>
  <si>
    <t>2020-08-27 Acuerdo UFRPE_Esp_firmado.pdf</t>
  </si>
  <si>
    <t>Agrosavia y Alejandra Echeverry</t>
  </si>
  <si>
    <t>ACUERDO TRIPARTITA TRABAJO DE TESIS Nro. TC0720 ENTRE AGROSAVIA, LA UNIVERSIDAD NACIONAL DE COLOMBIA, Y ALEJANDRA ECHEVERRY TAMAYO</t>
  </si>
  <si>
    <t>Con la suscripción del presente acuerdo, se establece una relación de cooperación entre LAS PARTES, tendiente a permitir que la TESISTA, desarrolle las actividades necesarias para la elaboración de su tesis de maestría denominada, “Sustancias bioactivas como alternativa para el control de la marchitez por Fusarium en el cultivo del tomate en condiciones similares a comerciales”, en las instalaciones de AGROSAVIA, con miras a obtener el Título de Maestría en Ciencias Agrarias de LA UNIVERSIDAD.</t>
  </si>
  <si>
    <t>Luz Marina Melgarejo</t>
  </si>
  <si>
    <t xml:space="preserve"> B.CFCA-472-2020</t>
  </si>
  <si>
    <t>2020-09-03 Convenio Agrosavia Tesis A. Echeverry-firmado.pdf</t>
  </si>
  <si>
    <t>Flores del Río</t>
  </si>
  <si>
    <t>CONVENIO DE APOYO INTERINSTITUCIONAL PARA EL DESARROLLO DE PRÁCTICAS PROFESIONALES ENTRE LA FACULTAD DE CIENCIAS AGRARIAS DE LA UNIVERSIDAD NACIONAL DE COLOMBIA – SEDE BOGOTÁ Y FLORES DEL RÍO Y CIA SAS</t>
  </si>
  <si>
    <t>B.CFCA-474-2020</t>
  </si>
  <si>
    <t>20200904ConPraFloresDelRio</t>
  </si>
  <si>
    <t>OTRO SÍ No. 1 AL CONVENIO ESPECIAL DE COOPERACIÓN No. INV-CIAS-3002 DE 2019 SUSCRITO ENTRE LA UNIVERSIDAD MILITAR NUEVA GRANADA Y LA UNIVERSIDAD NACIONAL DE COLOMBIA - FACULTAD DE CIENCIAS AGRARIAS, SEDE BOGOTÁ, DERIVADO DEL RESEARCH GRANT AGREEMENT NO. 17JK-01 CON TREE FUND</t>
  </si>
  <si>
    <t>Modificar la claúsula décima primera acerca de la propiedad intelectual, material y pertenencia de los equipos.</t>
  </si>
  <si>
    <t>B.CFCA-473-20</t>
  </si>
  <si>
    <t>20200907Otrosi1Umng.pdf</t>
  </si>
  <si>
    <t>CONVENIO ESPECÍFICO DE COOPERACIÓN ENTRE LA FACULTAD DE CIENCIAS AGRARIAS DE LA UNIVERSIDAD NACIONAL DE COLOMBIA, SEDE BOGOTÁ, Y AGROCONSULTORIAS S.A.S.</t>
  </si>
  <si>
    <r>
      <rPr>
        <sz val="9"/>
        <color theme="1"/>
        <rFont val="Arial"/>
        <family val="2"/>
      </rPr>
      <t>Aunar esfuerzos entre las partes para desarrollar la fase final del proyecto de investigación denominado “Evaluación de la eficacia del fungicida bactericida BELTANOL para el control de marchitez bacteriana (</t>
    </r>
    <r>
      <rPr>
        <i/>
        <sz val="9"/>
        <color theme="1"/>
        <rFont val="Arial"/>
        <family val="2"/>
      </rPr>
      <t xml:space="preserve">Ralstonia solanacearum </t>
    </r>
    <r>
      <rPr>
        <sz val="9"/>
        <color theme="1"/>
        <rFont val="Arial"/>
        <family val="2"/>
      </rPr>
      <t>(Smith) Yabuuchi) en el cultivo de tomate (</t>
    </r>
    <r>
      <rPr>
        <i/>
        <sz val="9"/>
        <color theme="1"/>
        <rFont val="Arial"/>
        <family val="2"/>
      </rPr>
      <t>Solanum lycopersicum</t>
    </r>
    <r>
      <rPr>
        <sz val="9"/>
        <color theme="1"/>
        <rFont val="Arial"/>
        <family val="2"/>
      </rPr>
      <t xml:space="preserve"> L.),</t>
    </r>
  </si>
  <si>
    <t>B.CFCA-533-2020</t>
  </si>
  <si>
    <t>20200916ConAgroconsultorias 03ConvenioSuscrito.pdf</t>
  </si>
  <si>
    <t>Alcaldía Municipio de la Unión, Valle del Cauca</t>
  </si>
  <si>
    <t>CONVENIO MARCO DE COOPERACIÓN ENTRE LA FACULTAD DE CIENCIAS AGRARIAS DE LA UNIVERSIDAD NACIONAL DE COLOMBIA, SEDE BOGOTÁ Y EL MUNICIPIO DE LA UNIÓN VALLE DEL CAUCA</t>
  </si>
  <si>
    <t>El objeto del presente convenio marco es aunar esfuerzos para adelantar acciones conjuntas en temas de interés recíproco para cada una de las partes en las áreas de investigación, extensión, asistencia técnica, administrativa, organizativa, académica y en todas las demás formas de acción social y universitaria.</t>
  </si>
  <si>
    <t>B.CFCA-578-2020</t>
  </si>
  <si>
    <t>2020-11-12 Convenio marco Alcaldía Unión Valle 2020-11-12 Convenio marco Unión, Valle_firmado.pdf</t>
  </si>
  <si>
    <t>Eurofert Colombia SAS</t>
  </si>
  <si>
    <t>CONVENIO DE APOYO INTERINSTITUCIONAL PARA EL DESARROLLO DE PRÁCTICAS PROFESIONALES ENTRE LA FACULTAD DE CIENCIAS AGRARIAS DE LA UNIVERSIDAD NACIONAL DE COLOMBIA – SEDE BOGOTÁ Y EUROFERT COLOMBIANA S.A.S.</t>
  </si>
  <si>
    <t>B.CFCA-664-2020</t>
  </si>
  <si>
    <t>2020-11-13 Eurofert Colombia SAS</t>
  </si>
  <si>
    <t xml:space="preserve">OTRO SÍ No. 1 DEL CONVENIO DE COOPERACIÓN ENTRE LA FACULTAD DE CIENCIAS AGRARIAS DE LA UNIVERSIDAD NACIONAL DE COLOMBIA, SEDE BOGOTÁ, Y BIOLÓGICOS ESTRATÉGICOS S.A.S. </t>
  </si>
  <si>
    <t>Renovar el Convenio Especifico de Cooperación sucrito entre la LA FACULTAD DE CIENCIAS AGRARIAS DE LA UNIVERSIDAD NACIONAL DE COLOMBIA, SEDE BOGOTÁ, Y BIOLÓGICOS ESTRATÉGICOS S.A.S. por un periodo de 4 meses (4) a partir del 20 de noviembre de 2020, hasta el 20 de marzo de 2021.</t>
  </si>
  <si>
    <t>B.CFCA-721-2020</t>
  </si>
  <si>
    <t>20201117Otrosi1ConBioest.pdf</t>
  </si>
  <si>
    <t>Alcaldía Municipio de Simijaca</t>
  </si>
  <si>
    <t>CONVENIO ESPECÍFICO DE COOPERACIÓN SUSCRITO ENTRE LA FACULTAD DE CIENCIAS AGRARIAS DE LA UNIVERSIDAD NACIONAL DE COLOMBIA, SEDE BOGOTÁ Y LA ALCALDÍA MUNICIPAL DE SIMIJACA</t>
  </si>
  <si>
    <t>Aunar esfuerzos entre las partes para desarrollar la fase final del proyecto de investigación denominado "Identificación y manejo integrado de artrópodos plaga asociados a pasturas en el Municipio de Simijaca - Departamento Cundinamarca".</t>
  </si>
  <si>
    <t>B.CFCA-730-2020</t>
  </si>
  <si>
    <t xml:space="preserve">20201209ConAlcaldiaDeSimijaca.pdf </t>
  </si>
  <si>
    <t>OTROSÍ No. 1o DEL CONVENIO ESPECÍFICO DE COOPERACIÓN SUSCRITO ENTRE LA FACULTAD DE CIENCIAS AGRARIAS DE LA UNIVERSIDAD NACIONAL DE COLOMBIA, SEDE BOGOTÁ, Y LA FEDERACIÓN COLOMBIANA DE PRODUCTORES DE PAPA “FEDEPAPA”</t>
  </si>
  <si>
    <t>Modificar la vigencia actual del Convenio Específico de Cooperación entre la UNIVERSIDAD NACIONAL DE COLOMBIA, FACULTAD DE CIENCIAS AGRARIAS, SEDE BOGOTÁ Y LA FEDERACIÓN COLOMBIANA DE PRODUCTORES DE PAPA “FEDEPAPA” hasta el 31 de diciembre de 2020.</t>
  </si>
  <si>
    <t>B.CFCA-775-2020</t>
  </si>
  <si>
    <t>04Otrosi1_2020.pdf</t>
  </si>
  <si>
    <t>OTRO SÍ No 1 DELCONVENIO ESPECÍFICO DE COOPERACIÓN SUSCRITO ENTRE LA FACULTAD DE CIENCIAS AGRARIAS DE LA UNIVERSIDAD NACIONAL DE COLOMBIA, SEDE BOGOTÁ, Y LA FEDERACIÓN COLOMBIANA DE PRODUCTORES DE PAPA “FEDEPAPA”</t>
  </si>
  <si>
    <t>Aunar esfuerzos entre las partes para desarrollar el proyecto denominado “Mejoramiento genético de papa tetraploide como estrategia de sostenibilidad para el sistema productivo en Colombia”. PARÁGRAFO. El proyecto se llevará a cabo en 5 fases asociadas con vigencias de año fiscal, siendo esta modificación la que corresponde al segundo año (2021). En cada fase se realizarán los ajustes en las actividades del proyecto  según las necesidades y dinámica de lainvestigación, al igual que se ajustará el presupuesto para cumplir con lo que se acuerde como actividades en cada año/fase. // Prorrogar el Convenio de Cooperación entre la  para el periodo comprendido entre el 1 de enero y el 31 de diciembre de 2021.</t>
  </si>
  <si>
    <t>B. CFCA-774-2020</t>
  </si>
  <si>
    <t>Jardín Botánico José Celestino Mutis</t>
  </si>
  <si>
    <t>CONVENIO ESPECÍFICO DE COOPERACIÓN SUSCRITO ENTRE LA FACULTAD DE CIENCIAS AGRARIAS DE LA UNIVERSIDAD NACIONAL DE COLOMBIA, SEDE BOGOTÁ, Y EL JARDÍN BOTÁNICO DE BOGOTÁ “JOSÉ CELESTINO MUTIS”</t>
  </si>
  <si>
    <t>Aunar esfuerzos técnicos, administrativos y financieros, entre el Jardín Botánico José Celestino Mutis y la Facultad de Ciencias Agrarias de la Universidad Nacional de Colombia (sede Bogotá), para el diseño e implementación de acciones que promuevan el fortalecimiento de la agricultura urbana y periurbana agroecológica en el marco de las metas establecidas en el Plan de Desarrollo Distrital 2020-2024 “Un nuevo convenio social y ambiental para la Bogotá del siglo XXI.</t>
  </si>
  <si>
    <t>B.CFCA-871-2020</t>
  </si>
  <si>
    <t>20201217ConEspJardinBotanico.pdf</t>
  </si>
  <si>
    <t>OTROSÍ No. 2o DEL CONVENIO ESPECÍFICO DE COOPERACIÓN SUSCRITO ENTRE LA FACULTAD DE CIENCIAS AGRARIAS DE LA UNIVERSIDAD NACIONAL DE COLOMBIA, SEDE BOGOTÁ, Y LA FEDERACIÓN COLOMBIANA DE PRODUCTORES DE PAPA “FEDEPAPA”</t>
  </si>
  <si>
    <t xml:space="preserve">Prorrogar el Convenio Específico de Cooperación entre la UNIVERSIDAD NACIONAL DE COLOMBIA, FACULTAD DE CIENCIAS AGRARIAS, SEDE BOGOTÁ Y LA FEDERACIÓN COLOMBIANA DE PRODUCTORES DE PAPA “FEDEPAPA” para el periodo comprendido entre el 01 de enero al 31 de diciembre de 2021. Además modificar el Anexo 2, las cláusulas segunda, cuarta y séptima del convenio original. </t>
  </si>
  <si>
    <t>B.CFCA-776-2020</t>
  </si>
  <si>
    <t>05Otrosi2_2020.pdf</t>
  </si>
  <si>
    <t>Anasac y Ceniflores</t>
  </si>
  <si>
    <t>CONVENIO DE COOPERACIÓN ENTRE LA UNIVERSIDAD NACIONAL DE COLOMBIA, FACULTAD DE CIENCIAS AGRARIAS - SEDE BOGOTÁ, ANASAC COLOMBIA LTDA Y EL CENTRO DE INNOVACIÓN DE LA FLORICULTURA COLOMBIANA</t>
  </si>
  <si>
    <t>Aunar esfuerzos entre las partes para desarrollar el proyecto de investigación denominado "Evaluación de tiempos de exposición a fosfina y su complemento con extractos vegetales en el control de thrips y calidad en flores de corte de exportación"</t>
  </si>
  <si>
    <t>B.CFCA-729-2020</t>
  </si>
  <si>
    <t>20201222ConAnasacCeniflores 03ConvenioSuscrito.pdf</t>
  </si>
  <si>
    <t>Instituto Nacional de Tecnología Agropecuaria - INTA</t>
  </si>
  <si>
    <t>CONVENIO DE PRÁCTICAS PROFESIONALIZANTES ENTRE EL INSTITUTO NACIONAL DE TECNOLOGÍA AGROPECUARIA Y LA UNIVERSIDAD NACIONAL DE COLOMBIA</t>
  </si>
  <si>
    <t>El presente Convenio tiene por objeto establecer las condiciones para el desarrollo de prácticas profesionalizantes por parte de los estudiantes de la UNIVERSIDAD NACIONAL DE COLOMBIA en el INTA.</t>
  </si>
  <si>
    <t>Argentina</t>
  </si>
  <si>
    <t>Prácticas profesionales - Remota</t>
  </si>
  <si>
    <t>B.CFCA-699-2020</t>
  </si>
  <si>
    <t>INTA</t>
  </si>
  <si>
    <t>Facultad de Ciencias Económicas - Sede Bogotá UNAL</t>
  </si>
  <si>
    <t>ACUERDO INTERFACULTADES PARA EL FOMENTO DE LA CULTURA EMPRENDEDORA E INNOVADORA EN LA FACULTAD DE CIENCIAS AGRARIAS, CELEBRADO ENTRE LA FACULTAD DE CIENCIAS AGRARIAS Y LA FACULTAD DE CIENCIAS ECONÓMICAS DE LA UNIVERSIDAD NACIONAL DE COLOMBIA, SEDE BOGOTÁ</t>
  </si>
  <si>
    <t xml:space="preserve"> Con el fin de beneficiar a la comunidad de la Facultad de Ciencias Agrarias (docentes, estudiantes, egresados, etc.), así como a emprendedores y empresarios enfocados en temas agropecuarios, usuarios de programas de extensión y capacitación, la Facultad de Ciencias Agrarias y la Facultad de Ciencias Económicas de la UNIVERSIDAD NACIONAL DE COLOMBIA, Sede Bogotá han decidido diseñar estrategias conjuntas para la articulación de esfuerzos en torno a la innovación y el emprendimiento.</t>
  </si>
  <si>
    <t>Feria Agroemprendimiento, Talleres y Charlas</t>
  </si>
  <si>
    <t xml:space="preserve">Director CIER </t>
  </si>
  <si>
    <t>B.CFCA-773-2020</t>
  </si>
  <si>
    <t>2021-01-21 Facultad Ciencias Económicas  2021-01-21 Acuerdo FCE-FCA firmado.pdf</t>
  </si>
  <si>
    <t>OTROSI No.2 AL CONVENIO ESPECIAL DE COOPERACIÓN NO. INV-CIAS-3002 DE 2019 SUSCRITO ENTRE LA UNIVERSIDAD MILITAR NUEVA GRANADA Y LA UNIVERSIDAD NACIONAL DE COLOMBIA - FACULTAD DE CIENCIAS AGRARIAS, SEDE BOGOTÁ, DERIVADO DEL RESEARCH GRANT AGREEMENT NO. 17JK-01 CON TREE FUND,</t>
  </si>
  <si>
    <t>Modificar la cláusula segunda (valor del contrato y aportes) y la cláusula sexta (plazo de ejecución) del Convenio especial de cooperación No. INV-CIAS-3002 de 2019</t>
  </si>
  <si>
    <t>B.CFCA-005-21</t>
  </si>
  <si>
    <t>20210129Otrosi2Umng.pdf</t>
  </si>
  <si>
    <t xml:space="preserve">OTRO SÍ, No. 01 DEL CONVENIO MARCO DE COOPERACIÓN ENTRE LA UNIVERSIDAD NACIONAL DE COLOMBIA, FACULTAD DE CIENCIAS AGRARIAS - SEDE BOGOTÁ  Y CORPORACIÓN DE PLANEACIÓN Y TRANSFERENCIA TECNOLÓGICA AGROPECUARIA - PLANTTA </t>
  </si>
  <si>
    <t>Tiene como objeto renovar el convenio por un periodo de 3 años a partir de1 13 de feberero de 2021, así como modificar el coordinador del convenio quien ahora será la profesora Claudia Nelcy Jimenez Hernandez.</t>
  </si>
  <si>
    <t>B.CFCA-650-2020</t>
  </si>
  <si>
    <t>2020-11-13 Renovación convenio Plantta_firmado.pdf</t>
  </si>
  <si>
    <t>PS 613 SAS</t>
  </si>
  <si>
    <t>CONVENIO DE APOYO INTERINSTITUCIONAL PARA EL DESARROLLO DE PRÁCTICAS PROFESIONALES ENTRE LA
FACULTAD DE CIENCIAS AGRARIAS DE LA UNIVERSIDAD NACIONAL DE COLOMBIA – SEDE BOGOTÁ Y PS 613 S.A.S</t>
  </si>
  <si>
    <t>B.CFCA-043-2021</t>
  </si>
  <si>
    <t>2021-02-17 PS 613 SAS</t>
  </si>
  <si>
    <t>OTROSI NO. 1 - ACUERDO TRIPARTITA TRABAJO DE TESIS No. TC0720 ENTRE AGROSAVIA, LA UNIVERSIDAD NACIONAL DE COLOMBIAY ALEJANDRA ECHEVERRY TAMAYO</t>
  </si>
  <si>
    <t>Las partes en común acuerdo convenimos prorrogar el Acuerdo tripartita de trabajo de tesis No. TC0720 entre AGROSAVIA, LA UNIVERSIDAD NACIONAL DE COLOMBIA y LA TESISTA hasta el quince (15) de junio de dos mil veintiuno (2021).</t>
  </si>
  <si>
    <t>B.CFCA-086-2021</t>
  </si>
  <si>
    <t>2021-02-22 Otrosí Acuerdo Agrosavia - Alejandra Echeverry_firmado.pdf</t>
  </si>
  <si>
    <t>OTRO SÍ No 2 DEL CONVENIO ESPECÍFICO DE COOPERACIÓN SUSCRITO ENTRE LA FACULTAD DE CIENCIAS AGRARIAS DE LA UNIVERSIDAD NACIONAL DE COLOMBIA, SEDE BOGOTÁ, Y LA FEDERACIÓN COLOMBIANA DE PRODUCTORES DE PAPA “FEDEPAPA”</t>
  </si>
  <si>
    <t>Modificar la vigencia actual del Convenio Específico de Cooperación hasta el 30 de junio de 2021.</t>
  </si>
  <si>
    <t>B.CFCA-084-21</t>
  </si>
  <si>
    <t>OTROSÍ No. 3° DEL CONVENIO ESPECÍFICO DE COOPERACIÓN SUSCRITO ENTRE LA FACULTAD DE CIENCIAS AGRARIAS DE LA UNIVERSIDAD NACIONAL DE COLOMBIA, SEDE BOGOTÁ, Y LA FEDERACIÓN COLOMBIANA DE PRODUCTORES DE PAPA “FEDEPAPA”</t>
  </si>
  <si>
    <t>Modificar la vigencia actual del Convenio Específico de Cooperación entre la UNIVERSIDAD NACIONAL DE COLOMBIA, FACULTAD DE CIENCIAS AGRARIAS, SEDE BOGOTÁ Y LA FEDERACIÓN COLOMBIANA DE PRODUCTORES DE PAPA “FEDEPAPA” hasta el 30 de junio de 2021.</t>
  </si>
  <si>
    <t>B.CFCA-085-21</t>
  </si>
  <si>
    <t>06Otrosi3_2021.pdf</t>
  </si>
  <si>
    <t>International Development Research Center - IDRC</t>
  </si>
  <si>
    <t>AGREEMENT 109418-005 DAVID HOPPER PRIZE FOR LEADERSHIP IN RESEARCH FOR DEVELOPMENT</t>
  </si>
  <si>
    <t>Esta donación permitirá al Beneficiario apoyar una variedad de actividades dirigidas por la Profesora Teresa Mosquera Vásquez para fortalecer el grupo de investigación Genética de Rasgos de Interés Agronómico y mejorar aún más el trabajo realizado bajo los auspicios de proyectos anteriores apoyados por el IDRC.</t>
  </si>
  <si>
    <t>Acuerdo de subvención</t>
  </si>
  <si>
    <t>Canadá</t>
  </si>
  <si>
    <t>Teresa Mosquera</t>
  </si>
  <si>
    <t>B.CFCA-640-2020</t>
  </si>
  <si>
    <t>2021-03-04 IDRC Premio David Hopper 2021-03-04 Grant Agreement IDRC - Premio David Hopper.pdf</t>
  </si>
  <si>
    <t>CONVENIO ESPECÍFICO DE COOPERACIÓN M513-02</t>
  </si>
  <si>
    <t>Aunar esfuerzos entre AGROSAVIA y LA UNIVERSIDAD, con el fin de realizar el levantamiento de la información, consolidación y estructuración del informe nacional sobre el estado de los recursos fitogenéticos para la alimentación y la agricultura, en cumplimiento de la delegación efectuada por el Coordinador Punto Focal Alterno de Recursos Genéticos- Colombia y Director de Innovación, Desarrollo Tecnológico y Protección Sanitaria del Ministerio de Agricultura y Desarrollo Rural - MADR, el cual formará parte del “Tercer Informe sobre el estado de los recursos fitogenéticos para la alimentación y la agricultura del mundo”, requerido por la Comisión de Recursos Genéticos para la Alimentación y la Agricultura de la Organización de las Naciones Unidas para la Alimentación y la Agricultura, así como la organización del XIII Simposio Internacional de Recursos Genéticos para las Américas y el Caribe – SIRGEAC .</t>
  </si>
  <si>
    <t>B.CFCA-166-2021</t>
  </si>
  <si>
    <t>2021-04-06 Agrosavia - Mauricio Parra 2021-04-06 Convenio Agrosavia Mauricio Parra_firmado.pdf</t>
  </si>
  <si>
    <t>ACUERDO TRIPARTITA TRABAJO DE GRADO DE PREGRADO No. TC0765 SUSCRITO ENTRE LA UNIVERSIDAD NACIONAL DE COLOMBIA, LAURA MARCELA TORRES DELGADO Y AGROSAVIA</t>
  </si>
  <si>
    <t>Con la suscripción del presente acuerdo, se establece una relación de cooperación entre LAS PARTES, tendiente a permitir que la Estudiante de pregrado de LA UNIVERSIDAD, en calidad de TESISTA, desarrolle las actividades finales del trabajo de grado de pregrado denominada, “Capacidad de recuperación de plantas de papa a diferentes niveles de estrés hídrico y efectos en el rendimiento y calidad del cultivo”, en las instalaciones de AGROSAVIA, con miras a obtener el Título Profesional de Ingeniería Agronómica, de LA UNIVERSIDAD.</t>
  </si>
  <si>
    <t>B.CFCA.1.004-218-21</t>
  </si>
  <si>
    <t>04ConvenioSuscrito.pdf</t>
  </si>
  <si>
    <t>- Con la suscripción del presente acuerdo, se establece una relación de cooperación entre LAS PARTES, tendiente a permitir que la Estudiante de pregrado de LA UNIVERSIDAD, en calidad de TESISTA, desarrolle las actividades finales del trabajo de grado de pregrado denominada, “Capacidad de recuperación de plantas de papa a diferentes niveles de estrés hídrico y efectos en el rendimiento y calidad del cultivo”, en las instalaciones de AGROSAVIA, con miras a obtener el Título Profesional de Ingeniería Agronómica, de LA UNIVERSIDAD.</t>
  </si>
  <si>
    <t>2021-04-15 Agrosavia Convenio No. 2 Laura Torres 2021-04-15 Convenio_TC0765_Agrosavia -_Laura_Torres_Delgado_firmado.pdf</t>
  </si>
  <si>
    <t>ACUERDO TRIPARTITA TRABAJO DE GRADO DE PREGRADO No. TC0764 SUSCRITO ENTRE LA UNIVERSIDAD NACIONAL DE COLOMBIA, ÓSCAR DUBÁN OCAMPO PÁEZ Y AGROSAVIA</t>
  </si>
  <si>
    <t>Con la suscripción del presente acuerdo, se establece una relación de cooperación entre LAS PARTES, tendiente a permitir que el Estudiante de pregrado de LA UNIVERSIDAD, en calidad de TESISTA, desarrolle las actividades finales del trabajo de grado de pregrado denominada, “Determinación de niveles de déficit hídrico mediante el estudio de sus impactos sobre las relaciones hídricas, fisiológicas y productivas de plantas de papa”, en las instalaciones de AGROSAVIA, con miras a obtener el Título Profesional de Ingeniería Agronómica, de LA UNIVERSIDAD.</t>
  </si>
  <si>
    <t>2021-04-15 Agrosavia Convenio No. 2 Oscar Ocampo 2021-04-15 Convenio_Agrosavia_TC0764_-_Oscar_Ocampo_firmado.pdf</t>
  </si>
  <si>
    <t>OTRO SÍ No 1 DEL CONVENIO DERIVADO 1950-1 ENTRE AGROSAVIA Y UNIVERSIDAD NACIONAL DE COLOMBIA</t>
  </si>
  <si>
    <t>Modificar la cláusula de plazo de ejecución: El plazo de ejecución y entrega de informes del presente convenio será a partir del cumplimiento de los requisitos de perfeccionamiento y ejecución, y no podrá exceder el tiempo establecido en el Contrato de financiamiento de recuperación contingente No. 80740- 645-2019 (número interno AGROSAVIA 1950), esto es, hasta el VEINTE (20) DE NOVIEMBRE DE 2021.</t>
  </si>
  <si>
    <t>2021-04-16 Otrosí Convenio 1950-1 Agrosavia_firmado.pdf</t>
  </si>
  <si>
    <t>Ceniflores</t>
  </si>
  <si>
    <t>CONVENIO ESPECÍFICO DE COOPERACIÓN No. B.FCA-04.2021 SUSCRITO ENTRE LA FACULTAD DE CIENCIAS AGRARIAS DE LA UNIVERSIDAD NACIONAL DE COLOMBIA, SEDE BOGOTÁ, Y EL CENTRO DE INNOVACIÓN DE LA FLORICULTURA COLOMBIANA - CENIFLORES</t>
  </si>
  <si>
    <r>
      <rPr>
        <sz val="9"/>
        <color theme="1"/>
        <rFont val="Arial"/>
        <family val="2"/>
      </rPr>
      <t xml:space="preserve">Aunar esfuerzos entre las partes para desarrollar el proyecto de investigación denominado “Determinación de la compatibilidad de </t>
    </r>
    <r>
      <rPr>
        <i/>
        <sz val="9"/>
        <color theme="1"/>
        <rFont val="Arial"/>
        <family val="2"/>
      </rPr>
      <t>Metarhizium anisopliae</t>
    </r>
    <r>
      <rPr>
        <sz val="9"/>
        <color theme="1"/>
        <rFont val="Arial"/>
        <family val="2"/>
      </rPr>
      <t xml:space="preserve">, </t>
    </r>
    <r>
      <rPr>
        <i/>
        <sz val="9"/>
        <color theme="1"/>
        <rFont val="Arial"/>
        <family val="2"/>
      </rPr>
      <t>Beauveria bassiana</t>
    </r>
    <r>
      <rPr>
        <sz val="9"/>
        <color theme="1"/>
        <rFont val="Arial"/>
        <family val="2"/>
      </rPr>
      <t xml:space="preserve"> y dos diferentes extractos vegetales con </t>
    </r>
    <r>
      <rPr>
        <i/>
        <sz val="9"/>
        <color theme="1"/>
        <rFont val="Arial"/>
        <family val="2"/>
      </rPr>
      <t>Gaeolaelaps aculeifer</t>
    </r>
    <r>
      <rPr>
        <sz val="9"/>
        <color theme="1"/>
        <rFont val="Arial"/>
        <family val="2"/>
      </rPr>
      <t>”.</t>
    </r>
  </si>
  <si>
    <t>Pregrado y Maestria en Ciencias Agrarias</t>
  </si>
  <si>
    <t>B.CFCA.1.004-222-21</t>
  </si>
  <si>
    <t>2021-04-26 Ceniflores 2021-04-26 Convenio específico Ceniflores_Firmado.pdf</t>
  </si>
  <si>
    <t>Agrosavia y Ronald Martinez</t>
  </si>
  <si>
    <t>ACUERDO TRIPARTITA TRABAJO DE TESIS No. TC0769 ENTRE AGROSAVIA, LA UNIVERSIDAD NACIONAL DE COLOMBIA, Y RONALD RICARDO MARTINEZ VEGA</t>
  </si>
  <si>
    <t>Con la suscripción del presente acuerdo, se establece una relación de cooperación entre LAS PARTES, tendiente a permitir que el TESISTA, desarrolle las actividades necesarias para adelantar y finalizar su tesis de grado denominada “Monitoreo Remoto Arroz: resiliencia al cambio climático y prácticas de manejo agronómico para adaptación regional”, en las instalaciones del Centro de Investigación Nataima de AGROSAVIA, con miras a obtener el título de Doctor en Ciencias Agrarias otorgado por la UNIVERSIDAD.</t>
  </si>
  <si>
    <t>20210510ConAgrosaviaTC0769 02ConvenioSuscrito.pdf</t>
  </si>
  <si>
    <t>MEMORANDO DE ENTENDIMIENTO ENTRE LA FACULTAD DE CIENCIAS AGRARIAS DE LA UNIVERSIDAD NACIONAL DE COLOMBIA, SEDE BOGOTÁ Y CENIFLORES</t>
  </si>
  <si>
    <t>El presente Memorando tiene como objeto consignar el interés de cooperación entre LA UNIVERSIDAD y CENIFLORES que, a futuro, les permitirá avanzar en acuerdos o proyectos conjuntos en los diferentes campos del conocimiento, la investigación y la innovación del sector de flores y ramas frescas cortadas de especies ornamentales.</t>
  </si>
  <si>
    <t>Memorando de Entendimiento</t>
  </si>
  <si>
    <t>B.CFCA.1.004-330-21</t>
  </si>
  <si>
    <t>20210512MouEntendimientoCeniflores 04ConvenioSuscrito.pdf</t>
  </si>
  <si>
    <t>CONVENIO ESPECÍFICO No. 01-2021 DE COOPERACIÓN SUSCRITO ENTRE LA FACULTAD DE CIENCIAS AGRARIAS DE LA UNIVERSIDAD NACIONAL DE COLOMBIA, SEDE BOGOTÁ, Y LA FEDERACIÓN COLOMBIANA DE PRODUCTORES DE PAPA-FEDEPAPA.</t>
  </si>
  <si>
    <t>Aunar esfuerzos entre LAS PARTES para desarrollar el proyecto denominado “Caracterización de la respuesta fisiológica de genotipos de papa diploide (Grupo Phureja) y determinación de la expresión diferencial de genes en dos genotipos de papa (Solanum tuberosum Grupo Phureja) bajo condiciones de estrés por alta temperatura.”</t>
  </si>
  <si>
    <t>20210602ConEspFedepapaTC0765 03ConvenioSuscrito.pdf</t>
  </si>
  <si>
    <t xml:space="preserve">OTRO SI No. 1 DEL CONVENIO DE COOPERACIÓN ENTRE LA UNIVERSIDAD NACIONAL DE COLOMBIA, FACULTAD DE CIENCIAS AGRARIAS - SEDE BOGOTÁ, ANASAC COLOMBIA LTDA Y EL CENTRO DE INNOVACIÓN DE LA FLORICULTURA COLOMBIANA </t>
  </si>
  <si>
    <t>Prorrogar el Convenio de Cooperación entre la UNIVERSIDAD NACIONAL DE COLOMBIA, FACULTAD DE CIENCIAS AGRARIAS - SEDE BOGOTÁ, ANASAC y CENIFLORES por un periodo de seis (6) meses a partir de junio de 2021</t>
  </si>
  <si>
    <t>B. FCA.1.004-358-21</t>
  </si>
  <si>
    <t>04Otrosi1_2021.pdf</t>
  </si>
  <si>
    <t>PRÓRROGA NO. 1 Y ADICION NO. 1 AL CONVENIO INTERADMINISTRATIVO ENTRE EL JARDIN BOTANICO DE BOGOTA JOSE CELESTINO MUTIS Y LA FACULTAD DE CIENCIAS AGRARIAS DE LA UNIVERSIDAD NACIONAL DE COLOMBIA SEDE BOGOTÁ No. JBB-C-008-2020.</t>
  </si>
  <si>
    <t>Modificar las cláusulas 3, 4, y 5 del plazo del convenio para prorrogar por el término de un mes y quince días, es decir hasta el día 29 de agosto de 2021.</t>
  </si>
  <si>
    <t>B.FCA.1.004-416-21</t>
  </si>
  <si>
    <t>04OtroSi1_2021.pdf</t>
  </si>
  <si>
    <t>Agrobol</t>
  </si>
  <si>
    <t>CONVENIO ESPECÍFICO PARA LA EJECUCIÓN DEL PROYECTO DENOMIDADO "PROYECTO PARA EL DESARROLLO DE UN EMPAQUE FUNCIONAL PARA PRESERVAR GULUPA EN FRESCO" SUSCRITO ENTRE LA UNIVERSIDAD NACIONAL DE COLOMBIA - SEDE BOGOTÁ Y AGROBOL S.A</t>
  </si>
  <si>
    <t xml:space="preserve">Las partes se comprometen a ejecutar el oroyecto denominado  "PROYECTO PARA EL DESARROLLO DE UN EMPAQUE FUNCIONAL PARA PRESERVAR GULUPA EN FRESCO", el cual hace parte integral del presente CONVENIO. </t>
  </si>
  <si>
    <t>Carlos Mario Zuluaga</t>
  </si>
  <si>
    <t>B.CFCA-083-21</t>
  </si>
  <si>
    <t>20210608ConEspAgrobol 05ConvenioSuscrito.pdf</t>
  </si>
  <si>
    <t>ECODANIMAR SAS</t>
  </si>
  <si>
    <t>El objeto del presente convenio es concluir las actividades programadas del proyecto titulado: “Desarrollo de una prueba concepto a escala de laboratorio e invernadero para la obtención de un biofertilizante a partir de hongos formadores micorrizas (HFM) asociados a agraz y arándano, en Cundinamarca”,</t>
  </si>
  <si>
    <t>20210609ConEspEcodanimar 04ConvenioSuscrito.pdf</t>
  </si>
  <si>
    <t>Fundación El Bosque y La Niebla</t>
  </si>
  <si>
    <t>CONVENIO MARCO DE COOPERACIÓN ENTRE LA FACULTAD DE CIENCIAS AGRARIAS DE LA UNIVERSIDAD NACIONAL DE COLOMBIA - SEDE BOGOTÁ Y LA FUNDACIÓN EL BOSQUE Y LA NIEBLA 2021-003</t>
  </si>
  <si>
    <t>El objeto del presente convenio marco es aunar esfuerzos para adelantar acciones conjuntas en temas de interés recíproco para cada una de LAS PARTES en las áreas de investigación, extensión, asistencia técnica, administrativa, organizativa, académica y en todas las demás formas de acción social y universitaria.</t>
  </si>
  <si>
    <t>B.FCA.1.004-404-21</t>
  </si>
  <si>
    <t>Fundación El Bosque y La Niebla</t>
  </si>
  <si>
    <t>LA MINUTA NO TIENE FIRMAS</t>
  </si>
  <si>
    <t>OTRO SÍ No 3 DEL CONVENIO ESPECÍFICO DE COOPERACIÓN SUSCRITO ENTRE LA FACULTAD DE CIENCIAS AGRARIAS DE LA UNIVERSIDAD NACIONAL DE COLOMBIA, SEDE BOGOTÁ, Y LA FEDERACIÓN COLOMBIANA DE PRODUCTORES DE PAPA “FEDEPAPA”</t>
  </si>
  <si>
    <t>Modificar la vigencia actual del Convenio Específico de Cooperación hasta el 31 de diciembre de 2021.</t>
  </si>
  <si>
    <t>B.CFCA-467-21</t>
  </si>
  <si>
    <t>06Otrosi3_2020.pdf</t>
  </si>
  <si>
    <t>UNIVERSIDAD Y EMPRESAS S.A.S</t>
  </si>
  <si>
    <t>CONVENIO DE COOPERACIÓN ENTRE LA FACULTAD DE CIENCIAS AGRARIAS DE LA UNIVERSIDAD NACIONAL DE COLOMBIA, SEDE BOGOTÁ Y UNIVERSIDAD Y EMPRESAS S.A.S 2021-006</t>
  </si>
  <si>
    <t>El objeto del presente convenio es establecer las bases de colaboración y beneficio mutuo, para desarrollar una alianza estratégica entre LA UNIVERSIDAD y LA ALIADA que permita elaborar unas publicaciónes en formato digital o impreso. A través de esta herramienta de consulta se darán a conocer los servicios de laboratorios, grupos y centros de investigación, programas especiales, asesorías, consultorías, programas de pregrado, extensión, maestrías y doctorado de la Facultad y algunos análisis sobre temas de interés para el sector agrario.</t>
  </si>
  <si>
    <t>1.004-407-21</t>
  </si>
  <si>
    <t>2021-06-23 Convenio Universidad y empresa S.A.pdf</t>
  </si>
  <si>
    <t>OTRO SÍ No. 1° DEL CONVENIO ESPECÍFICO DE COOPERACIÓN SUSCRITO ENTRE LA FACULTAD DE CIENCIAS AGRARIAS DE LA UNIVERSIDAD NACIONAL DE COLOMBIA, SEDE BOGOTÁ, Y LA FEDERACIÓN COLOMBIANA DE PRODUCTORES DE PAPA-FEDEPAPA.</t>
  </si>
  <si>
    <t>Modificar la vigencia actual del Convenio Específico de Cooperación entre la UNIVERSIDAD NACIONAL DE COLOMBIA, FACULTAD DE CIENCIAS AGRARIAS, SEDE BOGOTÁ Y LA FEDERACIÓN COLOMBIANA DE PRODUCTORES DE PAPA “FEDEPAPA” hasta el 1 del mes de julio de 2021.</t>
  </si>
  <si>
    <t>20210701Otrosi1FedepapaCn.pdf</t>
  </si>
  <si>
    <t>OTROSÍ No. 4° DEL CONVENIO ESPECÍFICO DE COOPERACIÓN SUSCRITO ENTRE LA FACULTAD DE CIENCIAS AGRARIAS DE LA UNIVERSIDAD NACIONAL DE COLOMBIA, SEDE BOGOTÁ, Y LA FEDERACIÓN COLOMBIANA DE PRODUCTORES DE PAPA “FEDEPAPA”</t>
  </si>
  <si>
    <t>Modificar la vigencia actual del Convenio Específico de Cooperación entre la UNIVERSIDAD NACIONAL DE COLOMBIA, FACULTAD DE CIENCIAS AGRARIAS, SEDE BOGOTÁ Y LA FEDERACIÓN COLOMBIANA DE PRODUCTORES DE PAPA “FEDEPAPA”a partir del 1° de julio hasta el 31 de diciembre de 2021</t>
  </si>
  <si>
    <t>B.CFCA-1.004-471-21</t>
  </si>
  <si>
    <t>07Otrosi4_2021.pdf</t>
  </si>
  <si>
    <t>OTROSÍ No. 2o CONVENIO ESPECÍFICO DE COOPERACIÓN No. ENTRE LA UNIVERSIDAD PEDAGÓGICA Y TECNOLÓGICA DE COLOMBIA – UPTC, Y LA UNIVERSIDAD NACIONAL DE COLOMBIA, FACULTAD DE CIENCIAS AGRARIAS – SEDE BOGOTÁ</t>
  </si>
  <si>
    <t>“Aunar esfuerzos financieros, de talento humano, técnicos y científicos para la ejecución conjunta del proyecto: “Desarrollo y validación del proceso de producción del aceite de Sacha Inchi para asegurar la calidad y trazabilidad del producto bajo estándares internacionales de biocomercio – con código - 66035”.</t>
  </si>
  <si>
    <t>B.FCA.1.004-356-21</t>
  </si>
  <si>
    <t>20210524Otrosi2ConEspUptc .pdf</t>
  </si>
  <si>
    <t>UNAD</t>
  </si>
  <si>
    <t>CONVENIO INTERADMINISTRATIVO No. 03-2021 CELEBRADO ENTRE LA UNIVERSIDAD NACIONAL ABIERTA Y A DISTANCIA Y UNIVERSIDAD NACIONAL DE COLOMBIA</t>
  </si>
  <si>
    <t>Aunar esfuerzos financieros, de talento humano, técnicos y científicos para la ejecución conjunta del proyecto No. PS012020 denominado: “Evaluación del potencial agroalimentario de las variedades de quinua (Chenopodium quinoa. Willd) cultivadas en Subachoque Cundinamarca para el desarrollo de productos de panificación”. El proyecto presentado y aprobado en formato F-11-1-1 establecido por la UNAD que forma parte integral de este convenio.</t>
  </si>
  <si>
    <t>Pregrado o Posgrado en Ciencia y Tecnlogía de los alimentos</t>
  </si>
  <si>
    <t>B.CFCA.1.004-219-21</t>
  </si>
  <si>
    <t>20210719ConUnad 03ConvenioSuscrito.pdf</t>
  </si>
  <si>
    <t>Fedearroz</t>
  </si>
  <si>
    <t>CONVENIO MARCO DE COOPERACIÓN ENTRE LA FACULTAD DE CIENCIAS AGRARIAS DE LA UNIVERSIDAD NACIONAL DE COLOMBIA, SEDE BOGOTÁ Y LA FEDERACIÓN NACIONAL DE ARROCEROS (FEDEARROZ) – FONDO NACIONAL DEL ARROZ (FNA) 2021-002</t>
  </si>
  <si>
    <t>Joaquin Ramirez Gil</t>
  </si>
  <si>
    <t>B.FCA.1.004-443-21</t>
  </si>
  <si>
    <t>20210729ConMarFedearroz 05ConvenioSuscrito.pdf</t>
  </si>
  <si>
    <t>Agrosavia - CIAT</t>
  </si>
  <si>
    <t>CONVENIO 2032-01 ENTRE AGROSAVIA, CIAT Y UNAL</t>
  </si>
  <si>
    <t>Aunar esfuerzos entre LA ALIANZA, LA UNIVERSIDAD y AGROSAVIA con el fin de ejecutar el Proyecto “Inteligencia Artificial como una herramienta para el análisis de la diversidad genética de recursos vegetales en bancos de germoplasma (caso Phaseolus)”, identificado con el ID 1002004, (original en inglés: “Artificial Intelligence as a tool for the analysis of the diversity of plant genetic resources in genebanks (Phaseolus case)”), cuyo objeto es usar herramientas de inteligencia artificial para el análisis de datos multidimensionales para el entendimiento y promoción de la biodiversidad en bancos de germoplasma vegetal (original en inglés: “To use AI tools for multidimensional data analysis to understand and promote biodiversity in plant germplasm banks (Phaseolus case)”).</t>
  </si>
  <si>
    <t>B.FCA.1004-468-21</t>
  </si>
  <si>
    <t>Please_DocuSign_Convenio_AI-_CIAT-_UNAL-AGRO.pdf</t>
  </si>
  <si>
    <t>Sede La Paz</t>
  </si>
  <si>
    <t xml:space="preserve">ACTA DE ACUERDOS ENTRE LA FACULTAD DE CIENCIAS AGRARIAS DE LA SEDE DE BOGOTÁ, Y LA SEDE DE LA PAZ PARA EL DESARROLLO DE UN (1) PROGRAMA DE ESPECIALIZACIÓN EN CULTIVOS PERENNES INDUSTRIALES EN LA SEDE DE LA PAZ DE LA UNIVERSIDAD NACIONAL DE COLOMBIA </t>
  </si>
  <si>
    <t xml:space="preserve">La presente acta de compormiso tiene por objeto regular los terminos y condiciones bajo las cuales la Facultad de Ciencias Agrarias de la Sede Bogotá y de la Sede de La Paz, desarrollarán una cohorte de un (1) programa curricular en el nivel de especialización, para el periodo acádemico 01 de 2022 de la siguiente forma: En la Sede de La Paz de la Universidad Nacional, ubicada en el municipio de La Paz (Cesar), se ofertará el programa  a) ESPECIALIZACIÓN EN CULTIVOS PERENNES INDUSTRIALES, plan de estudio de posgrado aprobado mediante acuerdo No. 028 del 19 de julio de 2005 del Consejo Superior Universitario. </t>
  </si>
  <si>
    <t>Especialización en Cultivos Perrennes</t>
  </si>
  <si>
    <t>Jaime Torres Bazurto</t>
  </si>
  <si>
    <t>20210825ActaAcuerdoAcademicos1.PDF</t>
  </si>
  <si>
    <t xml:space="preserve">PRÓRROGA NO. 2 Y OTRO SÍ MODIFICATORIO No. 2 AL CONVENIO No. JBB-C-008-2020 CELEBRADO ENTRE EL JARDIN BOTANICO DE BOGOTA JOSE CELESTINO MUTIS Y LA FACULTAD DE CIENCIAS AGRARIAS, SEDE BOGOTÁ DE LA UNIVERSIDAD NACIONAL DE COLOMBIA </t>
  </si>
  <si>
    <t>Modificar la cláusula 5 del plazo del convenio para prorrogar por el término de un mes y quince días, es decir hasta el día 29 de septiembre de 2021; así como modificar también los numerales 3.7  y 4.1.</t>
  </si>
  <si>
    <t>B.FCA.1004-472-21</t>
  </si>
  <si>
    <t>05OtroSi2_2021.pdf</t>
  </si>
  <si>
    <t>Colcafé</t>
  </si>
  <si>
    <t>CONVENIO MARCO DE COOPERACIÓN ENTRE LA FACULTAD DE CIENCIAS AGRARIAS DE LA UNIVERSIDAD NACIONAL DE COLOMBIA, SEDE BOGOTÁ E INDUSTRIA COLOMBIANA DE CAFÉ SAS 2021-001</t>
  </si>
  <si>
    <t>Andreas Gailg</t>
  </si>
  <si>
    <t>B.FCA.1004-470-21</t>
  </si>
  <si>
    <t>20210830ConMarcColcafe  04ConvenioSuscrito.pdf</t>
  </si>
  <si>
    <t>NALPIHERBS</t>
  </si>
  <si>
    <t>CONVENIO DE APOYO INTERINSTITUCIONAL PARA EL DESARROLLO DE PRÁCTICAS PROFESIONALES ENTRE LA FACULTAD DE CIENCIAS AGRARIAS DE LA UNIVERSIDAD NACIONAL DE COLOMBIA – SEDE BOGOTÁ Y NALPIHERBS S.A.S. 2021-013</t>
  </si>
  <si>
    <t>B.FCA.1004-525-21</t>
  </si>
  <si>
    <t>20210906ConPraNalpiherbs</t>
  </si>
  <si>
    <t>CONVENIO ESPECÍFICO DE COOPERACIÓN SUSCRITO ENTRE LA FACULTAD DE CIENCIAS AGRARIAS DE LA UNIVERSIDAD NACIONAL DE COLOMBIA, SEDE BOGOTÁ, E INDUSTRIA COLOMBIANA DE CAFÉ S.A.S.</t>
  </si>
  <si>
    <t>En virtud del presente Convenio, se busca aunar esfuerzos entre LAS PARTES para desarrollar el proyecto de investigación denominado "Estudiar y obtener el resultado sobre la presencia de especímenes del género Cryptolestes en muestras de especies de diferentes granos almacenados, en diferentes zonas de Colombia"</t>
  </si>
  <si>
    <t>B.FCA.1004-469-21</t>
  </si>
  <si>
    <t>20210907ConEspColcafe 04ConvenioSuscrito.pdf</t>
  </si>
  <si>
    <t>Agrosavia y Antonio Ortiz</t>
  </si>
  <si>
    <t>ACUERDO TRIPARTITA TRABAJO DE TESIS No. TC0786 ENTRE AGROSAVIA, LA UNIVERSIDAD NACIONAL DE COLOMBIA y ANTONIO ORTIZ ÁLVAREZ</t>
  </si>
  <si>
    <t>Con la suscripción del presente acuerdo, se establece una relación de cooperación entre LAS PARTES, tendiente a permitir que el TESISTA, desarrolle las actividades necesarias para adelantar y finalizar su tesis de grado denominada “Evaluación del efecto del estrés hídrico sobre la absorción de cadmio en genotipos de cacao” con miras a obtener el título de Magister en Ciencias Agrarias otorgado por la UNIVERSIDAD.</t>
  </si>
  <si>
    <t xml:space="preserve">Tesis de grado </t>
  </si>
  <si>
    <t>Stanislav Magniski</t>
  </si>
  <si>
    <t>B.FCA.1.004-577-21</t>
  </si>
  <si>
    <t xml:space="preserve">Firma_Acuerdo_Tripartita_de_Tesis_Antonio_Ort.pdf </t>
  </si>
  <si>
    <t>OTRO SÍ No 4 DEL CONVENIO ESPECÍFICO DE COOPERACIÓN SUSCRITO ENTRE LA FACULTAD DE CIENCIAS AGRARIAS DE LA UNIVERSIDAD NACIONAL DE COLOMBIA, SEDE BOGOTÁ, Y LA FEDERACIÓN COLOMBIANA DE PRODUCTORES DE PAPA “FEDEPAPA”</t>
  </si>
  <si>
    <t>Aunar esfuerzos entre las partes para desarrollar el proyecto denominado “Mejoramiento genético de papa tetraploide como estrategia de sostenibilidad para el sistema productivo en Colombia”. PARÁGRAFO. El proyecto se llevará a cabo en 5 fases asociadas con vigencias de año fiscal, siendo esta modificación la que corresponde al tercer año (2022). En cada fase se realizarán los ajustes en las actividades del proyecto según las necesidades y dinámica de la investigación, al igual que se ajustará el presupuesto para cumplir con lo que se acuerde como actividades en cada año/fase. // Prorrogar el Convenio de Cooperación para el periodo comprendido entre el 1 de enero y el 31 de diciembre de 2022.</t>
  </si>
  <si>
    <t>CONVENIO ESPECÍFICO DE COOPERACIÓN SUSCRITO ENTRE LA FACULTAD DE CIENCIAS AGRARIAS DE LA UNIVERSIDAD NACIONAL DE COLOMBIA, SEDE BOGOTÁ Y LA FEDERACIÓN NACIONAL DE ARROCEROS (FEDEARROZ) – FONDO NACIONAL DEL ARROZ (FNA)</t>
  </si>
  <si>
    <t>Aunar esfuerzos entre las partes para desarrollar el proyecto de investigación denominado “HERRAMIENTAS DE BIG DATA APLICADAS AL ANÁLISIS EPIDEMIOLÓGICO EN SISTEMAS DE PRODUCCIÓN DE ARROZ BAJO CONDICIONES CLIMÁTICAS ADVERSAS”.</t>
  </si>
  <si>
    <t>B.FCA.1.004-764-21</t>
  </si>
  <si>
    <t>fedearroz (2021 Diciembre - Sin Firmas) Convenio Especifico FCA 2021 FEDEARROZ.pdf</t>
  </si>
  <si>
    <t>solo tiene firma de decanatura</t>
  </si>
  <si>
    <t>ACUERDO INTERFACULTADES PARA EL DESARROLLO DEL SERVICIO DE EXTENSION CELEBRADO ENTRE LA FACULTAD DE CIENCIAS AGRARIAS Y LA FACULTAD DE MEDICINA VETERINARIA Y ZOOTECNIA DE LA UNIVERSIDAD NACIONAL DE COLOMBIA SEDE BOGOTÁ</t>
  </si>
  <si>
    <t>El presente Acuerdo Inter-facultades que tiene por objeto establecer las condiciones para la prestación de los servicios de consultoría requeridos para la elaboración de un estudio de prefactibilidad para la creación del Centro de Innovación y de Productividad para el sector agropecuario de Sabana Occidente del Departamento de Cundinamarca, en el marco del proyecto de regalías código BPIN 2020000100240 .</t>
  </si>
  <si>
    <t>B.FCA.1.004-001-22</t>
  </si>
  <si>
    <t>02ConvenioSuscrito.pdf</t>
  </si>
  <si>
    <t>UIS/AgrásRegalías</t>
  </si>
  <si>
    <t>CONVENIO ESPECÍFICO DE COOPERACIÓN PARA EL PROYECTO “Aprovechamiento de la biodiversidad en agraz y papa para el desarrollo de cultivos promisorios en el departamento de Santander” ENTRE LA UNIVERSIDAD INDUSTRIAL DE SANTANDER Y LA UNIVERSIDAD NACIONAL DE COLOMBIA, FACULTAD DE CIENCIAS AGRARIAS, SEDE BOGOTÁ 2021-022</t>
  </si>
  <si>
    <t>El presente convenio tiene por objeto establecer los términos y condiciones bajo los cuales LAS PARTES aunarán esfuerzos para el desarrollo del proyecto de investigación denominado “Aprovechamiento de la biodiversidad en agraz y papa para el desarrollo de cultivos promisorios en el departamento de Santander”.</t>
  </si>
  <si>
    <t>Maestria y Doctorado en Ciencias Agrarias</t>
  </si>
  <si>
    <t>B.FCA.1.004-699-21</t>
  </si>
  <si>
    <t>UIS 01ConvenioSuscrito.pdf</t>
  </si>
  <si>
    <t>ASOCOLFLORES</t>
  </si>
  <si>
    <t>CONVENIO ESPECIFICO DE COOPERACIÓN ENTRE LA UNIVERSIDAD NACIONAL DE COLOMBIA Y LA ASOCIACIÓN COLOMBIANA DE EXPORTADORES DE FLORES - ASCOFLORES</t>
  </si>
  <si>
    <r>
      <rPr>
        <sz val="9"/>
        <color theme="1"/>
        <rFont val="Arial"/>
        <family val="2"/>
      </rPr>
      <t xml:space="preserve">Realizar estudio de ecología de </t>
    </r>
    <r>
      <rPr>
        <i/>
        <sz val="9"/>
        <color theme="1"/>
        <rFont val="Arial"/>
        <family val="2"/>
      </rPr>
      <t xml:space="preserve">thrips </t>
    </r>
    <r>
      <rPr>
        <sz val="9"/>
        <color theme="1"/>
        <rFont val="Arial"/>
        <family val="2"/>
      </rPr>
      <t>en los departamentos de Antioquia y Cundinamarca con énfasis en análisis espacio-temporal y relación planta-insecto en especies de flores y ramas frescas de corte para exportación.</t>
    </r>
  </si>
  <si>
    <t>B.FCA.1.004-125-22</t>
  </si>
  <si>
    <t>Asocolflores 04ConvenioSuscrito.pdf</t>
  </si>
  <si>
    <t>Lutheran World Relief (LWR)</t>
  </si>
  <si>
    <t>CONTRATO A PRECIO FIJO ENTRE LUTHERAN WORLD RELIEF (LWR) Y UNIVERSIDAD NACIONAL DE COLOMBIA</t>
  </si>
  <si>
    <t>El propósito de este contrato es proporcionar servicios como se describe en la Declaración de trabajo que se incluye como Anexo 1 de este Contrato.</t>
  </si>
  <si>
    <t>Estados Unidos</t>
  </si>
  <si>
    <t xml:space="preserve">Contrato </t>
  </si>
  <si>
    <t>B.FCA.1.004-002-22</t>
  </si>
  <si>
    <t>Lutheran World Relief (LWR) - 2023</t>
  </si>
  <si>
    <t>IICA</t>
  </si>
  <si>
    <t xml:space="preserve">CONVENIO ESPECÍFICO DE COOPERACIÓN TÉCNICA ENTRE LA FACULTAD DE CIENCIAS AGRARIAS (AGRONOMÍA) DE LA UNIVERSIDAD NACIONAL DE COLOMBIA Y EL INSTITUTO INTERAMERICANO DE COOPERACIÓN PARA LA AGRICULTURA - IICA </t>
  </si>
  <si>
    <t xml:space="preserve">Establecer las bases generales necesarias para EL ESTABLECIMIENTO DE UN CENTRO DE ENTRENAMIENTO PARA LA ELABORACIÓN DE ENSAYOS DE CAMPO PARA EL DESARROLLO DE ESTUDIOS DE MAGNITUD DE RESIDUOS DE PLAGUICIDAS EN CULTIVOS </t>
  </si>
  <si>
    <t>iica 01ConvenioSuscrito.pdf</t>
  </si>
  <si>
    <t>LA SALLE/SLIM</t>
  </si>
  <si>
    <t>ACUERDO ESPECÍFICO DE COOPERACIÓN No. 01 ENTRE LA UNIVERSIDAD NACIONAL DE COLOMBIA Y LA UNIVERSIDAD DE LA SALLE</t>
  </si>
  <si>
    <t>Aunar esfuerzos académicos, administrativos y financieros para desarrollar el evento científico “Shelf Life International Meeting” en el año 2022.</t>
  </si>
  <si>
    <t>Carlos Mario Zuluaga Domínguez, Carlos Alberto Fuenmayor Bobadilla y Diego Alberto Castellanos</t>
  </si>
  <si>
    <t>B.FCA.1.004-315-22</t>
  </si>
  <si>
    <t>SalleSlim 03ConvenioSuscrito.pdf</t>
  </si>
  <si>
    <t>FENALCE/AGROINDEFUTURO/Granja Agroecológica Cielo Verde</t>
  </si>
  <si>
    <t>FACULTAD DE CIENCIAS AGRARIAS – SEDE BOGOTÁ ACUERDO PARA LA VINCULACIÓN FORMATIVA DE ESTUDIANTES DE PREGRADO DE LA FACULTAD DE CIENCIAS AGRARIAS</t>
  </si>
  <si>
    <t>La presente vinculación formativa tiene por objeto establecer las bases de cooperación académica para la realización de prácticas laborales, desarrollada por EL PRACTICANTE de pregrado, que tendrá lugar en las  nstalaciones de LA INSTITUCIÓN / EMPRESA (ESCENARIO DE PRÁCTICA LABORAL), durante un tiempo determinado, permitiendo que EL PRACTICANTE de LA UNIVERSIDAD de aplicación a los conocimientos adquiridos, mediante el aporte y la participación activa en procedimientos y actividades propias de LA INSTITUCIÓN/EMPRESA (ESCENARIO DE PRÁCTICA) que así lo permitan, teniendo en cuenta los conocimientos, habilidades y destrezas de EL PRACTICANTE.</t>
  </si>
  <si>
    <t>B.FCA.1.004-631-22</t>
  </si>
  <si>
    <t>6 meses</t>
  </si>
  <si>
    <t>2022 FORMATO Acuerdo de Vinculación Formativa - U.Nacional FCABOG -AGROINDEFUTURO.pdf</t>
  </si>
  <si>
    <t>OTRO SÍ No 1 DEL CONVENIO 2032-01 ENTRE AGROSAVIA, CIAT Y UNAL</t>
  </si>
  <si>
    <t>Por autonomía de su voluntad acuerdan prorrogar el Convenio Nro. 2032-01 por un plazo de doce (12) meses a partir de la firma del presente Otrosí Nro. 1, es decir que la vigencia del convenio se extiende hasta el diecisiete (17) de agosto de 2023.</t>
  </si>
  <si>
    <t>B.FCA.1004-489-22</t>
  </si>
  <si>
    <t>07Prorroga2022.pdf</t>
  </si>
  <si>
    <t>Agrosavia - Zanahoria</t>
  </si>
  <si>
    <t>CONVENIO DE COOPERACIÓN No. 2045-02 entre UNAL y AGROSAVIA</t>
  </si>
  <si>
    <t>Aunar esfuerzos técnicos, físicos, económicos y científicos entre AGROSAVIA y UNAL para el desarrollo conjunto de los objetivos 1 y 4 a los cuales pertenecen las actividades 2, 3 y 14 del PROYECTO “FORTALECIMIENTO DE LA CADENA PRODUCTIVA DE LA ZANAHORIA MEDIANTE LA CREACIÓN DE PROTOTIPOS DE PRODUCTOS INNOVADORES EN EL ORIENTE DEL DEPARTAMENTO DE ANTIOQUIA” con código BPIN 2020000100192, cuyo objetivo general es “Aumentar la tecnificación agroindustrial del sistema de producción de zanahoria en el Oriente Antioqueño”, financiado por el Sistema General de Regalías.</t>
  </si>
  <si>
    <t xml:space="preserve">Maestria en Ciencias Agrarias/Geomatica </t>
  </si>
  <si>
    <t xml:space="preserve">--- </t>
  </si>
  <si>
    <t>AgrosaviaZanahoria 02ConvenioSuscrito.pdf</t>
  </si>
  <si>
    <t>RECAUDO BOGOTÁ</t>
  </si>
  <si>
    <t>CONVENIO DE RECARGA MASIVA DE TARJETA “TULLAVE” PERSONALIZADA CELEBRADO ENTRE LA FACULTAD DE CIENCIAS AGRARIAS DE LA UNIVERSIDAD NACIONAL DE COLOMBIA SEDE BOGOTÁ Y RECAUDO BOGOTÁ S.A.S.</t>
  </si>
  <si>
    <t>Por medio del presente CONVENIO, RBSAS se compromete a prestar el servicio de recarga masiva de las tarjetas personalizadas “tullave” para los beneficiarios del apoyo de transporte de la FACULTAD DE CIENCIAS AGRARIAS – UNAL BTÁ.</t>
  </si>
  <si>
    <t>Subvención</t>
  </si>
  <si>
    <t>Director de Bienestar</t>
  </si>
  <si>
    <t>B.FCA.1.004-488-22</t>
  </si>
  <si>
    <t>Museo de Toulouse</t>
  </si>
  <si>
    <t>ACUERDO DE COOPERACIÓN CIENTÍFICA ENTRE LA UNIVERSIDAD NACIONAL DE COLOMBIA Y EL MUSEO DE HISTORIA NATURAL DE TOULOUSE DE LA REPÚBLICA DE FRANCIA</t>
  </si>
  <si>
    <t>Desarrollar la misión de expedición científica para el estudio taxonómico de los heteroceros colombianos para el fortalecimiento del Museo entomológico UNAB de la Facultad de Ciencias Agrarias de la Sede Bogotá de la Universidad Nacional de Colombia.</t>
  </si>
  <si>
    <t>Francia</t>
  </si>
  <si>
    <t>Francisco Serna</t>
  </si>
  <si>
    <t>Acuerdo 357</t>
  </si>
  <si>
    <t>Acuerdo357.pdf</t>
  </si>
  <si>
    <t xml:space="preserve">HERENCIA AMBIENTAL CARIBE </t>
  </si>
  <si>
    <t>CONVENIO MARCO DE COLABORACIÓN ENTRE LA UNIVERSIDAD NACIONAL DE COLOMBIA, FACULTAD DE CIENCIAS AGRARIAS - Y LA FUNDACIÓN HERENCIA AMBIENTAL CARIBE</t>
  </si>
  <si>
    <t xml:space="preserve">Establecer mecanismos de cooperación entre LA UNVERSIDAD NACIONAL DE COLOMBIA y LA FUNDACIÓN para programar, planear ye jecutar programas y proyectos en formación, investigación y extensión en áreas temáticas relacionadas con el desarrollo rural multiterritorial (sostenibildiad y abordaje territorial) en campo donde LA FUNDACIÓN adelanta actividades. </t>
  </si>
  <si>
    <t>B.FCA.1.004-643-22</t>
  </si>
  <si>
    <t>ACOFIA</t>
  </si>
  <si>
    <t>CONVENIO ESPECÍFICO DE COOPERACIÓN SUSCRITO ENTRE LA FACULTAD DE CIENCIAS AGRARIAS DE LA UNIVERSIDAD NACIONAL DE COLOMBIA, SEDE BOGOTÁ, Y LA ASOCIACIÓN COLOMBIANA DE FACULTADES CON PROGRAMAS DE INGENIERIA AGRONÓMICA Y AGRONOMÍA – ACOFIA.</t>
  </si>
  <si>
    <t>Aunar esfuerzos entre las partes para desarrollar el proyecto de investigación denominado “Manejo sustentable de suelos en la zona cafetera de Ibagué Tolima”, cuyo objetivo general es promover de manera participativa el manejo sustentable del suelo en la zona cafetera del municipio de Ibagué (Tolima) como base para la construcción de un sistema territorial de innovación.</t>
  </si>
  <si>
    <t>B.FCA.1.004-642-22</t>
  </si>
  <si>
    <t>HERENCIA AMBIENTAL CARIBE</t>
  </si>
  <si>
    <t>CONVENIO ESPECÍFICO No 01 DE COLABORACIÓN ENTRE LA UNIVERSIDAD NACIONAL DE COLOMBIA, FACULTAD DE CIENCIAS AGRARIAS Y LA FINDACIÓN HERENCIA AMBIENTAL CARIBE</t>
  </si>
  <si>
    <t>Aunar esfuerzos para realizar de manera conjunta el seguimiento y evaluación de resultados de las silvopasturas implementadas en el marco de EL PROYECTO.</t>
  </si>
  <si>
    <t>Maestria Gestión y Desarrollo rural</t>
  </si>
  <si>
    <t>B.FCA.1.004-711-2022</t>
  </si>
  <si>
    <t>VILASECA</t>
  </si>
  <si>
    <t>CONVENIO ESPECÍFICO DE COOPERACIÓN SUSCRITO ENTRE LA FACULTAD DE CIENCIAS AGRARIAS DE LA UNIVERSIDAD NACIONAL DE COLOMBIA, SEDE BOGOTÁ, y VILASECA SAS</t>
  </si>
  <si>
    <r>
      <rPr>
        <sz val="9"/>
        <color theme="1"/>
        <rFont val="Arial"/>
        <family val="2"/>
      </rPr>
      <t xml:space="preserve">Aunar esfuerzos entre las partes para desarrollar el proyecto de investigación denominado </t>
    </r>
    <r>
      <rPr>
        <i/>
        <sz val="9"/>
        <color theme="1"/>
        <rFont val="Arial"/>
        <family val="2"/>
      </rPr>
      <t xml:space="preserve">"Análisis de la operacion de horneado en el proceso de elaboración dos variedades de pepperoni para pizza utilizando la mtología Stage - Gate" </t>
    </r>
  </si>
  <si>
    <t>Maestria Ciencia y Tecnología de los Alimentos</t>
  </si>
  <si>
    <t>B.FCA.1.004-701-2022</t>
  </si>
  <si>
    <t>OTRO SÍ No 5 DEL CONVENIO ESPECÍFICO DE COOPERACIÓN SUSCRITO ENTRE LA FACULTAD DE CIENCIAS AGRARIAS DE LA UNIVERSIDAD NACIONAL DE COLOMBIA, SEDE BOGOTÁ, Y LA FEDERACIÓN COLOMBIANA DE PRODUCTORES DE PAPA “FEDEPAPA”</t>
  </si>
  <si>
    <t>Aunar esfuerzos entre las partes para desarrollar el proyecto denominado “Mejoramiento genético de papa tetraploide como estrategia de sostenibilidad para el sistema productivo en Colombia”. PARÁGRAFO. El proyecto se llevará a cabo en 5 fases asociadas con vigencias de año fiscal, siendo esta modificación la que corresponde al tercer año (2023). En cada fase se realizarán los ajustes en las actividades del proyecto según las necesidades y dinámica de la investigación, al igual que se ajustará el presupuesto para cumplir con lo que se acuerde como actividades en cada año/fase. // Prorrogar el Convenio de Cooperación para el periodo comprendido entre el 1 de enero y el 31 de diciembre de 2023.</t>
  </si>
  <si>
    <t>08Otrosi5_ 2022.pdf</t>
  </si>
  <si>
    <t>UNIAGRARIA</t>
  </si>
  <si>
    <t xml:space="preserve">CONVENIO ESPECÍFICO DE COOPERACIÓN SUSCRITO ENTRE LA FACULTAD DE CIENCIAS AGRARIAS DE LA UNIVERSIDAD NACIONAL DE COLOMBIA, SEDE BOGOTÁ, y FUNDACIÓN UNIVERSITARIA AGRARIA DE COLOMBIA </t>
  </si>
  <si>
    <t>Articular esfuerzos para el fortalecimiento de las líneas de investigación de los grupos "Ingeniería de Alimentos - INGALS" del programa de Ingeniería de Alimentos de UNIAGRARIA, "Grupo de Investigación e Innovación Agroindustrial- GINNA" del programa de Ingeniería Agroindustrial de UNIAGRARIA, y "Grupo de Investigación en Procesos Agroindustriales - AYNI" del Departamento de Desarrollo Rural y Agroalimentario de la Facultad de Ciencias Agrarias de la Universidad Nacional sede Bogotá, de manera colaborativa dentro de los proyectos que surjan y sean aprobados por las instituciones a las que pertenecen, durante el presente convenio.</t>
  </si>
  <si>
    <t>B.FCA.1.004-749-22</t>
  </si>
  <si>
    <t>Agrosavia y Laura Laverde</t>
  </si>
  <si>
    <t>ACUERDO TRIPARTITA TRABAJO DE TESIS No. TC-0831 ENTRE AGROSAVIA, LA UNIVERSIDAD NACIONAL DE COLOMBIA Y LAURA VALENTINA LAVERDE ARIAS</t>
  </si>
  <si>
    <t>En virtud del presente acuerdo se establece una relación de cooperación entre LAS PARTES, tendiente a permitir que LA TESISTA desarrolle las actividades necesarias para elaborar su trabajo de grado denominado “Estandarización de la técnica de PCR convencional y PCR en tiempo real para la detección y diagnóstico de Rosellinia sp. y Ceratocystis sp. en cacao y Lasiodiplodia sp. en aguacate”, con miras a obtener el título de Maestría en Ciencias Agrarias otorgado por la UNIVERSIDAD.</t>
  </si>
  <si>
    <t>B.CFCA.1.004-002-23</t>
  </si>
  <si>
    <t>ACUERDO TRIPARTITA TESIS LAURA LAVERDE firmado.pdf</t>
  </si>
  <si>
    <t>REVERDECER</t>
  </si>
  <si>
    <t>CONVENIO ESPECÍFICO DE COOPERACIÓN SUSCRITO ENTRE LA FACULTAD DE CIENCIAS AGRARIAS DE LA UNIVERSIDAD NACIONAL DE COLOMBIA, SEDE BOGOTÁ, y A&amp;M REVERDECER S.A.S</t>
  </si>
  <si>
    <t>Aunar esfuerzos entre las partes para la mejora en aspectos de manejo
agronómico y postcosecha en cultivos de breva de la empresa REVERDECER</t>
  </si>
  <si>
    <t xml:space="preserve"> B.FCA.1004.229-2023</t>
  </si>
  <si>
    <t>Convenio UN y REVERDECER.pdf</t>
  </si>
  <si>
    <t>FALTA FIRMA CONTRAPARTE /// FALTA AVAL JURIDICA</t>
  </si>
  <si>
    <t>CONVENIO DE COOPERACIÓN Nro. 2056-02 entre la Universidad Nacional de Colombia y AGROSAVIA</t>
  </si>
  <si>
    <t>Anuar esfuerzos técnicos, físicos, económicos y científicos entre AGROSAVIA y LA UNIVERSIDAD para la ejecución conjunta de las actividades 10 y 11, del Producto 3 “Producto transformado para la industria alimentaria a base de cebolla de rama (PRODUCTO MGA-WEB: (3902004) Productos de investigación en artes, arquitectura y diseño)”, correspondientes y enmarcadas en la ejecución del Objetivo Específico 3 “Evaluar atributos agronómicos y de consumo en variedades de cebolla de rama de acuerdo con las demandas del mercado para comercio en fresco y/o agroindustria”, pertenecientes al PROYECT  “Mejoramiento del sistema productivo de cebolla de rama enfocado a las demandas del mercado en fresco y/o agroindustria en el departamento de Antioquia”, identificado con código BPIN 2020000100413, cuyo objetivo general es “Aumentar el nivel tecnológico del proceso de producción del sistema de cebolla de rama en el departamento de Antioquia”, financiado por el Sistema General de Regalías, SGR.</t>
  </si>
  <si>
    <t>Maestria Ciencias Agrarias</t>
  </si>
  <si>
    <t>B.FCA.1004.425-2023</t>
  </si>
  <si>
    <t>ConvenioAgrosaviaCebolla.pdf</t>
  </si>
  <si>
    <t>Otrosí No. 01 al Convenio de Cooperación No. 2056-02</t>
  </si>
  <si>
    <t>LAS PARTES acordamos prorrogar la duración. Se comprometen también, de acuerdo con lo indicado en la cláusula segunda del Convenio de Cooperación Nro. 2056-02, a modificar el plan operativo atendiendo a la prórroga dispuesta en el presente Otrosí Nro. 01 y se acuerda modificar en la cláusula tercera, el numeral segundo de la sección B, obligaciones de AGROSAVIA, así como los numerales segundo, quinto y octavo de la sección C, obligaciones de LA UNIVERSIDAD</t>
  </si>
  <si>
    <t>Otrosí No. 01 Convenio 2056-02 UNAL - AGROSAVIA SGR Cebolla Rama UNAL VoBo JDCA 09-10-23.docx</t>
  </si>
  <si>
    <r>
      <rPr>
        <i/>
        <sz val="10"/>
        <color theme="1"/>
        <rFont val="Arial"/>
        <family val="2"/>
      </rPr>
      <t xml:space="preserve">Otro sí sin firma  de ninguna de las partes /// </t>
    </r>
    <r>
      <rPr>
        <i/>
        <sz val="10"/>
        <color theme="1"/>
        <rFont val="Arial"/>
        <family val="2"/>
      </rPr>
      <t>Buscar aval de cofa y juridica</t>
    </r>
  </si>
  <si>
    <t>CONVENIO ESPECIAL DE COOPERACIÓN ENTRE UNIVERSIDAD NACIONAL y AGROSAVIA</t>
  </si>
  <si>
    <t>Aunar esfuerzos económicos, técnicos, administrativos y científicosventre LA UNIVERSIDAD y AGROSAVIA para la ejecución conjunta de las Actividades 1, 2, 3, 6 y 8 pertenecientes al proyecto “DESARROLLO, VALIDACIÓN E IMPLEMENTACIÓN DE TECNOLOGÍAS INNOVADORAS PARA EL MANEJO INTEGRAL Y LA GESTIÓN DE SISTEMAS DE CULTIVO DE AGUACATE EN LOS MUNICIPIOS DE MONTERREY, SABANALARGA Y TAURAMENA DEL DEPARTAMENTO DE CASANARE” código BPIN 2021000100308, financiado por el Sistema General de Regalías (SGR).</t>
  </si>
  <si>
    <t>Diego Miranda Lasprilla</t>
  </si>
  <si>
    <t>B.FCA.1004.318-23</t>
  </si>
  <si>
    <t>ConvenioAgrosaviaAguacate.pdf</t>
  </si>
  <si>
    <t>BUSCAR AVAL DE JURIDICA</t>
  </si>
  <si>
    <t>CONVENIO DE COOPERACIÓN No. 2045-05 entre UNAL y AGROSAVIA</t>
  </si>
  <si>
    <t>B.FCA.1004.354-23</t>
  </si>
  <si>
    <t>ConvenioAgrosaviaZanahoria.pdf</t>
  </si>
  <si>
    <t>Corferias - Agroexpo 2023</t>
  </si>
  <si>
    <t>CONVENIO ESPECÍFICO DE COOPERACIÓN ENTRE LA UNIVERSIDAD NACIONAL DE COLOMBIA Y LA CORPORACIÓN DE FERIAS Y EXPOSICIONES S.A USUARIO OPERADOR ZONA FRANCA - CORFERIAS</t>
  </si>
  <si>
    <t>El objeto del presente convenio específico de cooperación es aunar esfuerzos para la cooperación de las partes y la participación de LA UNIVERSIDAD, Sede Bogotá la feria “XXIV Agroexpo 2023”, en adelante, LA FERIA, que se llevará a cabo del 13 al 23 de Julio de 2023 en el recinto ferial de CORFERIAS ubicado en la carrera 37 No. 24-67 de la ciudad de Bogotá D.C</t>
  </si>
  <si>
    <t>Feria Agroexpo 2023</t>
  </si>
  <si>
    <t>B.FCA.1004.403-23</t>
  </si>
  <si>
    <t>ConvenioCorferias.pdf</t>
  </si>
  <si>
    <t>Universidad del Cauca</t>
  </si>
  <si>
    <t>CONVENIO ESPECÍFICO DE COOPERACIÓN SUSCRITO ENTRE LA FACULTAD DE CIENCIAS AGRARIAS DE LA UNIVERSIDAD NACIONAL DE COLOMBIA, SEDE BOGOTÁ, Y LA UNIVERSIDAD DEL CAUCA</t>
  </si>
  <si>
    <t>Aunar esfuerzos entre las partes paradesarrollar el proyecto de investigación denominado “Transformando los sistemas alimentarios para mejorar los medios de vida y la sostenibilidad ambiental en dos territorios indígenas de Colombia” cuyo objetivo general es identificar mecanismos a través de los cuales los grupos que buscan la equidad endos territorios indígenas de Colombia puedan ser empoderados para contribuir a la transformación positiva de sus sistemas agroalimentarios</t>
  </si>
  <si>
    <t>B.FCA.1.004-004-23 // B.FCA.1.004-479-23</t>
  </si>
  <si>
    <t>ConvenioUniCauca.pdf</t>
  </si>
  <si>
    <t>EN LA MINUTA FALTA LA FIRMA DE LA CONTRAPARTE /// último correo enviado a: agrosistema_bog@unal.edu.co</t>
  </si>
  <si>
    <t>UNIPALMA</t>
  </si>
  <si>
    <t>CONVENIO DE APOYO INTERINSTITUCIONAL PARA EL DESARROLLO DE PRÁCTICAS PROFESIONALES ENTRE LA FACULTAD DE CIENCIAS AGRARIAS DE LA UNIVERSIDAD NACIONAL DE COLOMBIA – SEDE BOGOTÁ Y PLANTACIONES UNIPALMA DE LOS LLANOS S.A</t>
  </si>
  <si>
    <t>El objeto del presente Convenio es establecer las condiciones y procedimientos entre LA ENTIDAD y LA FACULTAD, para la realización de Prácticas Profesionales estudiantes de pregrado de la Facultad de Ciencias Agrarias, que tengan prevista la práctica como modalidad de trabajo de grado dentro del plan de estudios, en actividades relacionadas con la disciplina de formación y acordes a su programa curricular, con miras a fortalecer y complementar la formación académica adquirida.</t>
  </si>
  <si>
    <t>B.FCA.1004.753-23</t>
  </si>
  <si>
    <t>ConvenioPyP_Unipalma.pdf</t>
  </si>
  <si>
    <t>OTROSÍ No. 01 AL CONVENIO DE CONVENIO DE COOPERACIÓN No. 2045-05 entre UNAL y AGROSAVIA</t>
  </si>
  <si>
    <t>LAS PARTES acordamos prorrogar la duración, además de la cláusula tercera, y modificar el numeral segundo de la sección B, obligaciones de AGROSAVIA, así como el numeral segundo de la sección C, obligaciones de LA UNIVERSIDAD del Convenio de Cooperación Nro. 2045-05, a partir el DOS (2) DE DICIEMBRE DE 2025 hasta el VEINTIOCHO (28) DEFEBRERO DE 2026.</t>
  </si>
  <si>
    <t>OtrosíAgrosaviaZanahoria.pdf</t>
  </si>
  <si>
    <t>Fundacion Universitaria San Martín</t>
  </si>
  <si>
    <t>CONVENIO ESPECIFICO DE COOPERACIÓN ADMINISTRATIVA ENTRE LA UNIVERSIDAD NACIONAL DE COLOMBIA Y LA FUNDACIÓN UNIVERSITARIA SAN MARTÍN</t>
  </si>
  <si>
    <t xml:space="preserve">Establecer los terminos y condiciones bajo los cuales las partes aunarán esfuerzos para la realización de la auditoria técnica y administrativa para el centro de Investigación y Fomento Agropecuario en el municipio de Chocontá (Cundinamarca) de la Fundación Universitaria San Martín. </t>
  </si>
  <si>
    <t>No aplica</t>
  </si>
  <si>
    <t>Auditoria</t>
  </si>
  <si>
    <t>Dursun Barrios</t>
  </si>
  <si>
    <t>B.FCA.1004.767-23</t>
  </si>
  <si>
    <t>140 Hrs</t>
  </si>
  <si>
    <t>ConvenioEspecificoFusm</t>
  </si>
  <si>
    <t>Universidad de Magdalena</t>
  </si>
  <si>
    <t>CONVENIO ESPECÍFICO DE CIENCIA, TECNOLOGÍA E INNOVACIÓN CELEBRADO ENTRE LA UNIVERSIDAD NACIONAL DE COLOMBIA SEDE BOGOTÁ Y LA UNIVERSIDAD DEL MAGDALENA PARA LA EJECUCIÓN DEL PROYECTO DE INVESTIGACIÓN “DESARROLLAR ESTRATEGIAS DE MANEJO DE ARVENSES QUE CONTRIBUYAN A LA SOSTENIBILIDAD ECONÓMICA Y AMBIENTAL DE LOS SISTEMAS DE PRODUCCIÓN DE BANANO EN COLOMBIA” CD 890-82484 – CT ICETEX 2022-0730</t>
  </si>
  <si>
    <t>El presente Convenio Específico tiene como objeto aunar esfuerzos entre las PARTES, para el desarrollo del proyecto de investigación denominado: ‘DESARROLLAR ESTRATEGIAS DE MANEJO DE ARVENSES QUE CONTRIBUYAN A LA SOSTENIBILIDAD ECONÓMICA Y AMBIENTAL DE LOS SISTEMAS DE PRODUCCIÓN DE BANANO EN COLOMBIA” (en adelante, el “Proyecto”), beneficiario de la convocatoria 890 de MinCiencias.</t>
  </si>
  <si>
    <t>Luis Ernesto Rodríguez</t>
  </si>
  <si>
    <t>ConvenioUniMagdalena.pdf</t>
  </si>
  <si>
    <t>Growcrops S.A.S</t>
  </si>
  <si>
    <t>CONVENIO DE APOYO INTERINSTITUCIONAL PARA EL DESARROLLO DE PRÁCTICAS PROFESIONALES ENTRE LA FACULTAD DE CIENCIAS AGRARIAS DE LA UNIVERSIDAD NACIONAL DE COLOMBIA – SEDE BOGOTÁ Y GROWCROPS S.A.S</t>
  </si>
  <si>
    <t>B.FCA.1004.711-2023</t>
  </si>
  <si>
    <t>Convenio Growcrops firmado.pdf</t>
  </si>
  <si>
    <t>OTROSÍ No. 1 DEL CONVENIO ESPECÍFICO DE COOPERACIÓN SUSCRITO ENTRE LA FACULTAD DE CIENCIAS AGRARIAS DE LA UNIVERSIDAD NACIONAL DE COLOMBIA, SEDE BOGOTÁ, Y LA FUNDACIÓN UNIVERSITARIA AGRARIA DE COLOMBIA</t>
  </si>
  <si>
    <t xml:space="preserve">Modificar la vigencia actual del Convenio Específico de Cooperación entre la UNIVERSIDAD NACIONAL DE COLOMBIA, FACULTAD DE CIENCIAS AGRARIAS, SEDE BOGOTÁ Y LA FUNDACIÓN UNIVERSITARIA AGRARIA DE COLOMBIA UNIAGRARIA, a partir del2 diciembre de 2023 hasta el 1 de diciembre de 2024. - Y - Modificar la Cláusula Quinta de coordinación y seguimiento del presente convenio, para incluir en el comité a la profesora Jhoana Yamilet Colina Moncayo, por parte de UNIAGRARIA, la cual quedará así:
</t>
  </si>
  <si>
    <t>B.FCA.1004.867-23</t>
  </si>
  <si>
    <t>Otrosi No. 1 convenio específico Universidad Nacional de Colombia - UNIAGRARIA final.pdf</t>
  </si>
  <si>
    <t>CONVENIO DE COOPERACIÓN INTERINSTITUCIONAL CELEBRADO ENTRE LA UNIVERSIDAD NACIONAL ABIERTA Y A DISTANCIA - UNAD Y UNIVERSIDAD NACIONAL DE COLOMBIA</t>
  </si>
  <si>
    <t>El presente CONVENIO tiene por objeto aunar esfuerzos económicos, técnicos y administrativos, con el fin de desarrollar el proyecto “Investigación de los compuestos volátiles orgánicos e inducidos para el manejo de moscas, plagas en gulupa y granadilla en el departamento de Cundinamarca”, BPIN 2020000100433” tal como se expresa en la propuesta viabilizada y aprobada Mediante Acuerdo No.100 del 24 de noviembre de 2020, el Órgano Colegiado de Administración y Decisión (OCAD) del Fondo de Ciencia, Tecnología e Innovación (FCTeI) del Sistema General de Regalías (SGR).</t>
  </si>
  <si>
    <t>B.FCA.1.004-479-23</t>
  </si>
  <si>
    <t>UNAD 04ConvenioEspecUnad.pdf</t>
  </si>
  <si>
    <t>falta firma por parte de la UNAD</t>
  </si>
  <si>
    <r>
      <rPr>
        <sz val="9"/>
        <color theme="1"/>
        <rFont val="Arial"/>
        <family val="2"/>
      </rPr>
      <t xml:space="preserve">El presente convenio tiene por objeto aunar esfuerzos entre las partes para desarrollar el proyecto de investigación denominado “Evaluación del nivel de sensibilidad de </t>
    </r>
    <r>
      <rPr>
        <i/>
        <sz val="9"/>
        <color theme="1"/>
        <rFont val="Arial"/>
        <family val="2"/>
      </rPr>
      <t>Botrytis cinérea</t>
    </r>
    <r>
      <rPr>
        <sz val="9"/>
        <color theme="1"/>
        <rFont val="Arial"/>
        <family val="2"/>
      </rPr>
      <t xml:space="preserve"> a fungicidas comerciales de uso común, en el manejo de Moho Gris en cultivos ornamentales”, con base en los objetivos generales y específicos, en los resultados esperados y en el presupuesto, incluidos en el documento del proyecto denominado ANEXO 1, el cual es parte integral del presente convenio.</t>
    </r>
  </si>
  <si>
    <t xml:space="preserve">Maestria Ciencias Agrarias - Línea fitopatología </t>
  </si>
  <si>
    <t>Celsa García Domínguez</t>
  </si>
  <si>
    <t>SYNGENTA 04ConvenioSyngenta.pdf</t>
  </si>
  <si>
    <t>CONVENIO DE APOYO INTERINSTITUCIONAL PARA EL DESARROLLO DE PRÁCTICAS PROFESIONALES ENTRE LA FACULTAD DE CIENCIAS AGRARIAS DE LA UNIVERSIDAD NACIONAL DE COLOMBIA – SEDE BOGOTÁ Y EL INSTITUTO DE COOPERACIÓN PARA LA AGRICULTURA - IICA</t>
  </si>
  <si>
    <t>El objeto del presente Convenio es establecer las condiciones y procedimientos entre EL IICA-COLOMBIA y LA FACULTAD, para la realización de Prácticas Profesionales estudiantes de pregrado de la Facultad de Ciencias Agrarias, que tengan prevista la práctica como modalidad de trabajo de grado dentro del plan de estudios, en actividades relacionadas con la disciplina de formación y acordes a su programa curricular, con miras a fortalecer y complementar la formación académica adquirida.</t>
  </si>
  <si>
    <t>vicedecanatura</t>
  </si>
  <si>
    <t>B.FCA.1.004.190-24</t>
  </si>
  <si>
    <t>Convenio IICA - practica y pasantia</t>
  </si>
  <si>
    <t>falta firma por parte del IICA</t>
  </si>
  <si>
    <t>Fundación Alto Trópico</t>
  </si>
  <si>
    <t>CONVENIO ESPECÍFICO ENTRE FUNDACIÓN TRÓPICO ALTO Y LA UNIVERSIDAD NACIONAL DE COLOMBIA</t>
  </si>
  <si>
    <t>El objeto del presente Convenio es ejecutar y concluir las actividades programadas del proyecto titulado: “Desarrollo de prácticas de biofortificación y bioestimulación en la producción de café como una estrategia para reducir el impacto negativo del cambio climático en sistemas de agricultura regenerativa”, financiado por NESPRESSO.</t>
  </si>
  <si>
    <t>Pregrado y Maestría en Ciencias Agrarias</t>
  </si>
  <si>
    <t>B.FCA.1.004.160-24</t>
  </si>
  <si>
    <t>Fundación Alto Tropico</t>
  </si>
  <si>
    <t>Agrosavia - UNAB - CTNI (MUSEO ENTOMOLÓGICO)</t>
  </si>
  <si>
    <t>CONVENIO ESPECÍFICO DE COOPERACIÓN SUSCRITO ENTRE LA FACULTAD DE CIENCIAS AGRARIAS DE LA UNIVERSIDAD NACIONAL DE COLOMBIA, SEDE BOGOTÁ, Y LA CORPORACIÓN COLOMBIANA DE INVESTIGACIÓN AGROPECUARIA – AGROSAVIA</t>
  </si>
  <si>
    <t>Aunar esfuerzos técnicos, físicos, económicos y científicos entre AGROSAVIA, y LA UNIVERSIDAD, para llevar a cabo el proyecto de investigación denominado “Fortalecimiento de la Colección Taxonómica Nacional de Insectos (CTNI) “Luis María Murillo”, formulado dentro de la Agenda Dinámica Corporativa de AGROSAVIA.</t>
  </si>
  <si>
    <t>B.FCA.1.004.189-24</t>
  </si>
  <si>
    <t>Agrosavia UNAB-CTNI</t>
  </si>
  <si>
    <t>Fontagro - IICA (Papas Resilientes)</t>
  </si>
  <si>
    <t>CONVENIO DE CO-EJECUCIÓN ENTRE IICA y la UNIVERSIDAD NACIONAL DE COLOMBIA – UNAL. Cooperación Técnica Regional No Reembolsable No. ATN/RF-20633-RG. Papas Resilientes al cambio climático para la región andina (Andespapa).</t>
  </si>
  <si>
    <t>El presente Convenio de Co-ejecución tiene por objeto establecer un marco de actuación conjunta entre el IICA y UNAL, a fin de ejecutar las actividades previstas en el Proyecto, cuyo objetivo principal es reducir la vulnerabilidad al cambio climático con la incorporación de nuevas familias de semillas verdaderas de papa y clones avanzados de papa con madurez temprana y resilientes a sequía para la región Andina.</t>
  </si>
  <si>
    <t>Costa Rica</t>
  </si>
  <si>
    <t>Fontagro - IICA (Papas Resilientes al cambio climatico) 02ConvenioFontagro_IICA.pdf</t>
  </si>
  <si>
    <t>Ministerio de Agricultura</t>
  </si>
  <si>
    <t>CONVENIO INTERADMINISTRATIVO No. 20240807 CELEBRADO ENTRE EL MINISTERIO DE AGRICULTURA Y DESARROLLO RURAL Y LA UNIVERSIDAD NACIONAL DE COLOMBIA-FACULTAD DE CIENCIAS AGRARIAS</t>
  </si>
  <si>
    <t>Aunar esfuerzos, científicos, técnicos, administrativos, organizacionales, logísticos, tecnológicos y financieros para el fortalecimiento de la política pública en materia de los Recursos Genéticos para la Alimentación y la Agricultura -RGAA.</t>
  </si>
  <si>
    <t xml:space="preserve">Todos </t>
  </si>
  <si>
    <t>B.FCA.1.004.706-24</t>
  </si>
  <si>
    <t>Ministerio de Agricultura 05ConvenioMinAgricultura.pdf</t>
  </si>
  <si>
    <t>CONVENIO DE APOYO INTERINSTITUCIONAL PARA EL DESARROLLO DE PRÁCTICAS PROFESIONALES ENTRE LA FACULTAD DE CIENCIAS AGRARIAS DE LA UNIVERSIDAD NACIONAL DE COLOMBIA – SEDE BOGOTÁ Y MTJA S.A.S.</t>
  </si>
  <si>
    <t>El objeto del presente Convenio es establecer las condiciones y procedimientos entre LA ENTIDAD y LA FACULTAD, para la realización de Prácticas Profesionales estudiantes de pregrado de la Facultad de Ciencias Agrarias, que tengan prevista la práctica como modalidad de trabajo de grado dentro del plan de estudios, en actividades relacionadas con la disciplina de formación y acordes a su programa
curricular, con miras a fortalecer y complementar la formación académica adquirida.</t>
  </si>
  <si>
    <t>B.FCA.1.004.400-2024</t>
  </si>
  <si>
    <t>aunque no aparezca en el documento, la fecha de la última firma es la aquí presentada</t>
  </si>
  <si>
    <t>Agricola Pecuaria del Río</t>
  </si>
  <si>
    <t>CONVENIO DE APOYO INTERINSTITUCIONAL PARA EL DESARROLLO DE PRÁCTICAS PROFESIONALES ENTRE LA FACULTAD DE CIENCIAS AGRARIAS DE LA UNIVERSIDAD NACIONAL DE COLOMBIA – SEDE BOGOTÁ Y AGRÍCOLA Y PECUARIA DEL RÍO SA.</t>
  </si>
  <si>
    <t>B.FCA.1.004.399-2024</t>
  </si>
  <si>
    <t>Agrícola y Pecuaria del Río SA</t>
  </si>
  <si>
    <t>Instituto Wuppertal de Clima, Medio Ambiente y Energía gGmbH (WI)</t>
  </si>
  <si>
    <t>CONVENIO ESPECÍFICO PARA LA IMPLEMENTACIÓN DE LA ASOCIACIÓN ESTRATÉGICA WISIONS «EL PAPEL DEL CONOCIMIENTO Y LAS PRÁCTICAS DE LA DIÁSPORA EN LA CONFIGURACIÓN DE FUTUROS (IN)SOSTENIBLES DE SUS COMUNIDADES DE MONTAÑA DE ORIGEN»</t>
  </si>
  <si>
    <t>Mediante este Acuerdo de Subvención, el Instituto Wuppertal pondrá a disposición del Sub-beneficiario una Subvención para la implementación de la Asociación Estratégica WISIONS «El papel del conocimiento y las prácticas de la diáspora en la configuración de futuros (in)sostenibles de sus comunidades de montaña de origen».</t>
  </si>
  <si>
    <t>Alemania</t>
  </si>
  <si>
    <t>B.FCA.1.004.649-2024</t>
  </si>
  <si>
    <t>06ConvenioWuppertalEsp.pdf 05ConvenioWuppertalEng.pdf</t>
  </si>
  <si>
    <t>REVISAR FECHA DE VENCIMIENTO</t>
  </si>
  <si>
    <t>McCain</t>
  </si>
  <si>
    <t>CONVENIO MARCO DE COLABORACIÓN Entre la Universidad Nacional de Colombia, Facultad de Ciencias Agrarias y McCain-Colombia</t>
  </si>
  <si>
    <t>El objeto del presente convenio marco es aunar esfuerzos par  adelantar acciones conjuntas en temas de interés recíproco para cada una de las partes, en las áreas de investigación, extensión, asistencia técnica, administrativa y académica y en todas las demás formas de acción universitaria y de la empresa privada.</t>
  </si>
  <si>
    <t>B.FCA.1.004.848-24</t>
  </si>
  <si>
    <t>McCain 04ConvMarcoMcCain.pdf</t>
  </si>
  <si>
    <t>Bioenergy Zona Franca SAS</t>
  </si>
  <si>
    <t xml:space="preserve">CONVENIO DE APOYO INTERINSTITUCIONAL PARA EL DESARROLLO DE PRÁCTICAS PROFESIONALES ENTRE LA FACULTAD DE CIENCIAS AGRARIAS DE LA UNIVERSIDAD NACIONAL DE COLOMBIA – SEDE BOGOTÁ Y AGRÍCOLA DE LOS LLANOS S.A.S – BIOENERGY ZONA FRANCA S.A.S. EN REORGANIZACIÓN
</t>
  </si>
  <si>
    <t xml:space="preserve">El objeto del presente Convenio es establecer las condiciones y procedimientos para la realización de Prácticas Profesionales en LA ENTIDAD, de estudiantes de pregrado de la Facultad de Ciencias Agrarias, en actividades acordes a su programa curricular.
</t>
  </si>
  <si>
    <t>B.FCA.1.004.845-24</t>
  </si>
  <si>
    <t>Bioenergy 07ConvenioPrácticasBioE.pdf</t>
  </si>
  <si>
    <t>Green Crop SAS</t>
  </si>
  <si>
    <t>CONVENIO MARCO DE COOPERACIÓN ENTRE LA FACULTAD DE CIENCIAS AGRARIAS DE LA UNIVERSIDAD NACIONAL DE COLOMBIA, SEDE BOGOTÁ Y GREEN CROP S.A.S.</t>
  </si>
  <si>
    <t>El objeto del presente convenio marco es aunar esfuerzos para adelantar acciones conjuntas en temas de interés recíproco para cada una de las partes en las áreas de formación, investigación, extensión, asistencia técnica, administrativa, organizativa, académica y en todas las demás formas de acción universitaria.</t>
  </si>
  <si>
    <t>Pregrado Ing. Agronómica</t>
  </si>
  <si>
    <t>Prácticas y pasantías</t>
  </si>
  <si>
    <t>B.FCA.1.004.847-24</t>
  </si>
  <si>
    <t>Green Crop sas</t>
  </si>
  <si>
    <t>OTRO SÍ No 7 DEL CONVENIO ESPECÍFICO DE COOPERACIÓN SUSCRITO ENTRE LA FACULTAD DE CIENCIAS AGRARIAS DE LA UNIVERSIDAD NACIONAL DE COLOMBIA, SEDE BOGOTÁ, Y LA FEDERACIÓN COLOMBIANA DE PRODUCTORES DE PAPA “FEDEPAPA”</t>
  </si>
  <si>
    <t>Prorrogar el Convenio de Cooperación entre para el periodo comprendido entre el 1 de enero y el 31de diciembre de 2025. Modificar la claúsula 1, 4, 7, 8 y el Anexo 1.</t>
  </si>
  <si>
    <t>Otrosi No. 07 UNIVERSIDAD NACIONAL - FEDEPAPA-FNFP.pdf</t>
  </si>
  <si>
    <t>ACUERDO DE SUBVENCIÓN ENTRE LA UNIVERSIDAD NACIONAL DE COLOMBIA , SEDE BOGOTÁ Y INTERNATIONAL DEVELOPMENT RESEARCH CENTRE - IDRC</t>
  </si>
  <si>
    <t>El objetivo general del Beneficiario en relación con el proyecto es analizar colectivamente el estado de la transición agroecológica e identificar las oportunidades y desafíos para generar articulaciones entre distintos actores y sectores relevantes para avanzar en la incidencia en políticas públicas a favor de la transición hacia sistemas agroalimentarios saludables e inclusivos.</t>
  </si>
  <si>
    <t>B.FCA.1.004.696-24</t>
  </si>
  <si>
    <t>IDRC 07AcuerdoSubvencionIdrc.pdf</t>
  </si>
  <si>
    <t>03-2025</t>
  </si>
  <si>
    <t>BioFoods SAS</t>
  </si>
  <si>
    <t>CONVENIO DE APOYO INTERINSTITUCIONAL PARA EL DESARROLLO DE PRÁCTICAS PROFESIONALES ENTRE LA FACULTAD DE CIENCIAS AGRARIAS DE LA UNIVERSIDAD NACIONAL DE COLOMBIA – SEDE BOGOTÁ Y BIOFOODS SAS N° 03-2025</t>
  </si>
  <si>
    <t>El objeto del presente Convenio es establecer las condiciones y procedimientos entre LA ENTIDAD y LA FACULTAD, para la realización de Prácticas Profesionales, estudiantes de pregrado de la Facultad de Ciencias Agrarias, que tengan prevista la práctica como modalidad de trabajo de grado dentro del plan de estudios, en actividades relacionadas con la disciplina de formación y acordes a su programa curricular, con miras a fortalecer y complementar la formación académica adquirida.</t>
  </si>
  <si>
    <t>B.FCA.1.004-006-25</t>
  </si>
  <si>
    <t>Biofoods 06ConvenioPracticasBiofoods.pdf</t>
  </si>
  <si>
    <t>08-2025</t>
  </si>
  <si>
    <t>Comité de Integración Regional Salsa Bogotá (SALSA) - REFNAL</t>
  </si>
  <si>
    <t>ACUERDO DE COOPERACIÓN Y USO DE CO-BRANDING DE LA FERIA AGROALIMENTARIA SALSA-RENAF-UNAL N° 08-2025</t>
  </si>
  <si>
    <t>El presente acuerdo tiene como objetivo establecer los términos de cooperación y uso de co-branding en el marco de la FERIA AGROALIMENTARIA, que se realiza cada primer miércoles del mes, de manera indefinida, en la Facultad de Ciencias Agrarias de la Universidad Nacional de Colombia, sede Bogotá, con el objeto de promover mercados agroecológicos y campesinos sin fines de lucro.</t>
  </si>
  <si>
    <t>Feria Agroalimenaria</t>
  </si>
  <si>
    <t>B.FCA.1.004-008-25</t>
  </si>
  <si>
    <t>08_2025Feria Agroecológica 04Acuerdo08_2025FeriaAgro.pdf</t>
  </si>
  <si>
    <t>Universidad de Cartagena</t>
  </si>
  <si>
    <t>CONVENIO ESPECÍFICO DE COOPERACIÓN SUSCRITO ENTRE LA FACULTAD DE CIENCIAS AGRARIAS DE LA UNIVERSIDAD NACIONAL DE COLOMBIA – SEDE BOGOTÁ – Y LA UNIVERSIDAD DE CARTAGENA</t>
  </si>
  <si>
    <t>Articular esfuerzos para el fortalecimiento de las líneas de investigación de los grupos de investigación “ITMIA - Grupo de Investigación en Transformación aplicada a Matrices Industriales y Agroindustriales”, de la Facultad de Ingeniería de la UNIVERSIDAD DE CARTAGENA, y “Grupo de Investigación en Procesos Agroindustriales - AYNI” del Departamento de Desarrollo Rural y Agroalimentario de la Facultad de Ciencias Agrarias de la Universidad Nacional sede Bogotá, de manera colaborativa dentro de los proyectos que surjan y sean aprobados por las instituciones a las que pertenecen, durante el presente convenio.</t>
  </si>
  <si>
    <t>B.FCA.1.004.647-2024</t>
  </si>
  <si>
    <t xml:space="preserve">Falta firma de la contraparte </t>
  </si>
  <si>
    <t>09-2025</t>
  </si>
  <si>
    <t>Bavaria &amp; CIA S.C.A.</t>
  </si>
  <si>
    <t>CONVENIO ESPECÍFICO DE COOPERACIÓN EN INVESTIGACIÓN SUSCRITO ENTRE LA FACULTAD DE CIENCIAS AGRARIAS DE LA UNIVERSIDAD NACIONAL DE COLOMBIA – SEDE BOGOTÁ – Y BAVARIA &amp; CIA S.C.A.</t>
  </si>
  <si>
    <t>Articular esfuerzos para el fortalecimiento de la línea de investigación en fitomejoramiento de la cebada de manera colaborativa con la realización de un contrato para vincular un profesional en el área de Fitomejoramiento, con amplia experiencia en el manejo de ensayos de campo y buena coordinación por ambas partes involucradas para desarrollar en el Centro Agropecuario Marengo “CAM” un ciclo de cultivo de un nuevo material de investigación de cebada maltera de la empresa Bavaria, como parte de las actividades colaborativas del convenio firmado por las entidades.</t>
  </si>
  <si>
    <t>B.FCA.1.004.861-24</t>
  </si>
  <si>
    <t>Convenio específico BAVARIA &amp; CIA S.C.A..docx Bavaria</t>
  </si>
  <si>
    <t>FALTA FIRMA DE LA CONTRAPARTE</t>
  </si>
  <si>
    <t>02-2025</t>
  </si>
  <si>
    <t>Purdue University</t>
  </si>
  <si>
    <t>ACUERDO DE SUBVENCIÓN ENTRE LA FACULTAD DE CIENCIAS AGRARIAS DE LA UNIVERSIDAD NACIONAL, SEDE BOGOTÁ Y PURDUE UNIVERSITY.</t>
  </si>
  <si>
    <t>Apoyar iniciativas de investigación que investiguen la epidemiología de la mancha de asfalto (tar spot) y los complejos mecanismos que subyacen en las interacciones entre el maíz y P. maydis, vinculados con el desarrollo de medidas de bioseguridad para mitigar el impacto de la enfermedad en la producción de maíz en los Estados Unidos.</t>
  </si>
  <si>
    <t>PURDUE Subaward Purdue.pdf</t>
  </si>
  <si>
    <t>01-2025</t>
  </si>
  <si>
    <t>The New Zealand Institute for Plant and Food Research Limited (PFR)</t>
  </si>
  <si>
    <t>CONTRATO DE INVESTIGACIÓN (FINANCIACIÓN SSIF – COLABORACIÓN B3) ENTRE THE NEW ZELAND INSTITUTE FOR PLANT AND FOOD RESEARCH LIMITED Y LA UNIVERSIDAD NACIONAL DE COLOMBIA, FACULTAD DE CIENCIAS AGRARIAS, BOGOTÁ</t>
  </si>
  <si>
    <t>Comprender mejor los efectos de las olas de calor en la producción/reconocimiento de feromonas por dos cepas del gusano cogollero (Spodoptera frugiperda) de Colombia.</t>
  </si>
  <si>
    <t>New Zeland</t>
  </si>
  <si>
    <t>New Zeland ContratoInvestigación_NewZelandEsp.pdf</t>
  </si>
  <si>
    <t>Corporación Centro de Investigación en Caucho - Cenicaucho</t>
  </si>
  <si>
    <t>CONVENIO ESPECÍFICO DE COOPERACIÓN SUSCRITO ENTRE LA FACULTAD DE CIENCIAS AGRARIAS DE LA UNIVERSIDAD NACIONAL DE COLOMBIA - SEDE BOGOTÁ - Y LA COPORACIÓN CENTRO DE INVESTIGACIÓN EN CAUCHO "CENICAUCHO"</t>
  </si>
  <si>
    <t>El presente convenio específico tiene como objeto definir los ámbitos y actividades relativas a la investigación, transferencia de tecnología, capacitación y precisar las modalidades de cooperación entre las partes en el marco del programa de Especialización y Maestria en Ciencias Agrarias de la sede Bogotá de la UNIVERSIDAD NACIONAL DE COLOMBIA y CENICAUCHO.</t>
  </si>
  <si>
    <t>Todas</t>
  </si>
  <si>
    <t>SI</t>
  </si>
  <si>
    <t>B.CFCA-443-17</t>
  </si>
  <si>
    <t>2018-02-05 Conveio Específico Cenicaucho.pdf</t>
  </si>
  <si>
    <t>Corporación Universitaria Santa Rosa de Cabal - UNISARC</t>
  </si>
  <si>
    <t>CONVENIO MARCO DE COOPERACIÓN ENTRE LA UNIVERSIDAD NACIONAL DE COLOMBIA, FACULTAD DE CIENCIAS AGRARIAS - BOGOTÁ Y LA CORPORACIÓN UNIVERSITARIA SANTA ROSA DE CABAL - UNISARC -</t>
  </si>
  <si>
    <t xml:space="preserve">El objeto del presente convenio marco es aunar esfuerzos para adelantar acciones conjuntas en temas de interés recíproco para cada una de las partes, en las áreas de investigación, extensión, asistencia técnica, administrativa, organizativa y acaádemica y en todas las demás formas de acción social universitaria. </t>
  </si>
  <si>
    <t>B.CFCA-085-18</t>
  </si>
  <si>
    <t>2018-04-26 Convenio marco UNISARC.pdf</t>
  </si>
  <si>
    <t>Institut National d'Études Supérieures Agronomiques de Montpellier</t>
  </si>
  <si>
    <t>ACUERDO DE COOPERACIÓN E INTERCAMBIO ACADEMICO ENTRE LA UNIVERSIDAD NACIONAL DE COLOMBIA Y  EL INSTITUTO NACIONAL D'ETUDES SUPERIEURES AGRONOMIQUES DE MONTPELLIER (Montpellier SupAgro)</t>
  </si>
  <si>
    <t xml:space="preserve">Llevar a cabo la cooperación en las áreas de investigación, docencia e intercambio de estudiantes de pregrado y posgrado entre las dos instituciones. Adicionalmente, las partes de este convenio buscarán cooperación administartiva para guiar y desarrollar las actividades de intercambio y para definir los trámites requeridos para tales fines. </t>
  </si>
  <si>
    <t>DRE</t>
  </si>
  <si>
    <t>B.CFCA-113-18</t>
  </si>
  <si>
    <t>20180601_ACUERDO DE COOPERACION E INTERCAMBIO ACADEMICO ENTRE  LA UNIVERSIDAD NACIONAL DE COLOMBIA Y EL INSTITUT NATIONAL D ESTUDES SUPERIEURES AGRONOMIQUES MONTPELLIER.pdf</t>
  </si>
  <si>
    <t>Unitec</t>
  </si>
  <si>
    <t>CONVENIO MARCO DE COOPERACIÓN ENTRE LA FACULTAD DE CIENCIAS AGRARIAS DE LA UNIVERSIDAD NACIONAL DE COLOMBIA Y LA CORPORACIÓN UNIVERSITARIA - UNITEC -</t>
  </si>
  <si>
    <t>B.CFCA-430-18</t>
  </si>
  <si>
    <t>2018-09-03 Convenio Marco Unitec - FCA.pdf</t>
  </si>
  <si>
    <t>-</t>
  </si>
  <si>
    <t>Université d'avignon et des Pays De Vaucluse</t>
  </si>
  <si>
    <t>CONVENIO DE COOPERACIÓN ENTRE LA UNIVERSIDAD NACIONAL DE COLOMBIA Y LA UNIVERSITE D'AVIGNON ET DES PAYS DE VAUCLUSE</t>
  </si>
  <si>
    <t xml:space="preserve">Tiene como objeto llevar a cabo cooperación en la áreas de investigación, docencia e intercambio de estudiantes de pregrado y postgrado entre las dos insttuciones. Adicionalmente, las partes de este convenio buscarán cooperación administartiva para guiar y desarrollar las actividades de intercambio y para definir los trámites requeridos para tales fines. </t>
  </si>
  <si>
    <t xml:space="preserve">Todas </t>
  </si>
  <si>
    <t xml:space="preserve">DRE </t>
  </si>
  <si>
    <t>B.CFCA-236-18</t>
  </si>
  <si>
    <t xml:space="preserve">Se prorroga por el mismo periodo de 5 años automaticamente </t>
  </si>
  <si>
    <t>VIGENTE</t>
  </si>
  <si>
    <t>20181118_CONVENIO DE COOPERACION ENTRE LA UNIVERSITE D AVIGNON ET DES PAYS DE VAUCLUSE Y LA UNIVERSIDAD NACIONAL DE COLOMBIA.pdf</t>
  </si>
  <si>
    <t>Deggendorf Institute Of Technology</t>
  </si>
  <si>
    <t>CONVENIO DE COOPERACIÓN ENTRE UNIVERSIDAD NACIONAL DE COLOMBIA Y LA TECHNISCHE HOCHSCHULE DEGGENDORF</t>
  </si>
  <si>
    <t>B.CFCA-589-18</t>
  </si>
  <si>
    <t>20181210_CONVENIO DE COOPERACION ENTRE LA UNIVERSIDAD NACIONAL DE COLOMBIA Y LA TECHNISCHE HOCHSCHULE DEGGENDORF.pdf</t>
  </si>
  <si>
    <t>VISITING RESEARCHER AGREEMENT</t>
  </si>
  <si>
    <t>Levar a cabo la pasantía de la investigadora entre el 21 de enero y el 8 de febrero de 2019.</t>
  </si>
  <si>
    <t>Estancia de Investigación</t>
  </si>
  <si>
    <t>B.CFCA-592-18</t>
  </si>
  <si>
    <t>PFR Signed Visiting Researcher Agreement 17October2018.pdf 2018-12-28 Convenio PFR - UNAL - Brochero firmado UNAL.pdf</t>
  </si>
  <si>
    <t>Universidad Nacional Toribío Rodríguez de Mendoza de Amazonas</t>
  </si>
  <si>
    <t>CONVENIO MARCO DE COOPERACIÓN INTERINSTITUCIONAL ENTRE UNIVERSIDAD NACIONAL TORIBIO RODRIGUEZ DE MENDOZA DE AMAZONAS (PERÚ) Y LA UNIVERSIDAD NACIONAL DE COLOMBIA</t>
  </si>
  <si>
    <t>El objeto del presente convenio marco es aunar esfuerzos para adelantar acciones conjuntas en temas de interés recíproco para cada una de las partes en las áreas de docencia, investigación y extensión, en todas las demás formas de acción universitaria que puedan ser de mutuo interes por los aquí firmantes.</t>
  </si>
  <si>
    <t>Perú</t>
  </si>
  <si>
    <t>B.CFCA-127-2020</t>
  </si>
  <si>
    <t>2020-09-25 CONVENIO UNTRM UNAL firmado.pdf</t>
  </si>
  <si>
    <t>Université Laval</t>
  </si>
  <si>
    <t xml:space="preserve">CONVENIO DE PASANTÍA DE INVESTIGACIÓN ENTRE LA UNIVERSIDAD DE LAVAL Y LA UNIVERSIDAD NACIONAL DE COLOMBIA </t>
  </si>
  <si>
    <t>Se trabajará sobre un proyecto de investigación relativo a la evaluación de plantas forrajeras y su comportamiento respondiendo a un problema de aprovisionamiento de forrajes ligado a los déficits hídricos dentro de un contexto de cambio climático. El objetivo del proyecto es evaluar diferentes especies vegetales y diferentes comportamientos sobre el establecimiento, el rendimiento, el valor nutritivo y su competitividad a plantas adventicias en Quebec, Canadá.</t>
  </si>
  <si>
    <t>Pasantía</t>
  </si>
  <si>
    <t>B.CFCA-731-2020</t>
  </si>
  <si>
    <t xml:space="preserve"> 2021-01-21 Convenio U. Laval firmado_Fr.pdf 2020-01-21 Université Laval - Stage Ana Maria Quiroga Esp.docx</t>
  </si>
  <si>
    <t>CONVENIO MARCO DE COOPERACIÓN ENTRE LA UNIVERSIDAD NACIONAL DE COLOMBIA Y EL INSTITUTO NACIONAL DE TECNOLOGÍA AGROPECUARIA, DE LA REPÚBLICA ARGENTINA</t>
  </si>
  <si>
    <t>El presente Convenio tiene por objeto establecer relaciones cooperativas entre las dos instituciones con el fin de promover y desarrollar el intercambio académico y cultural entre las mismas a través de asistencia mutua en las áreas de investigación, desarrollo y transferencia de tecnología y capacitación de personal. Adicionalmente, las partes de este convenio buscarán cooperación administrativa para guiar y desarrollar las actividades de intercambio y para definir los trámites requeridos para tales fines.</t>
  </si>
  <si>
    <t>B.CFCA-044-2021</t>
  </si>
  <si>
    <t>2021-01-21 Convenio Marco de Cooperacion UNAL (Colombia) - INTA (Firmado por INTA) F.pdf</t>
  </si>
  <si>
    <t>France Agro3</t>
  </si>
  <si>
    <t xml:space="preserve">CONVENIO MARCO DE COOPERACIÓN  ENTRE  LA UNIVERSIDAD NACIONAL DE COLOMBIA Y “France Agro3”, Consorcio de 3 “Grandes Écoles” en Agricultura, Agronomía y Ciencias de la vida, DE LA REPÚBLICA DE FRANCIA. ISARA, Lyon JUNIA ISA, Lille PURPAN, Toulouse 
</t>
  </si>
  <si>
    <t>La UNAL y France Agro3, fomentarán la cooperación entre ambas a fin de que se desarrollen actividades conjuntas en el área formativa y de investigación, así como actividades de intercambio de estudiantes y docentes de pre y post grado para el desarrollo de estudios y prácticas o estancias de pre y post grado profesionales.</t>
  </si>
  <si>
    <t>B.CFCA.1.004-221-21</t>
  </si>
  <si>
    <t>2021-04-29 Convenio FA3_para firma UNAL F (1) copy.pdf</t>
  </si>
  <si>
    <r>
      <rPr>
        <sz val="10"/>
        <color theme="1"/>
        <rFont val="Arial"/>
        <family val="2"/>
      </rPr>
      <t xml:space="preserve">Institut National d'Enseignement Supérieur pour l'Agriculture, l'Alimentation et l'Environnement </t>
    </r>
    <r>
      <rPr>
        <b/>
        <sz val="10"/>
        <color theme="1"/>
        <rFont val="Arial"/>
        <family val="2"/>
      </rPr>
      <t>L'Institut Agro</t>
    </r>
  </si>
  <si>
    <t>Convenio marco de cooperación interuniversitaria Entre Institut National d'Enseignement Supérieur pour l'Agriculture, l'Alimentation et l'Environnement L’INSTITUT AGRO y UNIVERSIDAD NACIONAL DE COLOMBIA</t>
  </si>
  <si>
    <t>El objeto de este acuerdo es promover la cooperación en los campos de la investigación y la enseñanza entre las dos instituciones, fortalecer las alianzas científicas, promover la movilidad de profesores investigadores, personal y estudiantes, desarrollar programas de intercambio e investigación sobre la base de la reciprocidad y el interés mutuo.</t>
  </si>
  <si>
    <t>Elena Velasquez Ibañez</t>
  </si>
  <si>
    <t>MoU_Univ Nac Colombia-Colombia_IA-France_esp_valavr28.pdf</t>
  </si>
  <si>
    <t>UNIAMAZONIA</t>
  </si>
  <si>
    <t>CONVENIO MARCO DE COOPERACIÓN ENTRE LA FACULTAD DE CIENCIAS AGRARIAS DE LA UNIVERSIDAD NACIONAL DE COLOMBIA, SEDE BOGOTÁ Y UNIVERSIDAD DE LA AMAZONIA</t>
  </si>
  <si>
    <t>B.FCA.1004.866-23</t>
  </si>
  <si>
    <r>
      <rPr>
        <i/>
        <sz val="10"/>
        <color theme="1"/>
        <rFont val="Arial"/>
        <family val="2"/>
      </rPr>
      <t xml:space="preserve">no hacer caso a las fechas, el convenio si fue firmado en 2023 por una duración de 5 años, pero el archivo pdf del convenio esta dañado. REVISAR // </t>
    </r>
    <r>
      <rPr>
        <b/>
        <i/>
        <sz val="10"/>
        <color rgb="FFFF0000"/>
        <rFont val="Arial"/>
        <family val="2"/>
      </rPr>
      <t>POSIBLEMENTE NO ES VÁLIDO</t>
    </r>
  </si>
  <si>
    <t>Fundación Hilfswerk Der Evangelischen Kirchen Schweiz-Hekz</t>
  </si>
  <si>
    <t>MEMORANDO DE ENTENDIMIENTO entre FACULTAD DE CIENCAS AGRARIAS UNIVERSIDAD NACIONAL DE COLOMBIA y FUNDACION HILFSWERK DER EVANGELISCHEN KIRCHEN SCHWEIZ – HEKS</t>
  </si>
  <si>
    <t>El propósito del presente ME es desarrollar la cooperación sobre la base de la igualdad y la reciprocidad y promover las relaciones y la mutual comprensión entre ambas instituciones. Se aunarán esfuerzos para adelantar acciones conjuntas en temas de interés recíproco para cada una de las partes.</t>
  </si>
  <si>
    <t>B.FCA.1.004-003-2023</t>
  </si>
  <si>
    <t>MemorandoHilfswerk.pdf</t>
  </si>
  <si>
    <t>CONVENIO MARCO DE COOPERACIÓN SUSCRITO ENTRE LA FACULTAD DE CIENCIAS AGRARIAS DE LA UNIVERSIDAD NACIONAL DE COLOMBIA, SEDE BOGOTÁ Y LA FUNDACIÓN UNIVERSITARIA SAN MARTÍN</t>
  </si>
  <si>
    <t>El objeto del presente convenio marco es aunar esfuerzos para adelantar acciones conjuntas en temas de interés recíproco para cada una de las partes en las áreas de investigación, extensión, asistencia técnica.</t>
  </si>
  <si>
    <t>ConvenioMarcoFusm.pdf</t>
  </si>
  <si>
    <t>Universidad Politécnica de Cartagena</t>
  </si>
  <si>
    <t>CONVENIO DE CO-TUTELA DE TESIS DOCTORAL ENTRE LA UNIVERSIDAD NACIONAL DE COLOMBIA (COLOMBIA) Y LA UNIVERSIDAD POLITÉCNICA DE CARTAGENA (ESPAÑA) PARA EL DESARROLLO DE LA TESIS DE DÑA. CARINA GUTIÉRREZ PAZ.</t>
  </si>
  <si>
    <t>Las dos partes, animadas por la voluntad de favorecer el intercambio de doctorandos y reforzar, así la cooperación científica y universitaria entre ambos países, deciden de común acuerdo en el marco de la legislación en vigor en sus respectivos países, utilizar el procedimiento de Cotutela para el desarrollo de la tesis de Dña. Carina Gutiérrez Paz.</t>
  </si>
  <si>
    <t>Cotutela</t>
  </si>
  <si>
    <t>España</t>
  </si>
  <si>
    <t>Doctorado en Ciencia y Tecnología de los alimentos</t>
  </si>
  <si>
    <t>Maria Soledad Hernández</t>
  </si>
  <si>
    <t>B.FCA.1.004-856-2023</t>
  </si>
  <si>
    <t>CotutelaCarina.pdf</t>
  </si>
  <si>
    <t>Asociación Colombiana de Ingenieros Agronomos - ACIA</t>
  </si>
  <si>
    <t>CONVENIO MARCO DE COOPERACIÓN ENTRE LA FACULTAD DE CIENCIAS AGRARIAS DE LA UNIVERSIDAD NACIONAL DE COLOMBIA, SEDE BOGOTÁ Y LA ASOCIACION COLOMBIANA DE INGENIEROS AGRONOMOS – ACIA -</t>
  </si>
  <si>
    <t>B.FCA.1004.868-2023</t>
  </si>
  <si>
    <t>ACIA CONVENIO MARCO ACIA - UNAL.docx</t>
  </si>
  <si>
    <t>Universidad Agrícola de Tianjin</t>
  </si>
  <si>
    <t xml:space="preserve">ACUERDO DE COOPERACIÓN ENTRE LA UNIVERSIDAD NACIONAL DE COLOMBIA Y LA UNIVERSIDAD AGRICOLA DE TIANJIN </t>
  </si>
  <si>
    <t xml:space="preserve">El presente convenio tiene por objeto llevar a cabo cooperación en las áraes de investigación, docencia e intercambio de estudiantes de pregardo y posgrado entre las dos instituciones. </t>
  </si>
  <si>
    <t>China</t>
  </si>
  <si>
    <t>Movilidad, doble titulación y tesis de posgrado</t>
  </si>
  <si>
    <t>B.FCA.1004.904-2023</t>
  </si>
  <si>
    <t>UNIVERSIDAD AGRÍCOLA DE TIANJIN (CHINA) (Convenio 385F)</t>
  </si>
  <si>
    <t>Universidad de Hamburgo</t>
  </si>
  <si>
    <t xml:space="preserve">CONVENIO PARA EL INTERCAMBIO DE ESTUDIANTES ENTRE FACULTAD DE CIENCIAS AGRARIAS LA UNIVERSIDAD NACIONAL DE COLOMBIA Y FACULTAD DE MATEMÁTICAS, INFORMÁTICA Y CIENCIAS NATURALES, UNIVERSITÄT HAMBURG, ALEMANIA </t>
  </si>
  <si>
    <t>El presente convenio tiene como objeto establecer los terminos y condiciones bajo los cuales se llevar a cabo el intercambio de estudiantes de pregrado y posgrado entre FCA, Universidad Nacional de Colombia, y el MIN, Universität Hamburg.</t>
  </si>
  <si>
    <t xml:space="preserve">Movilidad academica </t>
  </si>
  <si>
    <t>Nathalia Valderrama</t>
  </si>
  <si>
    <t>B.FCA.1.004.343-24</t>
  </si>
  <si>
    <t>Universidad de Hamburgo 04ConvenioHamburgo_Español.pdf</t>
  </si>
  <si>
    <t>Onions SAS</t>
  </si>
  <si>
    <t>CONVENIO MARCO DE COOPERACIÓN ENTRE LA FACULTAD DE CIENCIAS AGRARIAS DE LA UNIVERSIDAD NACIONAL DE COLOMBIA, SEDE BOGOTÁ Y ONIONS SAS</t>
  </si>
  <si>
    <t>Helber Enrrique Balaguera</t>
  </si>
  <si>
    <t>B.FCA.1.004.846-24</t>
  </si>
  <si>
    <t>ONIONS 08ConvenioMarcoOnions.pdf</t>
  </si>
  <si>
    <t>Municipio de Tauramena</t>
  </si>
  <si>
    <t>CONVENIO MARCO DE COOPERACIÓN , SUSCRITO ENTRE LA FACULTAD DE CIENCIAS AGRARIAS DE LA UNIVERSIDAD NACIONAL DE COLOMBIA, SEDE BOGOTÁ Y MUNICIPIO DE TAURAMENA, DEPARTAMENTO CASANARE.</t>
  </si>
  <si>
    <t>B.FCA.1.004.425-2024</t>
  </si>
  <si>
    <t>Tauramena ConvenioTauramenaFirmado.pdf</t>
  </si>
  <si>
    <t>No aparace la fecha de la última firma pero es la aquí registrada</t>
  </si>
  <si>
    <t>Universidad de Quebec en Trois-Rivières (UQTR)</t>
  </si>
  <si>
    <t>ACUERDO DE COTUTELA DE DOCTORADO ENTRE LA UNIVERSIDAD DE QUEBEC EN TROIS-RIEVÉRES (UQTR)Y LA UNIVERSIDAD NACIONAL DE COLOMBIA</t>
  </si>
  <si>
    <t>De conformidad con las disposiciones y procedimientos establecidos en el Acuerdo Marco de cotutela de tesis suscrita entre la CUP, el CDEFI y la CREPUQ en octubre de 1996, este documento recoge los puntos que deben constar en el convenio de cotutela y que permiten garantizar la buena marcha del procedimiento. De ser necesario, el acuerdo podrá incluir aspectos adicionales o complementarios, de acuerdo con los términos y condiciones.</t>
  </si>
  <si>
    <t>Felipe Sarmiento Salazar</t>
  </si>
  <si>
    <t>B.FCA.1.004-906-23</t>
  </si>
  <si>
    <t>Cotutela Juan David RomerokCotutelle sign UQTR firmado.pdf</t>
  </si>
  <si>
    <t>University of Florida</t>
  </si>
  <si>
    <t>MEMORANDO DE ENTENDIMIENTO ENTRE THE UNIVERSITY OF FLORIDA Y FACULTAD DE CIENCIAS AGRARIAS UNIVERSIDAD NACIONAL DE COLOMBIA</t>
  </si>
  <si>
    <t>el alcance del trabajo incluirá el aumento de la colaboración y el intercambio de conocimientos, el aumento de las actividades de investigación y proyectos de investigación conjuntos entre profesores e investigadores de ambas universidades, la exploración de oportunidades de financiación para proyectos de investigación, la mejora de las capacidades académicas y de investigación, y el aumento de la visibilidad global y la reputación de ambas instituciones.</t>
  </si>
  <si>
    <t>B.FCA.1.004.429-24
B.FCA.1.004.526-24</t>
  </si>
  <si>
    <t>U. Florida Florida ESP.pdf Florida ENG.pdf</t>
  </si>
  <si>
    <t xml:space="preserve"> 07-2025</t>
  </si>
  <si>
    <t>Universidad de Sao Paulo</t>
  </si>
  <si>
    <t xml:space="preserve">CONVENIO ASPIRANDO LA COOPERACIÓN ACADÉMICA PARA FINES DE CODIRECCIÓN DE ESTUDIANTE DE DOCTORADO Y DOBLE TITULACIÓN.
</t>
  </si>
  <si>
    <t xml:space="preserve">Este convenio tiene por objeto promover la cooperación académica a través de la codirección de VITOR MORETTI ZONETTI, brasileño, nacido el 21 de enero de 1983, ESTUDIANTE DE DOCTORADO en el Programa de Posgrado Inter-unidades en Integración de América Latina (PROLAM) de la UNIVERSIDAD DE SÃO PAULO, aspirando la preparación de la TESIS DE DOCTORADO EN LA MODALIDAD DE COTUTELA CON FINES DE DOBLE TITULACIÓN, cuya realización y defensa estará bajo la corresponsabilidad de las dos instituciones, de acuerdo con las cláusulas aquí establecidas.
</t>
  </si>
  <si>
    <t>Doctorado en Agroecología</t>
  </si>
  <si>
    <t>B.FCA.1.004.887.24</t>
  </si>
  <si>
    <t>Cotutela Vitor Moretti</t>
  </si>
  <si>
    <t>Enviado a Juridica - Revisión en USP</t>
  </si>
  <si>
    <t>Asociación Red Agrológica Campesina ARAC</t>
  </si>
  <si>
    <t>CONVENIO ESPECÍFICO DE COOPERACIÓN SUSCRITO ENTRE UNIVERSIDAD NACIONAL DE COLOMBIA, FACULTAD DE CIENCIAS AGRARIAS Y ASOCIACIÓN RED AGROECOLOGICA CAMPESINA - ARAC</t>
  </si>
  <si>
    <t>El objeto del presente convenio de cooperación es aunar esfuerzos para adelantar acciones conjuntas  en temas de interés reciproco para cada una de las partes en áreas de investigación, extensión, asistencia ténica, administrativa y académica en todas las demás formas de acción universitaria.</t>
  </si>
  <si>
    <t>2018-06-12 Convenio Específico ARAC.pdf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</si>
</sst>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yyyy"/>
    <numFmt numFmtId="165" formatCode="dd/mm/yyyy"/>
    <numFmt numFmtId="166" formatCode="d/m/yyyy"/>
  </numFmts>
  <fonts count="13" x14ac:knownFonts="1">
    <font>
      <sz val="10"/>
      <color rgb="FF000000"/>
      <name val="Arial"/>
      <scheme val="minor"/>
    </font>
    <font>
      <b/>
      <sz val="11"/>
      <color theme="1"/>
      <name val="Arial"/>
      <family val="2"/>
    </font>
    <font>
      <sz val="10"/>
      <color theme="1"/>
      <name val="Arial"/>
      <family val="2"/>
    </font>
    <font>
      <sz val="9"/>
      <color theme="1"/>
      <name val="Arial"/>
      <family val="2"/>
    </font>
    <font>
      <b/>
      <sz val="10"/>
      <color rgb="FFFF0000"/>
      <name val="Arial"/>
      <family val="2"/>
    </font>
    <font>
      <u/>
      <sz val="10"/>
      <color theme="1"/>
      <name val="Arial"/>
      <family val="2"/>
    </font>
    <font>
      <sz val="10"/>
      <color rgb="FF1F1F1F"/>
      <name val="Arial"/>
      <family val="2"/>
    </font>
    <font>
      <i/>
      <sz val="10"/>
      <color theme="1"/>
      <name val="Arial"/>
      <family val="2"/>
    </font>
    <font>
      <b/>
      <sz val="10"/>
      <color rgb="FF38761D"/>
      <name val="Arial"/>
      <family val="2"/>
    </font>
    <font>
      <u/>
      <sz val="10"/>
      <color rgb="FF1F1F1F"/>
      <name val="Arial"/>
      <family val="2"/>
    </font>
    <font>
      <i/>
      <sz val="9"/>
      <color theme="1"/>
      <name val="Arial"/>
      <family val="2"/>
    </font>
    <font>
      <b/>
      <sz val="10"/>
      <color theme="1"/>
      <name val="Arial"/>
      <family val="2"/>
    </font>
    <font>
      <b/>
      <i/>
      <sz val="10"/>
      <color rgb="FFFF0000"/>
      <name val="Arial"/>
      <family val="2"/>
    </font>
  </fonts>
  <fills count="6">
    <fill>
      <patternFill patternType="none"/>
    </fill>
    <fill>
      <patternFill patternType="gray125"/>
    </fill>
    <fill>
      <patternFill patternType="solid">
        <fgColor rgb="FFD9EAD3"/>
        <bgColor rgb="FFD9EAD3"/>
      </patternFill>
    </fill>
    <fill>
      <patternFill patternType="solid">
        <fgColor rgb="FFEAD1DC"/>
        <bgColor rgb="FFEAD1DC"/>
      </patternFill>
    </fill>
    <fill>
      <patternFill patternType="solid">
        <fgColor rgb="FFFFFFFF"/>
        <bgColor rgb="FFFFFFFF"/>
      </patternFill>
    </fill>
    <fill>
      <patternFill patternType="solid">
        <fgColor rgb="FFF4CCCC"/>
        <bgColor rgb="FFF4CC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vertical="center" wrapText="1"/>
    </xf>
    <xf numFmtId="49" fontId="2" fillId="0" borderId="1" xfId="0" applyNumberFormat="1" applyFont="1" applyBorder="1" applyAlignment="1">
      <alignment wrapText="1"/>
    </xf>
    <xf numFmtId="164" fontId="2" fillId="0" borderId="1" xfId="0" applyNumberFormat="1" applyFont="1" applyBorder="1" applyAlignment="1">
      <alignment horizontal="center" wrapText="1"/>
    </xf>
    <xf numFmtId="0" fontId="2" fillId="0" borderId="1" xfId="0" applyFont="1" applyBorder="1" applyAlignment="1">
      <alignment wrapText="1"/>
    </xf>
    <xf numFmtId="0" fontId="3" fillId="0" borderId="1" xfId="0" applyFont="1" applyBorder="1" applyAlignment="1">
      <alignment horizontal="center"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3" fontId="2" fillId="0" borderId="1" xfId="0" applyNumberFormat="1" applyFont="1" applyBorder="1" applyAlignment="1">
      <alignment horizontal="center" wrapText="1"/>
    </xf>
    <xf numFmtId="0" fontId="4" fillId="0" borderId="1" xfId="0" applyFont="1" applyBorder="1" applyAlignment="1">
      <alignment horizontal="center" wrapText="1"/>
    </xf>
    <xf numFmtId="0" fontId="5" fillId="0" borderId="1" xfId="0" applyFont="1" applyBorder="1" applyAlignment="1">
      <alignment wrapText="1"/>
    </xf>
    <xf numFmtId="0" fontId="2" fillId="4" borderId="1" xfId="0" applyFont="1" applyFill="1" applyBorder="1" applyAlignment="1">
      <alignment wrapText="1"/>
    </xf>
    <xf numFmtId="0" fontId="6" fillId="4" borderId="1" xfId="0" applyFont="1" applyFill="1" applyBorder="1" applyAlignment="1">
      <alignment horizontal="center" wrapText="1"/>
    </xf>
    <xf numFmtId="0" fontId="2" fillId="4" borderId="1" xfId="0" applyFont="1" applyFill="1" applyBorder="1" applyAlignment="1">
      <alignment horizontal="center" wrapText="1"/>
    </xf>
    <xf numFmtId="0" fontId="3" fillId="4" borderId="1" xfId="0" applyFont="1" applyFill="1" applyBorder="1" applyAlignment="1">
      <alignment horizontal="center" wrapText="1"/>
    </xf>
    <xf numFmtId="165" fontId="2" fillId="0" borderId="1" xfId="0" applyNumberFormat="1" applyFont="1" applyBorder="1" applyAlignment="1">
      <alignment horizontal="center" wrapText="1"/>
    </xf>
    <xf numFmtId="0" fontId="7" fillId="0" borderId="1" xfId="0" applyFont="1" applyBorder="1" applyAlignment="1">
      <alignment wrapText="1"/>
    </xf>
    <xf numFmtId="166" fontId="2" fillId="0" borderId="1" xfId="0" applyNumberFormat="1" applyFont="1" applyBorder="1" applyAlignment="1">
      <alignment wrapText="1"/>
    </xf>
    <xf numFmtId="0" fontId="8" fillId="0" borderId="1" xfId="0" applyFont="1" applyBorder="1" applyAlignment="1">
      <alignment horizontal="center" wrapText="1"/>
    </xf>
    <xf numFmtId="0" fontId="9" fillId="4" borderId="1" xfId="0" applyFont="1" applyFill="1" applyBorder="1" applyAlignment="1">
      <alignment wrapText="1"/>
    </xf>
    <xf numFmtId="166" fontId="2" fillId="0" borderId="1" xfId="0" applyNumberFormat="1" applyFont="1" applyBorder="1" applyAlignment="1">
      <alignment horizontal="center" wrapText="1"/>
    </xf>
    <xf numFmtId="49" fontId="2" fillId="0" borderId="1" xfId="0" applyNumberFormat="1" applyFont="1" applyBorder="1" applyAlignment="1">
      <alignment horizontal="center" wrapText="1"/>
    </xf>
    <xf numFmtId="164" fontId="2" fillId="0" borderId="1" xfId="0" applyNumberFormat="1" applyFont="1" applyBorder="1" applyAlignment="1">
      <alignment wrapText="1"/>
    </xf>
    <xf numFmtId="0" fontId="2" fillId="2" borderId="1" xfId="0" applyFont="1" applyFill="1" applyBorder="1" applyAlignment="1">
      <alignment horizontal="center" wrapText="1"/>
    </xf>
    <xf numFmtId="0" fontId="7" fillId="0" borderId="1" xfId="0" applyFont="1" applyBorder="1" applyAlignment="1">
      <alignment horizontal="center" wrapText="1"/>
    </xf>
    <xf numFmtId="0" fontId="7" fillId="5"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drive/folders/1CsyKPHRqRxH4eNdHPrR3ERjo7kOUuOm0?usp=drive_link" TargetMode="External"/><Relationship Id="rId21" Type="http://schemas.openxmlformats.org/officeDocument/2006/relationships/hyperlink" Target="https://drive.google.com/drive/folders/1PDOT1amgO3hMbj7i3xtTcf48CdnL8jdx?usp=drive_link" TargetMode="External"/><Relationship Id="rId42" Type="http://schemas.openxmlformats.org/officeDocument/2006/relationships/hyperlink" Target="https://drive.google.com/drive/folders/1aCWEAXpZEGWXJSO0bKyus5igBcbSX4RH?usp=drive_link" TargetMode="External"/><Relationship Id="rId63" Type="http://schemas.openxmlformats.org/officeDocument/2006/relationships/hyperlink" Target="https://drive.google.com/drive/folders/1P9-eWmC5rpsL4PhBs70ij1XXxpE1-FCj?usp=drive_link" TargetMode="External"/><Relationship Id="rId84" Type="http://schemas.openxmlformats.org/officeDocument/2006/relationships/hyperlink" Target="https://drive.google.com/drive/folders/1EXSwyxqw8O9MgkNtdtewgq-csz1udxXn?usp=drive_link" TargetMode="External"/><Relationship Id="rId138" Type="http://schemas.openxmlformats.org/officeDocument/2006/relationships/hyperlink" Target="https://drive.google.com/drive/folders/1-n17ZEoHN9Z3u5Vug_pneMSzCSNqhIXm?usp=drive_link" TargetMode="External"/><Relationship Id="rId159" Type="http://schemas.openxmlformats.org/officeDocument/2006/relationships/hyperlink" Target="https://docs.google.com/document/d/17Vh7nSxrH3QaWmfify1cz8KxoHgJi9hL/edit?usp=drive_link&amp;ouid=113251219234654342968&amp;rtpof=true&amp;sd=true" TargetMode="External"/><Relationship Id="rId170" Type="http://schemas.openxmlformats.org/officeDocument/2006/relationships/hyperlink" Target="https://drive.google.com/drive/folders/119JQypbw_CuOpD1rPnkF0bFjN3jBGBl9?usp=drive_link" TargetMode="External"/><Relationship Id="rId191" Type="http://schemas.openxmlformats.org/officeDocument/2006/relationships/hyperlink" Target="https://drive.google.com/file/d/12O-F30mwHk_hOzEfexQvJ0bgYXRMhhW5/view?usp=sharing" TargetMode="External"/><Relationship Id="rId205" Type="http://schemas.openxmlformats.org/officeDocument/2006/relationships/hyperlink" Target="https://drive.google.com/file/d/18hDYZMqTVjOInEie5xkdRFnXw98xW-jX/view?usp=sharing" TargetMode="External"/><Relationship Id="rId107" Type="http://schemas.openxmlformats.org/officeDocument/2006/relationships/hyperlink" Target="https://drive.google.com/file/d/1gcJGlbPbCp5N7c3NsHEa0Pud-fXpoj9I/view?usp=sharing" TargetMode="External"/><Relationship Id="rId11" Type="http://schemas.openxmlformats.org/officeDocument/2006/relationships/hyperlink" Target="https://drive.google.com/file/d/1ggBN-y8ctlxZu_PjEO4jdAlg3PSfaEWs/view?usp=sharing" TargetMode="External"/><Relationship Id="rId32" Type="http://schemas.openxmlformats.org/officeDocument/2006/relationships/hyperlink" Target="https://drive.google.com/drive/folders/1V9XClHJlTY8BfweMGn4FnD0lSC2v-ufI?usp=drive_link" TargetMode="External"/><Relationship Id="rId53" Type="http://schemas.openxmlformats.org/officeDocument/2006/relationships/hyperlink" Target="https://drive.google.com/file/d/1S1a_aVgMrqDMTFWqPdYfEzY8R7jrJXb2/view?usp=drive_link" TargetMode="External"/><Relationship Id="rId74" Type="http://schemas.openxmlformats.org/officeDocument/2006/relationships/hyperlink" Target="https://drive.google.com/file/d/10zBaB8HHuo7JVTbXLgAGreNv9Rklif4p/view?usp=sharing" TargetMode="External"/><Relationship Id="rId128" Type="http://schemas.openxmlformats.org/officeDocument/2006/relationships/hyperlink" Target="https://drive.google.com/drive/folders/1Z26SogiVDkD2W3R5YjfGtJ6ioF4atklx?usp=drive_link" TargetMode="External"/><Relationship Id="rId149" Type="http://schemas.openxmlformats.org/officeDocument/2006/relationships/hyperlink" Target="https://drive.google.com/file/d/12OuZs2bfa8Bya_uviJwxcgiDbnwQzS6-/view?usp=drive_link" TargetMode="External"/><Relationship Id="rId5" Type="http://schemas.openxmlformats.org/officeDocument/2006/relationships/hyperlink" Target="https://drive.google.com/file/d/1xG9o2sZSvc8jCbAEQMcUekAQ0vVPpuSL/view?usp=sharing" TargetMode="External"/><Relationship Id="rId95" Type="http://schemas.openxmlformats.org/officeDocument/2006/relationships/hyperlink" Target="https://drive.google.com/file/d/1KnhIXz5HQq5jtNYkfgXI94YbhvQhQ5DZ/view?usp=sharing" TargetMode="External"/><Relationship Id="rId160" Type="http://schemas.openxmlformats.org/officeDocument/2006/relationships/hyperlink" Target="https://drive.google.com/file/d/12EpQ3IZaKT1vChITP7FIxxVslvCOo4JH/view?usp=drive_link" TargetMode="External"/><Relationship Id="rId181" Type="http://schemas.openxmlformats.org/officeDocument/2006/relationships/hyperlink" Target="https://drive.google.com/drive/folders/1TcdgopWie_uxFvwmZawoQMLUDk7BcNzH?usp=drive_link" TargetMode="External"/><Relationship Id="rId22" Type="http://schemas.openxmlformats.org/officeDocument/2006/relationships/hyperlink" Target="https://drive.google.com/drive/folders/1klwKQCQUfFmMa0LPcGNNHG7rxS6WvL0k?usp=drive_link" TargetMode="External"/><Relationship Id="rId43" Type="http://schemas.openxmlformats.org/officeDocument/2006/relationships/hyperlink" Target="https://drive.google.com/drive/folders/1saZWqt8Z6_jTc6h6LvfUFcHqMxsnExvI?usp=drive_link" TargetMode="External"/><Relationship Id="rId64" Type="http://schemas.openxmlformats.org/officeDocument/2006/relationships/hyperlink" Target="https://drive.google.com/file/d/1Ox0cD8HYH29mU0uuUaUS6-6X87Qr0Wol/view?usp=drive_link" TargetMode="External"/><Relationship Id="rId118" Type="http://schemas.openxmlformats.org/officeDocument/2006/relationships/hyperlink" Target="https://drive.google.com/file/d/1LXkkDR4RckZ0tEt77MWmYVwi-fj598Xc/view?usp=drive_link" TargetMode="External"/><Relationship Id="rId139" Type="http://schemas.openxmlformats.org/officeDocument/2006/relationships/hyperlink" Target="https://drive.google.com/file/d/1wSFqms3zIdgQYqgB3pU6erucpMGnv-Xc/view?usp=sharing" TargetMode="External"/><Relationship Id="rId85" Type="http://schemas.openxmlformats.org/officeDocument/2006/relationships/hyperlink" Target="https://drive.google.com/file/d/1uPfqh1ruHQ2UDNsGk6il2cg7nqbVd1am/view?usp=drive_link" TargetMode="External"/><Relationship Id="rId150" Type="http://schemas.openxmlformats.org/officeDocument/2006/relationships/hyperlink" Target="https://drive.google.com/file/d/10YA7swroQuzEtPg8AXwsJsq0nf56h6HN/view?usp=sharing" TargetMode="External"/><Relationship Id="rId171" Type="http://schemas.openxmlformats.org/officeDocument/2006/relationships/hyperlink" Target="https://drive.google.com/drive/folders/1400i32l9JEJm3VzXbxpC8lmPFeAHEUhz?usp=drive_link" TargetMode="External"/><Relationship Id="rId192" Type="http://schemas.openxmlformats.org/officeDocument/2006/relationships/hyperlink" Target="https://drive.google.com/file/d/1WdRo_vTTsidoGoX2DTcewWhZ2_Cz8Bp4/view?usp=sharing" TargetMode="External"/><Relationship Id="rId206" Type="http://schemas.openxmlformats.org/officeDocument/2006/relationships/hyperlink" Target="https://drive.google.com/file/d/16_UbANu6KElvJbTWMt7Rujqwsf2zQIws/view?usp=sharing" TargetMode="External"/><Relationship Id="rId12" Type="http://schemas.openxmlformats.org/officeDocument/2006/relationships/hyperlink" Target="https://drive.google.com/file/d/1vylNkX2t0L1h6kRMGRJpGJpRBcugKYBC/view?usp=sharing" TargetMode="External"/><Relationship Id="rId33" Type="http://schemas.openxmlformats.org/officeDocument/2006/relationships/hyperlink" Target="https://drive.google.com/drive/folders/1KgDzlGo1agwugfx_1E_GyzMXAENpRE03?usp=drive_link" TargetMode="External"/><Relationship Id="rId108" Type="http://schemas.openxmlformats.org/officeDocument/2006/relationships/hyperlink" Target="https://drive.google.com/drive/folders/1ZUjZLUAkY9KprnYfy29PuYpmxmhau2Wu?usp=drive_link" TargetMode="External"/><Relationship Id="rId129" Type="http://schemas.openxmlformats.org/officeDocument/2006/relationships/hyperlink" Target="https://drive.google.com/drive/folders/1xUcv92ROSh3nFX7DdMXitW7j96OhdB8D?usp=drive_link" TargetMode="External"/><Relationship Id="rId54" Type="http://schemas.openxmlformats.org/officeDocument/2006/relationships/hyperlink" Target="https://drive.google.com/file/d/1R1becUu97fW3gTi6JjwVFin05gWIe-2K/view?usp=sharing" TargetMode="External"/><Relationship Id="rId75" Type="http://schemas.openxmlformats.org/officeDocument/2006/relationships/hyperlink" Target="https://drive.google.com/file/d/1C2N7i2NGNYgM3R5-nN84NM_bTCeDQcQZ/view?usp=sharing" TargetMode="External"/><Relationship Id="rId96" Type="http://schemas.openxmlformats.org/officeDocument/2006/relationships/hyperlink" Target="https://drive.google.com/file/d/1geNrxqHJLWGvetq35Mxah9jpLjI4IhV-/view?usp=sharing" TargetMode="External"/><Relationship Id="rId140" Type="http://schemas.openxmlformats.org/officeDocument/2006/relationships/hyperlink" Target="https://drive.google.com/drive/folders/10YDNb8Xm4WaTl-BUCZvwFhG8umazMdwd?usp=drive_link" TargetMode="External"/><Relationship Id="rId161" Type="http://schemas.openxmlformats.org/officeDocument/2006/relationships/hyperlink" Target="https://drive.google.com/file/d/128P8BtFw6sfHy5MpzHxueuGzTLFx_o5S/view?usp=sharing" TargetMode="External"/><Relationship Id="rId182" Type="http://schemas.openxmlformats.org/officeDocument/2006/relationships/hyperlink" Target="https://drive.google.com/drive/folders/13YTB3qqCH-piJ6ICYX5JXbnGCPJZzkaY?usp=drive_link" TargetMode="External"/><Relationship Id="rId6" Type="http://schemas.openxmlformats.org/officeDocument/2006/relationships/hyperlink" Target="https://drive.google.com/file/d/1reF6oR5HeaxJYDbRDHm7oYzDDDDVYPRY/view?usp=drive_link" TargetMode="External"/><Relationship Id="rId23" Type="http://schemas.openxmlformats.org/officeDocument/2006/relationships/hyperlink" Target="https://drive.google.com/drive/folders/1pBu0C-9f6qd3EHgMw-ZMmBZZOXC7ALpw?usp=drive_link" TargetMode="External"/><Relationship Id="rId119" Type="http://schemas.openxmlformats.org/officeDocument/2006/relationships/hyperlink" Target="https://drive.google.com/file/d/1eTY4as2_A9kC7oqsY9liqlXiVDbOTAco/view?usp=sharing" TargetMode="External"/><Relationship Id="rId44" Type="http://schemas.openxmlformats.org/officeDocument/2006/relationships/hyperlink" Target="https://drive.google.com/drive/folders/1kvTSSTok-v8qhdG6dXqYmkR26dBkfVqv?usp=drive_link" TargetMode="External"/><Relationship Id="rId65" Type="http://schemas.openxmlformats.org/officeDocument/2006/relationships/hyperlink" Target="https://drive.google.com/file/d/15rJuGPn8irKQpTNkgOA0eSrocsSPl9wI/view?usp=drive_link" TargetMode="External"/><Relationship Id="rId86" Type="http://schemas.openxmlformats.org/officeDocument/2006/relationships/hyperlink" Target="https://drive.google.com/file/d/1DYE3ZcyTNXsrfiFV6D9mt0haG6SanVY7/view?usp=sharing" TargetMode="External"/><Relationship Id="rId130" Type="http://schemas.openxmlformats.org/officeDocument/2006/relationships/hyperlink" Target="https://drive.google.com/file/d/1A1wQJPafb1hTmbK_XCNi9VmFjLVXfs5O/view?usp=drive_link" TargetMode="External"/><Relationship Id="rId151" Type="http://schemas.openxmlformats.org/officeDocument/2006/relationships/hyperlink" Target="https://drive.google.com/file/d/1JrvGLrQdwmlC_tseSYWCD67Ty8-8aq3r/view?usp=sharing" TargetMode="External"/><Relationship Id="rId172" Type="http://schemas.openxmlformats.org/officeDocument/2006/relationships/hyperlink" Target="https://drive.google.com/drive/folders/1G-gwPAodB5xb_4K-DM1w5_d6T-BDQHE1?usp=drive_link" TargetMode="External"/><Relationship Id="rId193" Type="http://schemas.openxmlformats.org/officeDocument/2006/relationships/hyperlink" Target="https://drive.google.com/file/d/1DIRrGhwCuX8NH8bAdNwFCuXZ72_fTpx1/view?usp=drive_link" TargetMode="External"/><Relationship Id="rId207" Type="http://schemas.openxmlformats.org/officeDocument/2006/relationships/hyperlink" Target="https://drive.google.com/drive/folders/15DV1o0hVFom6wkOgTAqb37aDUIEvNC3x?usp=drive_link" TargetMode="External"/><Relationship Id="rId13" Type="http://schemas.openxmlformats.org/officeDocument/2006/relationships/hyperlink" Target="https://drive.google.com/file/d/1oSqeHMmsKxIko50LG19MLly0b7ExKTzy/view?usp=sharing" TargetMode="External"/><Relationship Id="rId109" Type="http://schemas.openxmlformats.org/officeDocument/2006/relationships/hyperlink" Target="https://drive.google.com/drive/folders/1s0At94QxPwInV6Bc0yN1Phpx43RlOoVi?usp=drive_link" TargetMode="External"/><Relationship Id="rId34" Type="http://schemas.openxmlformats.org/officeDocument/2006/relationships/hyperlink" Target="https://drive.google.com/drive/folders/1L84aKCGM_LMVFMmUB2-u0ZnlQTaJErAx?usp=drive_link" TargetMode="External"/><Relationship Id="rId55" Type="http://schemas.openxmlformats.org/officeDocument/2006/relationships/hyperlink" Target="https://drive.google.com/drive/folders/1SzJ06akc0PaGO5DTizIar0I0VSISPTS_?usp=drive_link" TargetMode="External"/><Relationship Id="rId76" Type="http://schemas.openxmlformats.org/officeDocument/2006/relationships/hyperlink" Target="https://drive.google.com/drive/folders/1eJfgWMjruAMn8yRE8gB04nM-_3JZQ5aB?usp=drive_link" TargetMode="External"/><Relationship Id="rId97" Type="http://schemas.openxmlformats.org/officeDocument/2006/relationships/hyperlink" Target="https://drive.google.com/file/d/1kcFFUGqThZdExwPc33QxSXJ-dei3ttR7/view?usp=drive_link" TargetMode="External"/><Relationship Id="rId120" Type="http://schemas.openxmlformats.org/officeDocument/2006/relationships/hyperlink" Target="https://drive.google.com/drive/folders/1Pn7H81zvk2anpqr5z8d1reo2_x7U3e46?usp=drive_link" TargetMode="External"/><Relationship Id="rId141" Type="http://schemas.openxmlformats.org/officeDocument/2006/relationships/hyperlink" Target="https://drive.google.com/drive/folders/1o6jCGAgQvBrMdqMczyg-7jY7oY3idoAx?usp=drive_link" TargetMode="External"/><Relationship Id="rId7" Type="http://schemas.openxmlformats.org/officeDocument/2006/relationships/hyperlink" Target="https://drive.google.com/file/d/10CMUkUdoT5T4j3rvAw_9sa4MCxqyKFtq/view?usp=sharing" TargetMode="External"/><Relationship Id="rId162" Type="http://schemas.openxmlformats.org/officeDocument/2006/relationships/hyperlink" Target="https://drive.google.com/file/d/13Wd5dZRi8toQK9GP1uLy0zdsWCsYM6_w/view?usp=drive_link" TargetMode="External"/><Relationship Id="rId183" Type="http://schemas.openxmlformats.org/officeDocument/2006/relationships/hyperlink" Target="https://drive.google.com/file/d/1_gXzbGqsaljqxnYltjUw578vf2HvPQCc/view?usp=drive_link" TargetMode="External"/><Relationship Id="rId24" Type="http://schemas.openxmlformats.org/officeDocument/2006/relationships/hyperlink" Target="https://drive.google.com/drive/folders/1P2YjaYAN_j4o54-C7UVlTdt3h_EsoI2T?usp=drive_link" TargetMode="External"/><Relationship Id="rId45" Type="http://schemas.openxmlformats.org/officeDocument/2006/relationships/hyperlink" Target="https://drive.google.com/drive/folders/1drJYCCOd098mPGndfqxug92tZrixljMH?usp=drive_link" TargetMode="External"/><Relationship Id="rId66" Type="http://schemas.openxmlformats.org/officeDocument/2006/relationships/hyperlink" Target="https://drive.google.com/drive/folders/1ee5kYqX-B6DnYSJ0o9gjJZhY9Jl1iE_i?usp=drive_link" TargetMode="External"/><Relationship Id="rId87" Type="http://schemas.openxmlformats.org/officeDocument/2006/relationships/hyperlink" Target="https://drive.google.com/file/d/1SxxFB8QGQpB26cyxpFp2r5P_BV_o67vy/view?usp=sharing" TargetMode="External"/><Relationship Id="rId110" Type="http://schemas.openxmlformats.org/officeDocument/2006/relationships/hyperlink" Target="https://drive.google.com/file/d/1jDpwNLPzXvfqV4PQeuYHatJMgONpWoUC/view?usp=sharing" TargetMode="External"/><Relationship Id="rId131" Type="http://schemas.openxmlformats.org/officeDocument/2006/relationships/hyperlink" Target="https://drive.google.com/file/d/1Jfnnfv3Y6D2gi_5VUQPJAszFi5peLw27/view?usp=sharing" TargetMode="External"/><Relationship Id="rId152" Type="http://schemas.openxmlformats.org/officeDocument/2006/relationships/hyperlink" Target="https://drive.google.com/file/d/1VZ4qFbS5zQg_bbV-ptLGntrxI2X6o4g6/view?usp=sharing" TargetMode="External"/><Relationship Id="rId173" Type="http://schemas.openxmlformats.org/officeDocument/2006/relationships/hyperlink" Target="https://drive.google.com/drive/folders/1y5njz6avDQMCXepinl6r1AyYo3wIzs6n?usp=drive_link" TargetMode="External"/><Relationship Id="rId194" Type="http://schemas.openxmlformats.org/officeDocument/2006/relationships/hyperlink" Target="https://drive.google.com/file/d/1GiBelRy3_b96hh14KDmfZvD4FhLrE0pu/view?usp=drive_link" TargetMode="External"/><Relationship Id="rId208" Type="http://schemas.openxmlformats.org/officeDocument/2006/relationships/hyperlink" Target="https://drive.google.com/drive/folders/1pbfYZ6C8T9El3mw7aPtKWn433oyL37-A?usp=drive_link" TargetMode="External"/><Relationship Id="rId19" Type="http://schemas.openxmlformats.org/officeDocument/2006/relationships/hyperlink" Target="https://drive.google.com/file/d/1H5SJ6jiIZgnQeCUz9aCzBgy_2QoJQ3v5/view?usp=sharing" TargetMode="External"/><Relationship Id="rId14" Type="http://schemas.openxmlformats.org/officeDocument/2006/relationships/hyperlink" Target="https://drive.google.com/file/d/17hIChf1oqxqUE6L3r_xwGw-Hnr6gKYOO/view?usp=sharing" TargetMode="External"/><Relationship Id="rId30" Type="http://schemas.openxmlformats.org/officeDocument/2006/relationships/hyperlink" Target="https://drive.google.com/drive/folders/1dz_T0QBFo-ynh73A0zj05boXEf0_S8ki?usp=drive_link" TargetMode="External"/><Relationship Id="rId35" Type="http://schemas.openxmlformats.org/officeDocument/2006/relationships/hyperlink" Target="https://drive.google.com/drive/folders/1pQARMlNzwGOxiN3Yy5pLv1oeyMPBs8wP?usp=drive_link" TargetMode="External"/><Relationship Id="rId56" Type="http://schemas.openxmlformats.org/officeDocument/2006/relationships/hyperlink" Target="https://drive.google.com/drive/folders/1ZMRnVtRdz3xnbFh2xcps1UOVhPYa2FGg?usp=drive_link" TargetMode="External"/><Relationship Id="rId77" Type="http://schemas.openxmlformats.org/officeDocument/2006/relationships/hyperlink" Target="https://drive.google.com/file/d/1lN-NXVT-m44mPzws1pkiIJHKUcJx3X8F/view?usp=sharing" TargetMode="External"/><Relationship Id="rId100" Type="http://schemas.openxmlformats.org/officeDocument/2006/relationships/hyperlink" Target="https://drive.google.com/drive/folders/1aMxxshsyEig_T3n-asUSLGMA5yhXS9Bj?usp=drive_link" TargetMode="External"/><Relationship Id="rId105" Type="http://schemas.openxmlformats.org/officeDocument/2006/relationships/hyperlink" Target="https://drive.google.com/file/d/1boxfFQNssNqtMPtWLTuGkDzmaX7_deuf/view?usp=sharing" TargetMode="External"/><Relationship Id="rId126" Type="http://schemas.openxmlformats.org/officeDocument/2006/relationships/hyperlink" Target="https://drive.google.com/file/d/1gdP-QtwE2I54higMMiqpxtzYZnibwx8t/view?usp=sharing" TargetMode="External"/><Relationship Id="rId147" Type="http://schemas.openxmlformats.org/officeDocument/2006/relationships/hyperlink" Target="https://drive.google.com/drive/folders/1fle8VEmaBykHxSwICGDXmQD__whus4-u?usp=drive_link" TargetMode="External"/><Relationship Id="rId168" Type="http://schemas.openxmlformats.org/officeDocument/2006/relationships/hyperlink" Target="https://drive.google.com/file/d/16SwxpDace-NQ-cPuVzs5G3qzD89XHr8Z/view?usp=sharing" TargetMode="External"/><Relationship Id="rId8" Type="http://schemas.openxmlformats.org/officeDocument/2006/relationships/hyperlink" Target="https://drive.google.com/file/d/133UYk1t2ibuCXrEnsGHGLC7PMBEL0qmP/view?usp=sharing" TargetMode="External"/><Relationship Id="rId51" Type="http://schemas.openxmlformats.org/officeDocument/2006/relationships/hyperlink" Target="https://drive.google.com/drive/folders/1TzvoS3GOmEeYHF-VnBmjmRcnVFQX4M3U?usp=drive_link" TargetMode="External"/><Relationship Id="rId72" Type="http://schemas.openxmlformats.org/officeDocument/2006/relationships/hyperlink" Target="https://drive.google.com/file/d/1EPSS_4rYz10HeHhvLAR5sPfV8A7XvImb/view?usp=sharing" TargetMode="External"/><Relationship Id="rId93" Type="http://schemas.openxmlformats.org/officeDocument/2006/relationships/hyperlink" Target="https://drive.google.com/file/d/13hpGP6cZRBdn1pJ4vIYwdRP1bauXDkGY/view?usp=sharing" TargetMode="External"/><Relationship Id="rId98" Type="http://schemas.openxmlformats.org/officeDocument/2006/relationships/hyperlink" Target="https://drive.google.com/file/d/1gaY1qQ_Nq9GuV-7lcNACOFmsVLCQKYE6/view?usp=sharing" TargetMode="External"/><Relationship Id="rId121" Type="http://schemas.openxmlformats.org/officeDocument/2006/relationships/hyperlink" Target="https://drive.google.com/drive/folders/1DmJT0IqRQpXQ5j1LKkvm4WRp1_oYKBce?usp=drive_link" TargetMode="External"/><Relationship Id="rId142" Type="http://schemas.openxmlformats.org/officeDocument/2006/relationships/hyperlink" Target="https://drive.google.com/drive/folders/1xryvol1NnSUnFqev5637UrVT89W15RTH?usp=drive_link" TargetMode="External"/><Relationship Id="rId163" Type="http://schemas.openxmlformats.org/officeDocument/2006/relationships/hyperlink" Target="https://drive.google.com/file/d/13cCsjwz4WctW8QUD5FdqA6OvdHaZnxy5/view?usp=drive_link" TargetMode="External"/><Relationship Id="rId184" Type="http://schemas.openxmlformats.org/officeDocument/2006/relationships/hyperlink" Target="https://drive.google.com/drive/folders/1KCsXkfFET4TzxSZL7ii2rBQVWnKQGxSx?usp=drive_link" TargetMode="External"/><Relationship Id="rId189" Type="http://schemas.openxmlformats.org/officeDocument/2006/relationships/hyperlink" Target="https://drive.google.com/drive/folders/15Jf4Qth3uqAjY9YLqTpphQ1055YKzEy9?usp=drive_link" TargetMode="External"/><Relationship Id="rId3" Type="http://schemas.openxmlformats.org/officeDocument/2006/relationships/hyperlink" Target="https://drive.google.com/file/d/1D7oYsS7snAx4hEfsLVKk4H9nCwOS27_i/view?usp=sharing" TargetMode="External"/><Relationship Id="rId214" Type="http://schemas.openxmlformats.org/officeDocument/2006/relationships/hyperlink" Target="https://drive.google.com/drive/folders/15xdoF3rEaCTGWOrSVTW2i4VwR2sC9J61?usp=drive_link" TargetMode="External"/><Relationship Id="rId25" Type="http://schemas.openxmlformats.org/officeDocument/2006/relationships/hyperlink" Target="https://drive.google.com/drive/folders/1xPk8r_aFkfIKM_KYOFw4L1WOozGMiQTY?usp=drive_link" TargetMode="External"/><Relationship Id="rId46" Type="http://schemas.openxmlformats.org/officeDocument/2006/relationships/hyperlink" Target="https://drive.google.com/drive/folders/1fh5Ug_3lShswHKT4pstZ7bNgPMpehUfq?usp=drive_link" TargetMode="External"/><Relationship Id="rId67" Type="http://schemas.openxmlformats.org/officeDocument/2006/relationships/hyperlink" Target="https://drive.google.com/file/d/1cuO_BpV6WI0YU8hI5TANpXY-9LR0fPOg/view?usp=sharing" TargetMode="External"/><Relationship Id="rId116" Type="http://schemas.openxmlformats.org/officeDocument/2006/relationships/hyperlink" Target="https://drive.google.com/drive/folders/1tlEHX_qZERs6K68GRe28e03DFvJp5Rhq?usp=drive_link" TargetMode="External"/><Relationship Id="rId137" Type="http://schemas.openxmlformats.org/officeDocument/2006/relationships/hyperlink" Target="https://drive.google.com/file/d/1gwM3XB2EGjMUK841xKT9eMCxiyLNHwgo/view?usp=sharing" TargetMode="External"/><Relationship Id="rId158" Type="http://schemas.openxmlformats.org/officeDocument/2006/relationships/hyperlink" Target="https://drive.google.com/file/d/1x7VycwrMEKoc2mxf3YwJOYbjBmqHl7dn/view?usp=drive_link" TargetMode="External"/><Relationship Id="rId20" Type="http://schemas.openxmlformats.org/officeDocument/2006/relationships/hyperlink" Target="https://drive.google.com/file/d/1ybMSkXpcdU3bojYyOUKupwPwL_o5-U9f/view?usp=sharing" TargetMode="External"/><Relationship Id="rId41" Type="http://schemas.openxmlformats.org/officeDocument/2006/relationships/hyperlink" Target="https://drive.google.com/drive/folders/1CdvtaxS2jocTJZfyY-LyGq50XgkGjr1V?usp=drive_link" TargetMode="External"/><Relationship Id="rId62" Type="http://schemas.openxmlformats.org/officeDocument/2006/relationships/hyperlink" Target="https://drive.google.com/file/d/1EfW5eYzTW4oWxl4TDsgvEvgjmom0Nhj_/view?usp=sharing" TargetMode="External"/><Relationship Id="rId83" Type="http://schemas.openxmlformats.org/officeDocument/2006/relationships/hyperlink" Target="https://drive.google.com/drive/folders/1bu2f_8Dg3JrS8uIa7MpGKcvHSuXs0ROZ?usp=drive_link" TargetMode="External"/><Relationship Id="rId88" Type="http://schemas.openxmlformats.org/officeDocument/2006/relationships/hyperlink" Target="https://drive.google.com/drive/folders/16YC8OjHxZk0zIrm1QEOxZn8SSX6fPIOb?usp=drive_link" TargetMode="External"/><Relationship Id="rId111" Type="http://schemas.openxmlformats.org/officeDocument/2006/relationships/hyperlink" Target="https://drive.google.com/drive/folders/1u_8DX-EuLP_b_4WEpwY9zRUVAxOgYMin?usp=drive_link" TargetMode="External"/><Relationship Id="rId132" Type="http://schemas.openxmlformats.org/officeDocument/2006/relationships/hyperlink" Target="https://drive.google.com/file/d/1b_DZ_gLJr-gleCSpAKeJkoClOzR6qCbQ/view?usp=sharing" TargetMode="External"/><Relationship Id="rId153" Type="http://schemas.openxmlformats.org/officeDocument/2006/relationships/hyperlink" Target="https://drive.google.com/file/d/1GyJST82zYY7Ddhhiz5g4iI_LakZ_5TBa/view?usp=sharing" TargetMode="External"/><Relationship Id="rId174" Type="http://schemas.openxmlformats.org/officeDocument/2006/relationships/hyperlink" Target="https://drive.google.com/drive/folders/1D45w6kLx2_qXfu_NFnIWG4krpuoyzJwt?usp=drive_link" TargetMode="External"/><Relationship Id="rId179" Type="http://schemas.openxmlformats.org/officeDocument/2006/relationships/hyperlink" Target="https://drive.google.com/file/d/14yB9Nd8GCR163tt9TvPu4pkv0iPidbd6/view?usp=sharing" TargetMode="External"/><Relationship Id="rId195" Type="http://schemas.openxmlformats.org/officeDocument/2006/relationships/hyperlink" Target="https://drive.google.com/file/d/1eY_UyzEuafDSWRngGZ4G3UUnwnzABT7k/view?usp=sharing" TargetMode="External"/><Relationship Id="rId209" Type="http://schemas.openxmlformats.org/officeDocument/2006/relationships/hyperlink" Target="https://drive.google.com/drive/folders/1t94ha87DAgae8cmWxNmtIk2l4KREbeEh?usp=drive_link" TargetMode="External"/><Relationship Id="rId190" Type="http://schemas.openxmlformats.org/officeDocument/2006/relationships/hyperlink" Target="https://drive.google.com/drive/folders/1KybRNxctY_Lyb9naa1_2IeYg0HSIn7hJ?usp=drive_link" TargetMode="External"/><Relationship Id="rId204" Type="http://schemas.openxmlformats.org/officeDocument/2006/relationships/hyperlink" Target="https://drive.google.com/file/d/13yLp2Ch4nmQEjacZkO7dWo-CdJWShz1T/view?usp=drive_link" TargetMode="External"/><Relationship Id="rId15" Type="http://schemas.openxmlformats.org/officeDocument/2006/relationships/hyperlink" Target="https://drive.google.com/file/d/15R977T3yRkMsi-oipo28iHhuEg5bwUXR/view?usp=sharing" TargetMode="External"/><Relationship Id="rId36" Type="http://schemas.openxmlformats.org/officeDocument/2006/relationships/hyperlink" Target="https://drive.google.com/file/d/19_8Nv5J_oUGPbLCR0-w6t99CIG59Q_Hc/view?usp=drive_link" TargetMode="External"/><Relationship Id="rId57" Type="http://schemas.openxmlformats.org/officeDocument/2006/relationships/hyperlink" Target="https://drive.google.com/drive/folders/1FgHs9xDsPytNahKHdNpItTTvHBfP6lmN?usp=drive_link" TargetMode="External"/><Relationship Id="rId106" Type="http://schemas.openxmlformats.org/officeDocument/2006/relationships/hyperlink" Target="https://drive.google.com/file/d/1gf570ewyFNLF9f1gAqlrOaFaZ82GCdvN/view?usp=sharing" TargetMode="External"/><Relationship Id="rId127" Type="http://schemas.openxmlformats.org/officeDocument/2006/relationships/hyperlink" Target="https://drive.google.com/file/d/1i_uE7Djea0Z858u1RBAw9D-dHKcyOh02/view?usp=drive_link" TargetMode="External"/><Relationship Id="rId10" Type="http://schemas.openxmlformats.org/officeDocument/2006/relationships/hyperlink" Target="https://drive.google.com/file/d/1AfDMEzJpE8m8vEFJ4Z9yzhi-PUWX8P58/view?usp=sharing" TargetMode="External"/><Relationship Id="rId31" Type="http://schemas.openxmlformats.org/officeDocument/2006/relationships/hyperlink" Target="https://drive.google.com/drive/folders/1KvpSR4VTlODmdYsPnxSKuVO7aIbEp4WV?usp=drive_link" TargetMode="External"/><Relationship Id="rId52" Type="http://schemas.openxmlformats.org/officeDocument/2006/relationships/hyperlink" Target="https://drive.google.com/drive/folders/19emvkgo9KOVKGaHtiS7ZZcibjDVKiA27?usp=drive_link" TargetMode="External"/><Relationship Id="rId73" Type="http://schemas.openxmlformats.org/officeDocument/2006/relationships/hyperlink" Target="https://drive.google.com/drive/folders/1_AnI98uj-YAZ_j_0RLdC0djm5dCC9A7E?usp=drive_link" TargetMode="External"/><Relationship Id="rId78" Type="http://schemas.openxmlformats.org/officeDocument/2006/relationships/hyperlink" Target="https://drive.google.com/drive/folders/185NvHkwMS1U3JoV970qNrBSyMuq3p4wH?usp=drive_link" TargetMode="External"/><Relationship Id="rId94" Type="http://schemas.openxmlformats.org/officeDocument/2006/relationships/hyperlink" Target="https://drive.google.com/file/d/140KlRlczTnYiR-mMedjiHDKteoyS5fUE/view?usp=drive_link" TargetMode="External"/><Relationship Id="rId99" Type="http://schemas.openxmlformats.org/officeDocument/2006/relationships/hyperlink" Target="https://drive.google.com/drive/folders/1KuhJsMUXaUBEeyfHMNxraD5ZwYVOdNP8?usp=drive_link" TargetMode="External"/><Relationship Id="rId101" Type="http://schemas.openxmlformats.org/officeDocument/2006/relationships/hyperlink" Target="https://drive.google.com/drive/folders/16FcbeDHbeTOsHl00Zy3b-NdhhztgqE_l?usp=drive_link" TargetMode="External"/><Relationship Id="rId122" Type="http://schemas.openxmlformats.org/officeDocument/2006/relationships/hyperlink" Target="https://drive.google.com/drive/folders/1Zq6fdHDkNj58a9Woed4CCocJQbt8ud50?usp=drive_link" TargetMode="External"/><Relationship Id="rId143" Type="http://schemas.openxmlformats.org/officeDocument/2006/relationships/hyperlink" Target="https://drive.google.com/drive/folders/13nCP4L6ZffnuFkaH-HhW9wetz2Xde8Yh?usp=drive_link" TargetMode="External"/><Relationship Id="rId148" Type="http://schemas.openxmlformats.org/officeDocument/2006/relationships/hyperlink" Target="https://drive.google.com/file/d/1p0c1NfqOLJEhfywhSDeyRnpM1mzv-JgL/view?usp=sharing" TargetMode="External"/><Relationship Id="rId164" Type="http://schemas.openxmlformats.org/officeDocument/2006/relationships/hyperlink" Target="https://drive.google.com/file/d/18Dhw1q1epi-mXUCcHwZ7IDzXKVR9jdS8/view?usp=drive_link" TargetMode="External"/><Relationship Id="rId169" Type="http://schemas.openxmlformats.org/officeDocument/2006/relationships/hyperlink" Target="https://drive.google.com/file/d/17RJ6rr_9tNf1wcQ2xL5obIF0lfpKRqnI/view?usp=drive_link" TargetMode="External"/><Relationship Id="rId185" Type="http://schemas.openxmlformats.org/officeDocument/2006/relationships/hyperlink" Target="https://drive.google.com/drive/folders/1Sg44ZAH2nf2vNza6JQq5rkLmeOQtoINM?usp=drive_link" TargetMode="External"/><Relationship Id="rId4" Type="http://schemas.openxmlformats.org/officeDocument/2006/relationships/hyperlink" Target="https://drive.google.com/file/d/1L32vse5rpEc3c4RpXQn83QoONYn-Tx9n/view?usp=sharing" TargetMode="External"/><Relationship Id="rId9" Type="http://schemas.openxmlformats.org/officeDocument/2006/relationships/hyperlink" Target="https://drive.google.com/file/d/1xF7sHgJqMy8tAs-6j-Z2MmEVQuV_NeLg/view?usp=sharing" TargetMode="External"/><Relationship Id="rId180" Type="http://schemas.openxmlformats.org/officeDocument/2006/relationships/hyperlink" Target="https://drive.google.com/drive/folders/1B4qIhZ6B4G0wXHJ-q-hddy1wB1jvAZ_F?usp=drive_link" TargetMode="External"/><Relationship Id="rId210" Type="http://schemas.openxmlformats.org/officeDocument/2006/relationships/hyperlink" Target="https://drive.google.com/drive/folders/10sNUVtKxxE2mvIQjoUpFU-IE5AsOcxxe?usp=drive_link" TargetMode="External"/><Relationship Id="rId215" Type="http://schemas.openxmlformats.org/officeDocument/2006/relationships/hyperlink" Target="https://drive.google.com/file/d/1VMeo80F1jFH9NRG9Y-J0n7C3oPwF1hxB/view?usp=sharing" TargetMode="External"/><Relationship Id="rId26" Type="http://schemas.openxmlformats.org/officeDocument/2006/relationships/hyperlink" Target="https://drive.google.com/drive/folders/1t9_WTF4sbgFO1OZjJMVU3cKllP9zFt_y?usp=drive_link" TargetMode="External"/><Relationship Id="rId47" Type="http://schemas.openxmlformats.org/officeDocument/2006/relationships/hyperlink" Target="https://drive.google.com/file/d/1xRhbV8Pml3r6bWFQFGXtD4TNVCeSqab6/view?usp=drive_link" TargetMode="External"/><Relationship Id="rId68" Type="http://schemas.openxmlformats.org/officeDocument/2006/relationships/hyperlink" Target="https://drive.google.com/drive/folders/1SybeCayIvwU0ghtSQ7asBry-HYf2VaeY?usp=drive_link" TargetMode="External"/><Relationship Id="rId89" Type="http://schemas.openxmlformats.org/officeDocument/2006/relationships/hyperlink" Target="https://drive.google.com/file/d/1yamY_AfyRxFDfHVu2ycVyxeFNFPqFMse/view?usp=sharing" TargetMode="External"/><Relationship Id="rId112" Type="http://schemas.openxmlformats.org/officeDocument/2006/relationships/hyperlink" Target="https://drive.google.com/drive/folders/1_KxIEZQUNE1j6xq3nKTDMSbY6a1kDznm?usp=drive_link" TargetMode="External"/><Relationship Id="rId133" Type="http://schemas.openxmlformats.org/officeDocument/2006/relationships/hyperlink" Target="https://drive.google.com/drive/folders/1Ix5by_D8wJs-mIZBTjoydRD-r3i4599X?usp=drive_link" TargetMode="External"/><Relationship Id="rId154" Type="http://schemas.openxmlformats.org/officeDocument/2006/relationships/hyperlink" Target="https://drive.google.com/file/d/1gwTX5iToyikWRY_8Bfhn1Tp6vumI5m1f/view?usp=sharing" TargetMode="External"/><Relationship Id="rId175" Type="http://schemas.openxmlformats.org/officeDocument/2006/relationships/hyperlink" Target="https://drive.google.com/drive/folders/1LkEtjiSpgYx9sBu54qbP45PMQHsFbYnV?usp=drive_link" TargetMode="External"/><Relationship Id="rId196" Type="http://schemas.openxmlformats.org/officeDocument/2006/relationships/hyperlink" Target="https://drive.google.com/file/d/1j3qMiSknVd7AkzwB2v4uWdroJWHOyC-n/view?usp=sharing" TargetMode="External"/><Relationship Id="rId200" Type="http://schemas.openxmlformats.org/officeDocument/2006/relationships/hyperlink" Target="https://drive.google.com/file/d/1C-4x9EklW1ae_onQw7LASdbCxfeW1fZ6/view?usp=sharing" TargetMode="External"/><Relationship Id="rId16" Type="http://schemas.openxmlformats.org/officeDocument/2006/relationships/hyperlink" Target="https://drive.google.com/file/d/1zMkwZgT9v8ghsgeRqInlen9y_esiPW4P/view?usp=sharing" TargetMode="External"/><Relationship Id="rId37" Type="http://schemas.openxmlformats.org/officeDocument/2006/relationships/hyperlink" Target="https://drive.google.com/drive/folders/12V_5fHKsR3D2s5xjVRzZRR_RYeNRsQzP?usp=drive_link" TargetMode="External"/><Relationship Id="rId58" Type="http://schemas.openxmlformats.org/officeDocument/2006/relationships/hyperlink" Target="https://drive.google.com/drive/folders/11Y8w7_I8hKVbqugq-M-1KLb2gQoiiA0f?usp=drive_link" TargetMode="External"/><Relationship Id="rId79" Type="http://schemas.openxmlformats.org/officeDocument/2006/relationships/hyperlink" Target="https://drive.google.com/file/d/1pa3OODV2VFUoKUCypjE3J9oDojGV-2Eo/view?usp=sharing" TargetMode="External"/><Relationship Id="rId102" Type="http://schemas.openxmlformats.org/officeDocument/2006/relationships/hyperlink" Target="https://drive.google.com/file/d/1dMdPtPSi7JzWMbdXgzsF3RejZA4VnLPJ/view?usp=sharing" TargetMode="External"/><Relationship Id="rId123" Type="http://schemas.openxmlformats.org/officeDocument/2006/relationships/hyperlink" Target="https://drive.google.com/file/d/1gi_8ODTryq-ze5YRQWVuFcnv2x4h-N0g/view?usp=sharing" TargetMode="External"/><Relationship Id="rId144" Type="http://schemas.openxmlformats.org/officeDocument/2006/relationships/hyperlink" Target="https://drive.google.com/drive/folders/1E8vP8euatx471TocghugOPBHNAin_Uin?usp=drive_link" TargetMode="External"/><Relationship Id="rId90" Type="http://schemas.openxmlformats.org/officeDocument/2006/relationships/hyperlink" Target="https://drive.google.com/drive/folders/1gm-YHkDXXdQb9voV1HM9IbINwKtF6qyQ?usp=drive_link" TargetMode="External"/><Relationship Id="rId165" Type="http://schemas.openxmlformats.org/officeDocument/2006/relationships/hyperlink" Target="https://drive.google.com/file/d/14Gy-jJUbzqID0vXPUpG3cCeM-ePdAftP/view?usp=sharing" TargetMode="External"/><Relationship Id="rId186" Type="http://schemas.openxmlformats.org/officeDocument/2006/relationships/hyperlink" Target="https://drive.google.com/drive/folders/1aEBWAnS11ms2kVr-L6LJVZFd1U0qVMcY?usp=drive_link" TargetMode="External"/><Relationship Id="rId211" Type="http://schemas.openxmlformats.org/officeDocument/2006/relationships/hyperlink" Target="https://drive.google.com/drive/folders/13SoruY9nFuGWyfsaBfcCITexDBr2NFS7?usp=drive_link" TargetMode="External"/><Relationship Id="rId27" Type="http://schemas.openxmlformats.org/officeDocument/2006/relationships/hyperlink" Target="https://drive.google.com/drive/folders/1M9bbAEb_lUGxKbNKOt7e4DQl-RXnlpqO?usp=drive_link" TargetMode="External"/><Relationship Id="rId48" Type="http://schemas.openxmlformats.org/officeDocument/2006/relationships/hyperlink" Target="https://drive.google.com/drive/folders/1MXfEB12KIk5y-wKUsoNfyvHdzGlXJELJ?usp=drive_link" TargetMode="External"/><Relationship Id="rId69" Type="http://schemas.openxmlformats.org/officeDocument/2006/relationships/hyperlink" Target="https://drive.google.com/drive/folders/1c1axjtYwTBcNIYC2_l8VTPYJwkTpyAdK?usp=drive_link" TargetMode="External"/><Relationship Id="rId113" Type="http://schemas.openxmlformats.org/officeDocument/2006/relationships/hyperlink" Target="https://drive.google.com/file/d/13onhvMm3-Uv-pXtKTHaXzjHeUPifq_R_/view?usp=sharing" TargetMode="External"/><Relationship Id="rId134" Type="http://schemas.openxmlformats.org/officeDocument/2006/relationships/hyperlink" Target="https://drive.google.com/drive/folders/1Zu_SYSXYys7WGMXkLzPWghqu0GoEpVqA?usp=drive_link" TargetMode="External"/><Relationship Id="rId80" Type="http://schemas.openxmlformats.org/officeDocument/2006/relationships/hyperlink" Target="https://drive.google.com/file/d/1c0rPiU3ClnyKDC0TWfcev1jZiC1VUkdO/view?usp=sharing" TargetMode="External"/><Relationship Id="rId155" Type="http://schemas.openxmlformats.org/officeDocument/2006/relationships/hyperlink" Target="https://drive.google.com/file/d/1hzsvtYtf3tT3yAV_V9yv1n88QrX5k8NW/view?usp=sharing" TargetMode="External"/><Relationship Id="rId176" Type="http://schemas.openxmlformats.org/officeDocument/2006/relationships/hyperlink" Target="https://drive.google.com/drive/folders/1XiWInYKeMhbHnPW7ojweHTsq6RZ2iehs?usp=drive_link" TargetMode="External"/><Relationship Id="rId197" Type="http://schemas.openxmlformats.org/officeDocument/2006/relationships/hyperlink" Target="https://drive.google.com/file/d/1zKMbn3LUEINn6NerV1oxjhpqDBFPZU7L/view?usp=sharing" TargetMode="External"/><Relationship Id="rId201" Type="http://schemas.openxmlformats.org/officeDocument/2006/relationships/hyperlink" Target="https://drive.google.com/file/d/1yyF37G2hNORiCjoe49yTtVOuqIRHkTMV/view?usp=sharing" TargetMode="External"/><Relationship Id="rId17" Type="http://schemas.openxmlformats.org/officeDocument/2006/relationships/hyperlink" Target="https://drive.google.com/file/d/1JIqZ4TZA8TcnyoxGKeyjTQHHo3PQmAPI/view?usp=sharing" TargetMode="External"/><Relationship Id="rId38" Type="http://schemas.openxmlformats.org/officeDocument/2006/relationships/hyperlink" Target="https://drive.google.com/drive/folders/1aGBrgAeZKXRs_1mcWT_yUJ45JkwCGvLB?usp=drive_link" TargetMode="External"/><Relationship Id="rId59" Type="http://schemas.openxmlformats.org/officeDocument/2006/relationships/hyperlink" Target="https://drive.google.com/drive/folders/1e4H5GVLz9wjz3Jkxc1WBH_WquNILqOyn?usp=drive_link" TargetMode="External"/><Relationship Id="rId103" Type="http://schemas.openxmlformats.org/officeDocument/2006/relationships/hyperlink" Target="https://drive.google.com/file/d/1hZWul3paAE_EF0ELAvbju0hvDbjP19yd/view?usp=sharing" TargetMode="External"/><Relationship Id="rId124" Type="http://schemas.openxmlformats.org/officeDocument/2006/relationships/hyperlink" Target="https://drive.google.com/file/d/1av2qqDLaheR9V5GbADU2BQIPmiOjwqe9/view?usp=sharing" TargetMode="External"/><Relationship Id="rId70" Type="http://schemas.openxmlformats.org/officeDocument/2006/relationships/hyperlink" Target="https://drive.google.com/drive/folders/1DZRshvpMymjDbjc1yrsVc_-UKi67IXnc?usp=drive_link" TargetMode="External"/><Relationship Id="rId91" Type="http://schemas.openxmlformats.org/officeDocument/2006/relationships/hyperlink" Target="https://drive.google.com/drive/folders/1shkHulvQNvYdH_Q7cf5_leZDCguZJcOc?usp=drive_link" TargetMode="External"/><Relationship Id="rId145" Type="http://schemas.openxmlformats.org/officeDocument/2006/relationships/hyperlink" Target="https://drive.google.com/file/d/1D0Rcb8--8Pkk04x7-atjujjJclopMnOL/view?usp=drive_link" TargetMode="External"/><Relationship Id="rId166" Type="http://schemas.openxmlformats.org/officeDocument/2006/relationships/hyperlink" Target="https://drive.google.com/file/d/18gODa24fpDZCEqHFt4bvbYHRR5vIpu3u/view?usp=sharing" TargetMode="External"/><Relationship Id="rId187" Type="http://schemas.openxmlformats.org/officeDocument/2006/relationships/hyperlink" Target="https://drive.google.com/drive/folders/10pf6O0iuJB4qxqUX55oJAieKWzWBLfdW?usp=drive_link" TargetMode="External"/><Relationship Id="rId1" Type="http://schemas.openxmlformats.org/officeDocument/2006/relationships/hyperlink" Target="https://drive.google.com/drive/folders/1Ufz5JeSziawJ9BM25WhCetWxAaX3KBLc?usp=drive_link" TargetMode="External"/><Relationship Id="rId212" Type="http://schemas.openxmlformats.org/officeDocument/2006/relationships/hyperlink" Target="https://drive.google.com/drive/folders/11FGmRP58tVv7sJzRxXrRD4Na3L-QY7So?usp=drive_lin" TargetMode="External"/><Relationship Id="rId28" Type="http://schemas.openxmlformats.org/officeDocument/2006/relationships/hyperlink" Target="https://drive.google.com/file/d/1FlmNdDEMo-SVzMzZU05we4G2ApumiMl5/view?usp=sharing" TargetMode="External"/><Relationship Id="rId49" Type="http://schemas.openxmlformats.org/officeDocument/2006/relationships/hyperlink" Target="https://drive.google.com/drive/folders/1vvlHLDySJQN4di9KtmqSEX4u5uA-lZxo?usp=drive_link" TargetMode="External"/><Relationship Id="rId114" Type="http://schemas.openxmlformats.org/officeDocument/2006/relationships/hyperlink" Target="https://drive.google.com/drive/folders/13ZHQCcvUNHw2sTtij8Wtmwz8DeE4P_az?usp=drive_link" TargetMode="External"/><Relationship Id="rId60" Type="http://schemas.openxmlformats.org/officeDocument/2006/relationships/hyperlink" Target="https://drive.google.com/drive/folders/1WR2PH6iXj1zUN6dakuGZn26pNRyzUCy-?usp=drive_link" TargetMode="External"/><Relationship Id="rId81" Type="http://schemas.openxmlformats.org/officeDocument/2006/relationships/hyperlink" Target="https://drive.google.com/drive/folders/15VEtVtkcvVr4pIG4gOyM2jCQfKyjIF09?usp=drive_link" TargetMode="External"/><Relationship Id="rId135" Type="http://schemas.openxmlformats.org/officeDocument/2006/relationships/hyperlink" Target="https://drive.google.com/drive/folders/1rVZ0BNVK_bLONvrdy3NDZybXvoyqDB5B?usp=drive_link" TargetMode="External"/><Relationship Id="rId156" Type="http://schemas.openxmlformats.org/officeDocument/2006/relationships/hyperlink" Target="https://drive.google.com/file/d/1-ud52ah1Ei_eTngrtv6pDH68B3LiOdQn/view?usp=sharing" TargetMode="External"/><Relationship Id="rId177" Type="http://schemas.openxmlformats.org/officeDocument/2006/relationships/hyperlink" Target="https://drive.google.com/drive/folders/1CI3WDJZkVHyk-35A65Hb5Nx0tSf8RsAS?usp=drive_link" TargetMode="External"/><Relationship Id="rId198" Type="http://schemas.openxmlformats.org/officeDocument/2006/relationships/hyperlink" Target="https://drive.google.com/file/d/1zlwedN7J8wYnr7xpSGRh0aGh3j013vjz/view?usp=drive_link" TargetMode="External"/><Relationship Id="rId202" Type="http://schemas.openxmlformats.org/officeDocument/2006/relationships/hyperlink" Target="https://drive.google.com/file/d/1DQTRNlMvUOxk-nETKLSE1KUEX0Vb8S_s/view?usp=sharing" TargetMode="External"/><Relationship Id="rId18" Type="http://schemas.openxmlformats.org/officeDocument/2006/relationships/hyperlink" Target="https://drive.google.com/file/d/1FRa9_r8cp6Qx7FpegGq6P8qnqyoRaEij/view?usp=sharing" TargetMode="External"/><Relationship Id="rId39" Type="http://schemas.openxmlformats.org/officeDocument/2006/relationships/hyperlink" Target="https://drive.google.com/drive/folders/11an3NwG2fc3w4VZbK81V4l71nKNP7fUt?usp=drive_link" TargetMode="External"/><Relationship Id="rId50" Type="http://schemas.openxmlformats.org/officeDocument/2006/relationships/hyperlink" Target="https://drive.google.com/drive/folders/1YpWdQ7IXNqRJJWKPPuJUMgwqcjY7siO8?usp=drive_link" TargetMode="External"/><Relationship Id="rId104" Type="http://schemas.openxmlformats.org/officeDocument/2006/relationships/hyperlink" Target="https://drive.google.com/drive/folders/1DhmMwaI98nVf6UF3ldkFRvDGDQJmatIK?usp=drive_link" TargetMode="External"/><Relationship Id="rId125" Type="http://schemas.openxmlformats.org/officeDocument/2006/relationships/hyperlink" Target="https://drive.google.com/file/d/17O2M3OMtUbkIEV4KMWuw8d_okSk0seQ7/view?usp=sharing" TargetMode="External"/><Relationship Id="rId146" Type="http://schemas.openxmlformats.org/officeDocument/2006/relationships/hyperlink" Target="https://drive.google.com/file/d/1wMy2Amd_0BCRTAECP9DpDxToBUQVRR9A/view?usp=sharing" TargetMode="External"/><Relationship Id="rId167" Type="http://schemas.openxmlformats.org/officeDocument/2006/relationships/hyperlink" Target="https://drive.google.com/file/d/1AOLKEvs4eryN3IhEPbvi0Lu3GwPNo4XS/view?usp=sharing" TargetMode="External"/><Relationship Id="rId188" Type="http://schemas.openxmlformats.org/officeDocument/2006/relationships/hyperlink" Target="https://docs.google.com/document/d/14wgfXhNZjy2ZqeBCMI_wjUD5ZyyGen6m/edit?usp=sharing&amp;ouid=113251219234654342968&amp;rtpof=true&amp;sd=true" TargetMode="External"/><Relationship Id="rId71" Type="http://schemas.openxmlformats.org/officeDocument/2006/relationships/hyperlink" Target="https://drive.google.com/file/d/12m8rP3ON_rJFjLTMnTbjXw8RjzSxZiVo/view?usp=sharing" TargetMode="External"/><Relationship Id="rId92" Type="http://schemas.openxmlformats.org/officeDocument/2006/relationships/hyperlink" Target="https://drive.google.com/drive/folders/1AXOGiqZtDWdR7J2B3laQC6fLUxcctaVh?usp=drive_link" TargetMode="External"/><Relationship Id="rId213" Type="http://schemas.openxmlformats.org/officeDocument/2006/relationships/hyperlink" Target="https://drive.google.com/drive/folders/1y-ekocWX1ZSQdYJqiMPV19xj_JeUrFmF?usp=drive_link" TargetMode="External"/><Relationship Id="rId2" Type="http://schemas.openxmlformats.org/officeDocument/2006/relationships/hyperlink" Target="https://drive.google.com/file/d/1kRB163iPjvEtVOl2EACatpRsAUp3Z5dD/view?usp=sharing" TargetMode="External"/><Relationship Id="rId29" Type="http://schemas.openxmlformats.org/officeDocument/2006/relationships/hyperlink" Target="https://drive.google.com/drive/folders/1YbTI8sKLYP4vnNoirHjyPRVwPOPh0LwG?usp=drive_link" TargetMode="External"/><Relationship Id="rId40" Type="http://schemas.openxmlformats.org/officeDocument/2006/relationships/hyperlink" Target="https://drive.google.com/drive/folders/1IZy8XwPWZwHrzwzw_Vpmt_o787wbs2S7?usp=drive_link" TargetMode="External"/><Relationship Id="rId115" Type="http://schemas.openxmlformats.org/officeDocument/2006/relationships/hyperlink" Target="https://drive.google.com/drive/folders/1XzVTXZxvhYQ6dAfQKNE_f_boZej6ib61?usp=drive_link" TargetMode="External"/><Relationship Id="rId136" Type="http://schemas.openxmlformats.org/officeDocument/2006/relationships/hyperlink" Target="https://drive.google.com/file/d/1K9DxMQQ88mF-A2zDokakXGuD7f-Bxc_W/view?usp=sharing" TargetMode="External"/><Relationship Id="rId157" Type="http://schemas.openxmlformats.org/officeDocument/2006/relationships/hyperlink" Target="https://drive.google.com/file/d/1hGc2kHQvzm0Ix1_-DhYQLp65WZLzzHD2/view?usp=sharing" TargetMode="External"/><Relationship Id="rId178" Type="http://schemas.openxmlformats.org/officeDocument/2006/relationships/hyperlink" Target="https://drive.google.com/drive/folders/1cBxGlj1N0Kxp_tDaDSAYqMibHh4O58nG?usp=drive_link" TargetMode="External"/><Relationship Id="rId61" Type="http://schemas.openxmlformats.org/officeDocument/2006/relationships/hyperlink" Target="https://drive.google.com/drive/folders/1Y3wbs-4Rp4aGWaOc6NXQhZGWoBrR9W_a?usp=drive_link" TargetMode="External"/><Relationship Id="rId82" Type="http://schemas.openxmlformats.org/officeDocument/2006/relationships/hyperlink" Target="https://drive.google.com/drive/folders/19AoGMIi8s1wUMl015x0cs206LXQTGCnI?usp=drive_link" TargetMode="External"/><Relationship Id="rId199" Type="http://schemas.openxmlformats.org/officeDocument/2006/relationships/hyperlink" Target="https://drive.google.com/file/d/1vs2DlUiWmr1tis1pmrv4O3gPpPZiUY-t/view?usp=sharing" TargetMode="External"/><Relationship Id="rId203" Type="http://schemas.openxmlformats.org/officeDocument/2006/relationships/hyperlink" Target="https://drive.google.com/drive/folders/13VNoJXpkpkzBgg1aRqgwQzTBitURtBFD?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abSelected="1" topLeftCell="G23" workbookViewId="0">
      <selection activeCell="O16" sqref="O16"/>
    </sheetView>
  </sheetViews>
  <sheetFormatPr baseColWidth="10" defaultColWidth="12.6640625" defaultRowHeight="15" customHeight="1" x14ac:dyDescent="0.15"/>
  <cols>
    <col min="1" max="1" width="15.6640625" customWidth="1"/>
    <col min="2" max="2" width="12.6640625" customWidth="1"/>
    <col min="3" max="3" width="14.1640625" customWidth="1"/>
    <col min="4" max="4" width="12.6640625" customWidth="1"/>
    <col min="5" max="5" width="33" customWidth="1"/>
    <col min="6" max="6" width="27.6640625" customWidth="1"/>
    <col min="17" max="17" width="22.6640625" customWidth="1"/>
    <col min="18" max="18" width="18.6640625" customWidth="1"/>
  </cols>
  <sheetData>
    <row r="1" spans="1:18"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15.75" customHeight="1" x14ac:dyDescent="0.15">
      <c r="A2" s="2"/>
      <c r="B2" s="3">
        <v>42642</v>
      </c>
      <c r="C2" s="3">
        <v>43737</v>
      </c>
      <c r="D2" s="4" t="s">
        <v>18</v>
      </c>
      <c r="E2" s="5" t="s">
        <v>19</v>
      </c>
      <c r="F2" s="5" t="s">
        <v>20</v>
      </c>
      <c r="G2" s="4" t="s">
        <v>21</v>
      </c>
      <c r="H2" s="4" t="s">
        <v>22</v>
      </c>
      <c r="I2" s="4" t="s">
        <v>23</v>
      </c>
      <c r="J2" s="4" t="s">
        <v>24</v>
      </c>
      <c r="K2" s="4" t="s">
        <v>25</v>
      </c>
      <c r="L2" s="6" t="s">
        <v>26</v>
      </c>
      <c r="M2" s="4" t="s">
        <v>27</v>
      </c>
      <c r="N2" s="7" t="s">
        <v>28</v>
      </c>
      <c r="O2" s="8" t="str">
        <f>DATEDIF(B2,C2,"Y")&amp;(" ")&amp;("años")</f>
        <v>3 años</v>
      </c>
      <c r="P2" s="9" t="str">
        <f t="shared" ref="P2:P59" ca="1" si="0">IF(C2&lt;TODAY(),"VENCIDO","VIGENTE")</f>
        <v>VENCIDO</v>
      </c>
      <c r="Q2" s="10" t="s">
        <v>29</v>
      </c>
      <c r="R2" s="4"/>
    </row>
    <row r="3" spans="1:18" ht="15.75" customHeight="1" x14ac:dyDescent="0.15">
      <c r="A3" s="2"/>
      <c r="B3" s="3">
        <v>42684</v>
      </c>
      <c r="C3" s="3">
        <v>43374</v>
      </c>
      <c r="D3" s="4" t="s">
        <v>30</v>
      </c>
      <c r="E3" s="5" t="s">
        <v>31</v>
      </c>
      <c r="F3" s="5" t="s">
        <v>32</v>
      </c>
      <c r="G3" s="4" t="s">
        <v>33</v>
      </c>
      <c r="H3" s="4" t="s">
        <v>22</v>
      </c>
      <c r="I3" s="4" t="s">
        <v>23</v>
      </c>
      <c r="J3" s="4" t="s">
        <v>24</v>
      </c>
      <c r="K3" s="4" t="s">
        <v>34</v>
      </c>
      <c r="L3" s="6" t="s">
        <v>26</v>
      </c>
      <c r="M3" s="4" t="s">
        <v>35</v>
      </c>
      <c r="N3" s="11"/>
      <c r="O3" s="8" t="str">
        <f t="shared" ref="O3:O5" si="1">DATEDIF(B3,C3,"M")&amp;(" ")&amp;("meses")</f>
        <v>22 meses</v>
      </c>
      <c r="P3" s="9" t="str">
        <f t="shared" ca="1" si="0"/>
        <v>VENCIDO</v>
      </c>
      <c r="Q3" s="10" t="s">
        <v>36</v>
      </c>
      <c r="R3" s="4"/>
    </row>
    <row r="4" spans="1:18" ht="15.75" customHeight="1" x14ac:dyDescent="0.15">
      <c r="A4" s="2"/>
      <c r="B4" s="3">
        <v>42689</v>
      </c>
      <c r="C4" s="3">
        <v>43784</v>
      </c>
      <c r="D4" s="4" t="s">
        <v>37</v>
      </c>
      <c r="E4" s="5" t="s">
        <v>38</v>
      </c>
      <c r="F4" s="5" t="s">
        <v>39</v>
      </c>
      <c r="G4" s="4" t="s">
        <v>21</v>
      </c>
      <c r="H4" s="4" t="s">
        <v>22</v>
      </c>
      <c r="I4" s="4" t="s">
        <v>23</v>
      </c>
      <c r="J4" s="4" t="s">
        <v>40</v>
      </c>
      <c r="K4" s="4" t="s">
        <v>25</v>
      </c>
      <c r="L4" s="6" t="s">
        <v>26</v>
      </c>
      <c r="M4" s="4" t="s">
        <v>41</v>
      </c>
      <c r="N4" s="4"/>
      <c r="O4" s="8" t="str">
        <f t="shared" si="1"/>
        <v>36 meses</v>
      </c>
      <c r="P4" s="9" t="str">
        <f t="shared" ca="1" si="0"/>
        <v>VENCIDO</v>
      </c>
      <c r="Q4" s="10" t="s">
        <v>42</v>
      </c>
      <c r="R4" s="4"/>
    </row>
    <row r="5" spans="1:18" ht="15.75" customHeight="1" x14ac:dyDescent="0.15">
      <c r="A5" s="2"/>
      <c r="B5" s="3">
        <v>42849</v>
      </c>
      <c r="C5" s="3">
        <v>43374</v>
      </c>
      <c r="D5" s="4" t="s">
        <v>30</v>
      </c>
      <c r="E5" s="5" t="s">
        <v>43</v>
      </c>
      <c r="F5" s="5" t="s">
        <v>44</v>
      </c>
      <c r="G5" s="4" t="s">
        <v>45</v>
      </c>
      <c r="H5" s="4" t="s">
        <v>22</v>
      </c>
      <c r="I5" s="4" t="s">
        <v>23</v>
      </c>
      <c r="J5" s="4" t="s">
        <v>24</v>
      </c>
      <c r="K5" s="4" t="s">
        <v>34</v>
      </c>
      <c r="L5" s="6" t="s">
        <v>26</v>
      </c>
      <c r="M5" s="4" t="s">
        <v>35</v>
      </c>
      <c r="N5" s="12" t="s">
        <v>46</v>
      </c>
      <c r="O5" s="8" t="str">
        <f t="shared" si="1"/>
        <v>17 meses</v>
      </c>
      <c r="P5" s="9" t="str">
        <f t="shared" ca="1" si="0"/>
        <v>VENCIDO</v>
      </c>
      <c r="Q5" s="10" t="s">
        <v>47</v>
      </c>
      <c r="R5" s="4"/>
    </row>
    <row r="6" spans="1:18" ht="15.75" customHeight="1" x14ac:dyDescent="0.15">
      <c r="A6" s="2"/>
      <c r="B6" s="3">
        <v>42961</v>
      </c>
      <c r="C6" s="3">
        <v>44787</v>
      </c>
      <c r="D6" s="4" t="s">
        <v>48</v>
      </c>
      <c r="E6" s="5" t="s">
        <v>49</v>
      </c>
      <c r="F6" s="5" t="s">
        <v>50</v>
      </c>
      <c r="G6" s="4" t="s">
        <v>21</v>
      </c>
      <c r="H6" s="4" t="s">
        <v>22</v>
      </c>
      <c r="I6" s="4" t="s">
        <v>23</v>
      </c>
      <c r="J6" s="4" t="s">
        <v>24</v>
      </c>
      <c r="K6" s="4" t="s">
        <v>25</v>
      </c>
      <c r="L6" s="6" t="s">
        <v>26</v>
      </c>
      <c r="M6" s="4" t="s">
        <v>51</v>
      </c>
      <c r="N6" s="12" t="s">
        <v>52</v>
      </c>
      <c r="O6" s="8" t="str">
        <f t="shared" ref="O6:O14" si="2">DATEDIF(B6,C6,"Y")&amp;(" ")&amp;("años")</f>
        <v>5 años</v>
      </c>
      <c r="P6" s="9" t="str">
        <f t="shared" ca="1" si="0"/>
        <v>VENCIDO</v>
      </c>
      <c r="Q6" s="10" t="s">
        <v>53</v>
      </c>
      <c r="R6" s="4"/>
    </row>
    <row r="7" spans="1:18" ht="15.75" customHeight="1" x14ac:dyDescent="0.15">
      <c r="A7" s="2"/>
      <c r="B7" s="3">
        <v>43123</v>
      </c>
      <c r="C7" s="3">
        <v>44949</v>
      </c>
      <c r="D7" s="4" t="s">
        <v>54</v>
      </c>
      <c r="E7" s="5" t="s">
        <v>55</v>
      </c>
      <c r="F7" s="5" t="s">
        <v>56</v>
      </c>
      <c r="G7" s="4" t="s">
        <v>57</v>
      </c>
      <c r="H7" s="4" t="s">
        <v>22</v>
      </c>
      <c r="I7" s="4" t="s">
        <v>23</v>
      </c>
      <c r="J7" s="4" t="s">
        <v>58</v>
      </c>
      <c r="K7" s="4" t="s">
        <v>59</v>
      </c>
      <c r="L7" s="6" t="s">
        <v>26</v>
      </c>
      <c r="M7" s="4" t="s">
        <v>60</v>
      </c>
      <c r="N7" s="12" t="s">
        <v>61</v>
      </c>
      <c r="O7" s="8" t="str">
        <f t="shared" si="2"/>
        <v>5 años</v>
      </c>
      <c r="P7" s="9" t="str">
        <f t="shared" ca="1" si="0"/>
        <v>VENCIDO</v>
      </c>
      <c r="Q7" s="10" t="s">
        <v>62</v>
      </c>
      <c r="R7" s="4"/>
    </row>
    <row r="8" spans="1:18" ht="15.75" customHeight="1" x14ac:dyDescent="0.15">
      <c r="A8" s="2"/>
      <c r="B8" s="3">
        <v>43144</v>
      </c>
      <c r="C8" s="3">
        <v>44240</v>
      </c>
      <c r="D8" s="4" t="s">
        <v>63</v>
      </c>
      <c r="E8" s="5" t="s">
        <v>64</v>
      </c>
      <c r="F8" s="5" t="s">
        <v>65</v>
      </c>
      <c r="G8" s="4" t="s">
        <v>21</v>
      </c>
      <c r="H8" s="4" t="s">
        <v>22</v>
      </c>
      <c r="I8" s="4" t="s">
        <v>23</v>
      </c>
      <c r="J8" s="4" t="s">
        <v>24</v>
      </c>
      <c r="K8" s="4" t="s">
        <v>25</v>
      </c>
      <c r="L8" s="6" t="s">
        <v>26</v>
      </c>
      <c r="M8" s="4" t="s">
        <v>66</v>
      </c>
      <c r="N8" s="12" t="s">
        <v>67</v>
      </c>
      <c r="O8" s="8" t="str">
        <f t="shared" si="2"/>
        <v>3 años</v>
      </c>
      <c r="P8" s="9" t="str">
        <f t="shared" ca="1" si="0"/>
        <v>VENCIDO</v>
      </c>
      <c r="Q8" s="10" t="s">
        <v>68</v>
      </c>
      <c r="R8" s="4"/>
    </row>
    <row r="9" spans="1:18" ht="15.75" customHeight="1" x14ac:dyDescent="0.15">
      <c r="A9" s="2"/>
      <c r="B9" s="3">
        <v>43154</v>
      </c>
      <c r="C9" s="3">
        <v>43519</v>
      </c>
      <c r="D9" s="4" t="s">
        <v>69</v>
      </c>
      <c r="E9" s="5" t="s">
        <v>70</v>
      </c>
      <c r="F9" s="5" t="s">
        <v>71</v>
      </c>
      <c r="G9" s="4" t="s">
        <v>21</v>
      </c>
      <c r="H9" s="4" t="s">
        <v>22</v>
      </c>
      <c r="I9" s="4" t="s">
        <v>23</v>
      </c>
      <c r="J9" s="4" t="s">
        <v>72</v>
      </c>
      <c r="K9" s="4" t="s">
        <v>73</v>
      </c>
      <c r="L9" s="6" t="s">
        <v>26</v>
      </c>
      <c r="M9" s="4" t="s">
        <v>51</v>
      </c>
      <c r="N9" s="7" t="s">
        <v>74</v>
      </c>
      <c r="O9" s="8" t="str">
        <f t="shared" si="2"/>
        <v>1 años</v>
      </c>
      <c r="P9" s="9" t="str">
        <f t="shared" ca="1" si="0"/>
        <v>VENCIDO</v>
      </c>
      <c r="Q9" s="10" t="s">
        <v>75</v>
      </c>
      <c r="R9" s="4"/>
    </row>
    <row r="10" spans="1:18" ht="15.75" customHeight="1" x14ac:dyDescent="0.15">
      <c r="A10" s="2"/>
      <c r="B10" s="3">
        <v>43256</v>
      </c>
      <c r="C10" s="3">
        <v>45082</v>
      </c>
      <c r="D10" s="4" t="s">
        <v>76</v>
      </c>
      <c r="E10" s="5" t="s">
        <v>77</v>
      </c>
      <c r="F10" s="5" t="s">
        <v>78</v>
      </c>
      <c r="G10" s="4" t="s">
        <v>33</v>
      </c>
      <c r="H10" s="4" t="s">
        <v>22</v>
      </c>
      <c r="I10" s="4" t="s">
        <v>23</v>
      </c>
      <c r="J10" s="4" t="s">
        <v>79</v>
      </c>
      <c r="K10" s="4" t="s">
        <v>80</v>
      </c>
      <c r="L10" s="6" t="s">
        <v>26</v>
      </c>
      <c r="M10" s="4" t="s">
        <v>81</v>
      </c>
      <c r="N10" s="7" t="s">
        <v>82</v>
      </c>
      <c r="O10" s="8" t="str">
        <f t="shared" si="2"/>
        <v>5 años</v>
      </c>
      <c r="P10" s="9" t="str">
        <f t="shared" ca="1" si="0"/>
        <v>VENCIDO</v>
      </c>
      <c r="Q10" s="10" t="s">
        <v>83</v>
      </c>
      <c r="R10" s="4"/>
    </row>
    <row r="11" spans="1:18" ht="15.75" customHeight="1" x14ac:dyDescent="0.15">
      <c r="A11" s="2"/>
      <c r="B11" s="3">
        <v>43257</v>
      </c>
      <c r="C11" s="3">
        <v>45083</v>
      </c>
      <c r="D11" s="4" t="s">
        <v>84</v>
      </c>
      <c r="E11" s="5" t="s">
        <v>85</v>
      </c>
      <c r="F11" s="5" t="s">
        <v>86</v>
      </c>
      <c r="G11" s="4" t="s">
        <v>21</v>
      </c>
      <c r="H11" s="4" t="s">
        <v>22</v>
      </c>
      <c r="I11" s="4" t="s">
        <v>23</v>
      </c>
      <c r="J11" s="4" t="s">
        <v>24</v>
      </c>
      <c r="K11" s="4" t="s">
        <v>25</v>
      </c>
      <c r="L11" s="6" t="s">
        <v>26</v>
      </c>
      <c r="M11" s="4" t="s">
        <v>87</v>
      </c>
      <c r="N11" s="13" t="s">
        <v>88</v>
      </c>
      <c r="O11" s="8" t="str">
        <f t="shared" si="2"/>
        <v>5 años</v>
      </c>
      <c r="P11" s="9" t="str">
        <f t="shared" ca="1" si="0"/>
        <v>VENCIDO</v>
      </c>
      <c r="Q11" s="10" t="s">
        <v>89</v>
      </c>
      <c r="R11" s="4"/>
    </row>
    <row r="12" spans="1:18" ht="15.75" customHeight="1" x14ac:dyDescent="0.15">
      <c r="A12" s="2"/>
      <c r="B12" s="3">
        <v>43259</v>
      </c>
      <c r="C12" s="3">
        <v>45085</v>
      </c>
      <c r="D12" s="4" t="s">
        <v>90</v>
      </c>
      <c r="E12" s="5" t="s">
        <v>91</v>
      </c>
      <c r="F12" s="5" t="s">
        <v>92</v>
      </c>
      <c r="G12" s="4" t="s">
        <v>33</v>
      </c>
      <c r="H12" s="4" t="s">
        <v>22</v>
      </c>
      <c r="I12" s="4" t="s">
        <v>23</v>
      </c>
      <c r="J12" s="4" t="s">
        <v>40</v>
      </c>
      <c r="K12" s="4" t="s">
        <v>25</v>
      </c>
      <c r="L12" s="6" t="s">
        <v>26</v>
      </c>
      <c r="M12" s="4" t="s">
        <v>51</v>
      </c>
      <c r="N12" s="13" t="s">
        <v>93</v>
      </c>
      <c r="O12" s="8" t="str">
        <f t="shared" si="2"/>
        <v>5 años</v>
      </c>
      <c r="P12" s="9" t="str">
        <f t="shared" ca="1" si="0"/>
        <v>VENCIDO</v>
      </c>
      <c r="Q12" s="10" t="s">
        <v>94</v>
      </c>
      <c r="R12" s="4"/>
    </row>
    <row r="13" spans="1:18" ht="15.75" customHeight="1" x14ac:dyDescent="0.15">
      <c r="A13" s="2"/>
      <c r="B13" s="3">
        <v>43263</v>
      </c>
      <c r="C13" s="3">
        <v>45089</v>
      </c>
      <c r="D13" s="4" t="s">
        <v>76</v>
      </c>
      <c r="E13" s="5" t="s">
        <v>95</v>
      </c>
      <c r="F13" s="5" t="s">
        <v>96</v>
      </c>
      <c r="G13" s="4" t="s">
        <v>57</v>
      </c>
      <c r="H13" s="4" t="s">
        <v>22</v>
      </c>
      <c r="I13" s="4" t="s">
        <v>23</v>
      </c>
      <c r="J13" s="4" t="s">
        <v>58</v>
      </c>
      <c r="K13" s="4" t="s">
        <v>59</v>
      </c>
      <c r="L13" s="6" t="s">
        <v>26</v>
      </c>
      <c r="M13" s="4" t="s">
        <v>97</v>
      </c>
      <c r="N13" s="4"/>
      <c r="O13" s="8" t="str">
        <f t="shared" si="2"/>
        <v>5 años</v>
      </c>
      <c r="P13" s="9" t="str">
        <f t="shared" ca="1" si="0"/>
        <v>VENCIDO</v>
      </c>
      <c r="Q13" s="10" t="s">
        <v>98</v>
      </c>
      <c r="R13" s="4"/>
    </row>
    <row r="14" spans="1:18" ht="15.75" customHeight="1" x14ac:dyDescent="0.15">
      <c r="A14" s="2"/>
      <c r="B14" s="3">
        <v>43266</v>
      </c>
      <c r="C14" s="3">
        <v>45092</v>
      </c>
      <c r="D14" s="4" t="s">
        <v>99</v>
      </c>
      <c r="E14" s="5" t="s">
        <v>100</v>
      </c>
      <c r="F14" s="14" t="s">
        <v>101</v>
      </c>
      <c r="G14" s="4" t="s">
        <v>21</v>
      </c>
      <c r="H14" s="4" t="s">
        <v>22</v>
      </c>
      <c r="I14" s="4" t="s">
        <v>23</v>
      </c>
      <c r="J14" s="4" t="s">
        <v>40</v>
      </c>
      <c r="K14" s="4" t="s">
        <v>25</v>
      </c>
      <c r="L14" s="6" t="s">
        <v>26</v>
      </c>
      <c r="M14" s="4" t="s">
        <v>66</v>
      </c>
      <c r="N14" s="4"/>
      <c r="O14" s="8" t="str">
        <f t="shared" si="2"/>
        <v>5 años</v>
      </c>
      <c r="P14" s="9" t="str">
        <f t="shared" ca="1" si="0"/>
        <v>VENCIDO</v>
      </c>
      <c r="Q14" s="10" t="s">
        <v>102</v>
      </c>
      <c r="R14" s="4"/>
    </row>
    <row r="15" spans="1:18" ht="15.75" customHeight="1" x14ac:dyDescent="0.15">
      <c r="A15" s="2"/>
      <c r="B15" s="3">
        <v>43293</v>
      </c>
      <c r="C15" s="3">
        <v>43628</v>
      </c>
      <c r="D15" s="4" t="s">
        <v>103</v>
      </c>
      <c r="E15" s="5" t="s">
        <v>104</v>
      </c>
      <c r="F15" s="5" t="s">
        <v>105</v>
      </c>
      <c r="G15" s="4" t="s">
        <v>33</v>
      </c>
      <c r="H15" s="4" t="s">
        <v>22</v>
      </c>
      <c r="I15" s="4" t="s">
        <v>23</v>
      </c>
      <c r="J15" s="4" t="s">
        <v>106</v>
      </c>
      <c r="K15" s="4" t="s">
        <v>80</v>
      </c>
      <c r="L15" s="6" t="s">
        <v>26</v>
      </c>
      <c r="M15" s="4" t="s">
        <v>107</v>
      </c>
      <c r="N15" s="7" t="s">
        <v>108</v>
      </c>
      <c r="O15" s="8" t="str">
        <f>DATEDIF(B15,C15,"M")&amp;(" ")&amp;("meses")</f>
        <v>11 meses</v>
      </c>
      <c r="P15" s="9" t="str">
        <f t="shared" ca="1" si="0"/>
        <v>VENCIDO</v>
      </c>
      <c r="Q15" s="10" t="s">
        <v>109</v>
      </c>
      <c r="R15" s="4"/>
    </row>
    <row r="16" spans="1:18" ht="15.75" customHeight="1" x14ac:dyDescent="0.15">
      <c r="A16" s="2"/>
      <c r="B16" s="3">
        <v>43318</v>
      </c>
      <c r="C16" s="3">
        <v>45144</v>
      </c>
      <c r="D16" s="4" t="s">
        <v>110</v>
      </c>
      <c r="E16" s="5" t="s">
        <v>111</v>
      </c>
      <c r="F16" s="5" t="s">
        <v>96</v>
      </c>
      <c r="G16" s="4" t="s">
        <v>57</v>
      </c>
      <c r="H16" s="4" t="s">
        <v>22</v>
      </c>
      <c r="I16" s="4" t="s">
        <v>23</v>
      </c>
      <c r="J16" s="4" t="s">
        <v>58</v>
      </c>
      <c r="K16" s="4" t="s">
        <v>59</v>
      </c>
      <c r="L16" s="6" t="s">
        <v>26</v>
      </c>
      <c r="M16" s="4" t="s">
        <v>97</v>
      </c>
      <c r="N16" s="7" t="s">
        <v>112</v>
      </c>
      <c r="O16" s="8" t="str">
        <f t="shared" ref="O16:O19" si="3">DATEDIF(B16,C16,"Y")&amp;(" ")&amp;("años")</f>
        <v>5 años</v>
      </c>
      <c r="P16" s="9" t="str">
        <f t="shared" ca="1" si="0"/>
        <v>VENCIDO</v>
      </c>
      <c r="Q16" s="10" t="s">
        <v>113</v>
      </c>
      <c r="R16" s="4"/>
    </row>
    <row r="17" spans="1:18" ht="15.75" customHeight="1" x14ac:dyDescent="0.15">
      <c r="A17" s="2"/>
      <c r="B17" s="3">
        <v>43320</v>
      </c>
      <c r="C17" s="3">
        <v>45146</v>
      </c>
      <c r="D17" s="4" t="s">
        <v>114</v>
      </c>
      <c r="E17" s="5" t="s">
        <v>115</v>
      </c>
      <c r="F17" s="5" t="s">
        <v>116</v>
      </c>
      <c r="G17" s="4" t="s">
        <v>21</v>
      </c>
      <c r="H17" s="4" t="s">
        <v>22</v>
      </c>
      <c r="I17" s="4" t="s">
        <v>23</v>
      </c>
      <c r="J17" s="4" t="s">
        <v>40</v>
      </c>
      <c r="K17" s="4" t="s">
        <v>25</v>
      </c>
      <c r="L17" s="6" t="s">
        <v>26</v>
      </c>
      <c r="M17" s="4" t="s">
        <v>117</v>
      </c>
      <c r="N17" s="7" t="s">
        <v>118</v>
      </c>
      <c r="O17" s="8" t="str">
        <f t="shared" si="3"/>
        <v>5 años</v>
      </c>
      <c r="P17" s="9" t="str">
        <f t="shared" ca="1" si="0"/>
        <v>VENCIDO</v>
      </c>
      <c r="Q17" s="10" t="s">
        <v>119</v>
      </c>
      <c r="R17" s="4"/>
    </row>
    <row r="18" spans="1:18" ht="15.75" customHeight="1" x14ac:dyDescent="0.15">
      <c r="A18" s="2"/>
      <c r="B18" s="3">
        <v>43320</v>
      </c>
      <c r="C18" s="3">
        <v>45146</v>
      </c>
      <c r="D18" s="4" t="s">
        <v>120</v>
      </c>
      <c r="E18" s="5" t="s">
        <v>121</v>
      </c>
      <c r="F18" s="5" t="s">
        <v>122</v>
      </c>
      <c r="G18" s="4" t="s">
        <v>21</v>
      </c>
      <c r="H18" s="4" t="s">
        <v>22</v>
      </c>
      <c r="I18" s="4" t="s">
        <v>23</v>
      </c>
      <c r="J18" s="4" t="s">
        <v>24</v>
      </c>
      <c r="K18" s="4" t="s">
        <v>123</v>
      </c>
      <c r="L18" s="6" t="s">
        <v>26</v>
      </c>
      <c r="M18" s="4" t="s">
        <v>66</v>
      </c>
      <c r="N18" s="4"/>
      <c r="O18" s="8" t="str">
        <f t="shared" si="3"/>
        <v>5 años</v>
      </c>
      <c r="P18" s="9" t="str">
        <f t="shared" ca="1" si="0"/>
        <v>VENCIDO</v>
      </c>
      <c r="Q18" s="10" t="s">
        <v>124</v>
      </c>
      <c r="R18" s="4"/>
    </row>
    <row r="19" spans="1:18" ht="15.75" customHeight="1" x14ac:dyDescent="0.15">
      <c r="A19" s="2"/>
      <c r="B19" s="3">
        <v>43322</v>
      </c>
      <c r="C19" s="3">
        <v>45148</v>
      </c>
      <c r="D19" s="4" t="s">
        <v>84</v>
      </c>
      <c r="E19" s="5" t="s">
        <v>125</v>
      </c>
      <c r="F19" s="5" t="s">
        <v>56</v>
      </c>
      <c r="G19" s="4" t="s">
        <v>57</v>
      </c>
      <c r="H19" s="4" t="s">
        <v>22</v>
      </c>
      <c r="I19" s="4" t="s">
        <v>23</v>
      </c>
      <c r="J19" s="4" t="s">
        <v>58</v>
      </c>
      <c r="K19" s="4" t="s">
        <v>59</v>
      </c>
      <c r="L19" s="6" t="s">
        <v>26</v>
      </c>
      <c r="M19" s="4" t="s">
        <v>60</v>
      </c>
      <c r="N19" s="4"/>
      <c r="O19" s="8" t="str">
        <f t="shared" si="3"/>
        <v>5 años</v>
      </c>
      <c r="P19" s="9" t="str">
        <f t="shared" ca="1" si="0"/>
        <v>VENCIDO</v>
      </c>
      <c r="Q19" s="10" t="s">
        <v>126</v>
      </c>
      <c r="R19" s="4"/>
    </row>
    <row r="20" spans="1:18" ht="15.75" customHeight="1" x14ac:dyDescent="0.15">
      <c r="A20" s="2"/>
      <c r="B20" s="15">
        <v>43371</v>
      </c>
      <c r="C20" s="3">
        <v>43739</v>
      </c>
      <c r="D20" s="4" t="s">
        <v>30</v>
      </c>
      <c r="E20" s="5" t="s">
        <v>127</v>
      </c>
      <c r="F20" s="5" t="s">
        <v>128</v>
      </c>
      <c r="G20" s="4" t="s">
        <v>45</v>
      </c>
      <c r="H20" s="4" t="s">
        <v>22</v>
      </c>
      <c r="I20" s="4" t="s">
        <v>23</v>
      </c>
      <c r="J20" s="4" t="s">
        <v>24</v>
      </c>
      <c r="K20" s="4" t="s">
        <v>34</v>
      </c>
      <c r="L20" s="6" t="s">
        <v>26</v>
      </c>
      <c r="M20" s="4" t="s">
        <v>35</v>
      </c>
      <c r="N20" s="12" t="s">
        <v>129</v>
      </c>
      <c r="O20" s="8" t="str">
        <f t="shared" ref="O20:O21" si="4">DATEDIF(B20,C20,"M")&amp;(" ")&amp;("meses")</f>
        <v>12 meses</v>
      </c>
      <c r="P20" s="9" t="str">
        <f t="shared" ca="1" si="0"/>
        <v>VENCIDO</v>
      </c>
      <c r="Q20" s="10" t="s">
        <v>130</v>
      </c>
      <c r="R20" s="4"/>
    </row>
    <row r="21" spans="1:18" ht="15.75" customHeight="1" x14ac:dyDescent="0.15">
      <c r="A21" s="2"/>
      <c r="B21" s="3">
        <v>43404</v>
      </c>
      <c r="C21" s="3">
        <v>43535</v>
      </c>
      <c r="D21" s="4" t="s">
        <v>131</v>
      </c>
      <c r="E21" s="5" t="s">
        <v>132</v>
      </c>
      <c r="F21" s="5" t="s">
        <v>133</v>
      </c>
      <c r="G21" s="4" t="s">
        <v>134</v>
      </c>
      <c r="H21" s="4" t="s">
        <v>135</v>
      </c>
      <c r="I21" s="4" t="s">
        <v>136</v>
      </c>
      <c r="J21" s="4" t="s">
        <v>40</v>
      </c>
      <c r="K21" s="4" t="s">
        <v>34</v>
      </c>
      <c r="L21" s="6" t="s">
        <v>26</v>
      </c>
      <c r="M21" s="4" t="s">
        <v>137</v>
      </c>
      <c r="N21" s="12" t="s">
        <v>138</v>
      </c>
      <c r="O21" s="8" t="str">
        <f t="shared" si="4"/>
        <v>4 meses</v>
      </c>
      <c r="P21" s="9" t="str">
        <f t="shared" ca="1" si="0"/>
        <v>VENCIDO</v>
      </c>
      <c r="Q21" s="10" t="s">
        <v>139</v>
      </c>
      <c r="R21" s="4"/>
    </row>
    <row r="22" spans="1:18" ht="15.75" customHeight="1" x14ac:dyDescent="0.15">
      <c r="A22" s="2"/>
      <c r="B22" s="3">
        <v>43412</v>
      </c>
      <c r="C22" s="3">
        <v>45238</v>
      </c>
      <c r="D22" s="4" t="s">
        <v>140</v>
      </c>
      <c r="E22" s="5" t="s">
        <v>141</v>
      </c>
      <c r="F22" s="5" t="s">
        <v>142</v>
      </c>
      <c r="G22" s="4" t="s">
        <v>57</v>
      </c>
      <c r="H22" s="4" t="s">
        <v>22</v>
      </c>
      <c r="I22" s="4" t="s">
        <v>23</v>
      </c>
      <c r="J22" s="4" t="s">
        <v>58</v>
      </c>
      <c r="K22" s="4" t="s">
        <v>59</v>
      </c>
      <c r="L22" s="6" t="s">
        <v>26</v>
      </c>
      <c r="M22" s="4" t="s">
        <v>97</v>
      </c>
      <c r="N22" s="12" t="s">
        <v>143</v>
      </c>
      <c r="O22" s="8" t="str">
        <f t="shared" ref="O22:O27" si="5">DATEDIF(B22,C22,"Y")&amp;(" ")&amp;("años")</f>
        <v>5 años</v>
      </c>
      <c r="P22" s="9" t="str">
        <f t="shared" ca="1" si="0"/>
        <v>VENCIDO</v>
      </c>
      <c r="Q22" s="10" t="s">
        <v>144</v>
      </c>
      <c r="R22" s="4"/>
    </row>
    <row r="23" spans="1:18" ht="15.75" customHeight="1" x14ac:dyDescent="0.15">
      <c r="A23" s="2"/>
      <c r="B23" s="3">
        <v>43413</v>
      </c>
      <c r="C23" s="3">
        <v>45239</v>
      </c>
      <c r="D23" s="4" t="s">
        <v>145</v>
      </c>
      <c r="E23" s="5" t="s">
        <v>146</v>
      </c>
      <c r="F23" s="5" t="s">
        <v>142</v>
      </c>
      <c r="G23" s="4" t="s">
        <v>57</v>
      </c>
      <c r="H23" s="4" t="s">
        <v>22</v>
      </c>
      <c r="I23" s="4" t="s">
        <v>23</v>
      </c>
      <c r="J23" s="4" t="s">
        <v>58</v>
      </c>
      <c r="K23" s="4" t="s">
        <v>59</v>
      </c>
      <c r="L23" s="6" t="s">
        <v>26</v>
      </c>
      <c r="M23" s="4" t="s">
        <v>60</v>
      </c>
      <c r="N23" s="12" t="s">
        <v>147</v>
      </c>
      <c r="O23" s="8" t="str">
        <f t="shared" si="5"/>
        <v>5 años</v>
      </c>
      <c r="P23" s="9" t="str">
        <f t="shared" ca="1" si="0"/>
        <v>VENCIDO</v>
      </c>
      <c r="Q23" s="10" t="s">
        <v>148</v>
      </c>
      <c r="R23" s="4"/>
    </row>
    <row r="24" spans="1:18" ht="15.75" customHeight="1" x14ac:dyDescent="0.15">
      <c r="A24" s="2"/>
      <c r="B24" s="3">
        <v>43431</v>
      </c>
      <c r="C24" s="3">
        <v>45257</v>
      </c>
      <c r="D24" s="4" t="s">
        <v>149</v>
      </c>
      <c r="E24" s="5" t="s">
        <v>150</v>
      </c>
      <c r="F24" s="5" t="s">
        <v>151</v>
      </c>
      <c r="G24" s="4" t="s">
        <v>33</v>
      </c>
      <c r="H24" s="4" t="s">
        <v>22</v>
      </c>
      <c r="I24" s="4" t="s">
        <v>23</v>
      </c>
      <c r="J24" s="4" t="s">
        <v>40</v>
      </c>
      <c r="K24" s="4" t="s">
        <v>152</v>
      </c>
      <c r="L24" s="6" t="s">
        <v>26</v>
      </c>
      <c r="M24" s="4" t="s">
        <v>153</v>
      </c>
      <c r="N24" s="12" t="s">
        <v>154</v>
      </c>
      <c r="O24" s="8" t="str">
        <f t="shared" si="5"/>
        <v>5 años</v>
      </c>
      <c r="P24" s="9" t="str">
        <f t="shared" ca="1" si="0"/>
        <v>VENCIDO</v>
      </c>
      <c r="Q24" s="10" t="s">
        <v>155</v>
      </c>
      <c r="R24" s="4"/>
    </row>
    <row r="25" spans="1:18" ht="15.75" customHeight="1" x14ac:dyDescent="0.15">
      <c r="A25" s="2"/>
      <c r="B25" s="3">
        <v>43432</v>
      </c>
      <c r="C25" s="3">
        <v>45258</v>
      </c>
      <c r="D25" s="4" t="s">
        <v>156</v>
      </c>
      <c r="E25" s="5" t="s">
        <v>157</v>
      </c>
      <c r="F25" s="5" t="s">
        <v>158</v>
      </c>
      <c r="G25" s="4" t="s">
        <v>21</v>
      </c>
      <c r="H25" s="4" t="s">
        <v>22</v>
      </c>
      <c r="I25" s="4" t="s">
        <v>23</v>
      </c>
      <c r="J25" s="4" t="s">
        <v>24</v>
      </c>
      <c r="K25" s="4" t="s">
        <v>25</v>
      </c>
      <c r="L25" s="6" t="s">
        <v>26</v>
      </c>
      <c r="M25" s="4" t="s">
        <v>87</v>
      </c>
      <c r="N25" s="7" t="s">
        <v>159</v>
      </c>
      <c r="O25" s="8" t="str">
        <f t="shared" si="5"/>
        <v>5 años</v>
      </c>
      <c r="P25" s="9" t="str">
        <f t="shared" ca="1" si="0"/>
        <v>VENCIDO</v>
      </c>
      <c r="Q25" s="10" t="s">
        <v>160</v>
      </c>
      <c r="R25" s="4"/>
    </row>
    <row r="26" spans="1:18" ht="15.75" customHeight="1" x14ac:dyDescent="0.15">
      <c r="A26" s="2"/>
      <c r="B26" s="3">
        <v>43440</v>
      </c>
      <c r="C26" s="3">
        <v>45266</v>
      </c>
      <c r="D26" s="4" t="s">
        <v>161</v>
      </c>
      <c r="E26" s="5" t="s">
        <v>162</v>
      </c>
      <c r="F26" s="5" t="s">
        <v>142</v>
      </c>
      <c r="G26" s="4" t="s">
        <v>57</v>
      </c>
      <c r="H26" s="4" t="s">
        <v>22</v>
      </c>
      <c r="I26" s="4" t="s">
        <v>23</v>
      </c>
      <c r="J26" s="4" t="s">
        <v>58</v>
      </c>
      <c r="K26" s="4" t="s">
        <v>59</v>
      </c>
      <c r="L26" s="6" t="s">
        <v>26</v>
      </c>
      <c r="M26" s="4" t="s">
        <v>97</v>
      </c>
      <c r="N26" s="12" t="s">
        <v>163</v>
      </c>
      <c r="O26" s="8" t="str">
        <f t="shared" si="5"/>
        <v>5 años</v>
      </c>
      <c r="P26" s="9" t="str">
        <f t="shared" ca="1" si="0"/>
        <v>VENCIDO</v>
      </c>
      <c r="Q26" s="10" t="s">
        <v>164</v>
      </c>
      <c r="R26" s="4"/>
    </row>
    <row r="27" spans="1:18" ht="15.75" customHeight="1" x14ac:dyDescent="0.15">
      <c r="A27" s="2"/>
      <c r="B27" s="3">
        <v>43448</v>
      </c>
      <c r="C27" s="3">
        <v>45274</v>
      </c>
      <c r="D27" s="4" t="s">
        <v>165</v>
      </c>
      <c r="E27" s="5" t="s">
        <v>166</v>
      </c>
      <c r="F27" s="5" t="s">
        <v>142</v>
      </c>
      <c r="G27" s="4" t="s">
        <v>57</v>
      </c>
      <c r="H27" s="4" t="s">
        <v>22</v>
      </c>
      <c r="I27" s="4" t="s">
        <v>23</v>
      </c>
      <c r="J27" s="4" t="s">
        <v>58</v>
      </c>
      <c r="K27" s="4" t="s">
        <v>59</v>
      </c>
      <c r="L27" s="6" t="s">
        <v>26</v>
      </c>
      <c r="M27" s="4" t="s">
        <v>97</v>
      </c>
      <c r="N27" s="12" t="s">
        <v>167</v>
      </c>
      <c r="O27" s="8" t="str">
        <f t="shared" si="5"/>
        <v>5 años</v>
      </c>
      <c r="P27" s="9" t="str">
        <f t="shared" ca="1" si="0"/>
        <v>VENCIDO</v>
      </c>
      <c r="Q27" s="10" t="s">
        <v>168</v>
      </c>
      <c r="R27" s="4"/>
    </row>
    <row r="28" spans="1:18" ht="15.75" customHeight="1" x14ac:dyDescent="0.15">
      <c r="A28" s="2"/>
      <c r="B28" s="3">
        <v>43473</v>
      </c>
      <c r="C28" s="3">
        <v>43830</v>
      </c>
      <c r="D28" s="4" t="s">
        <v>69</v>
      </c>
      <c r="E28" s="5" t="s">
        <v>70</v>
      </c>
      <c r="F28" s="5" t="s">
        <v>71</v>
      </c>
      <c r="G28" s="4" t="s">
        <v>21</v>
      </c>
      <c r="H28" s="4" t="s">
        <v>22</v>
      </c>
      <c r="I28" s="4" t="s">
        <v>23</v>
      </c>
      <c r="J28" s="4" t="s">
        <v>72</v>
      </c>
      <c r="K28" s="4" t="s">
        <v>73</v>
      </c>
      <c r="L28" s="6" t="s">
        <v>26</v>
      </c>
      <c r="M28" s="4" t="s">
        <v>51</v>
      </c>
      <c r="N28" s="7" t="s">
        <v>74</v>
      </c>
      <c r="O28" s="8" t="str">
        <f t="shared" ref="O28:O29" si="6">DATEDIF(B28,C28,"M")&amp;(" ")&amp;("meses")</f>
        <v>11 meses</v>
      </c>
      <c r="P28" s="9" t="str">
        <f t="shared" ca="1" si="0"/>
        <v>VENCIDO</v>
      </c>
      <c r="Q28" s="10" t="s">
        <v>169</v>
      </c>
      <c r="R28" s="4"/>
    </row>
    <row r="29" spans="1:18" ht="15.75" customHeight="1" x14ac:dyDescent="0.15">
      <c r="A29" s="2"/>
      <c r="B29" s="3">
        <v>43475</v>
      </c>
      <c r="C29" s="3">
        <v>43769</v>
      </c>
      <c r="D29" s="4" t="s">
        <v>131</v>
      </c>
      <c r="E29" s="5" t="s">
        <v>132</v>
      </c>
      <c r="F29" s="5" t="s">
        <v>170</v>
      </c>
      <c r="G29" s="4" t="s">
        <v>134</v>
      </c>
      <c r="H29" s="4" t="s">
        <v>135</v>
      </c>
      <c r="I29" s="4" t="s">
        <v>136</v>
      </c>
      <c r="J29" s="4" t="s">
        <v>40</v>
      </c>
      <c r="K29" s="4" t="s">
        <v>34</v>
      </c>
      <c r="L29" s="6" t="s">
        <v>26</v>
      </c>
      <c r="M29" s="4" t="s">
        <v>137</v>
      </c>
      <c r="N29" s="12" t="s">
        <v>171</v>
      </c>
      <c r="O29" s="8" t="str">
        <f t="shared" si="6"/>
        <v>9 meses</v>
      </c>
      <c r="P29" s="9" t="str">
        <f t="shared" ca="1" si="0"/>
        <v>VENCIDO</v>
      </c>
      <c r="Q29" s="10" t="s">
        <v>172</v>
      </c>
      <c r="R29" s="4"/>
    </row>
    <row r="30" spans="1:18" ht="15.75" customHeight="1" x14ac:dyDescent="0.15">
      <c r="A30" s="2"/>
      <c r="B30" s="3">
        <v>43482</v>
      </c>
      <c r="C30" s="3">
        <v>44213</v>
      </c>
      <c r="D30" s="4" t="s">
        <v>173</v>
      </c>
      <c r="E30" s="5" t="s">
        <v>174</v>
      </c>
      <c r="F30" s="5" t="s">
        <v>175</v>
      </c>
      <c r="G30" s="4" t="s">
        <v>33</v>
      </c>
      <c r="H30" s="4" t="s">
        <v>22</v>
      </c>
      <c r="I30" s="4" t="s">
        <v>23</v>
      </c>
      <c r="J30" s="4" t="s">
        <v>40</v>
      </c>
      <c r="K30" s="4" t="s">
        <v>34</v>
      </c>
      <c r="L30" s="6" t="s">
        <v>26</v>
      </c>
      <c r="M30" s="4" t="s">
        <v>87</v>
      </c>
      <c r="N30" s="7" t="s">
        <v>176</v>
      </c>
      <c r="O30" s="8" t="str">
        <f t="shared" ref="O30:O47" si="7">DATEDIF(B30,C30,"Y")&amp;(" ")&amp;("años")</f>
        <v>2 años</v>
      </c>
      <c r="P30" s="9" t="str">
        <f t="shared" ca="1" si="0"/>
        <v>VENCIDO</v>
      </c>
      <c r="Q30" s="10" t="s">
        <v>177</v>
      </c>
      <c r="R30" s="4"/>
    </row>
    <row r="31" spans="1:18" ht="15.75" customHeight="1" x14ac:dyDescent="0.15">
      <c r="A31" s="2"/>
      <c r="B31" s="3">
        <v>43496</v>
      </c>
      <c r="C31" s="3">
        <v>44227</v>
      </c>
      <c r="D31" s="4" t="s">
        <v>178</v>
      </c>
      <c r="E31" s="5" t="s">
        <v>179</v>
      </c>
      <c r="F31" s="5" t="s">
        <v>180</v>
      </c>
      <c r="G31" s="4" t="s">
        <v>33</v>
      </c>
      <c r="H31" s="4" t="s">
        <v>22</v>
      </c>
      <c r="I31" s="4" t="s">
        <v>23</v>
      </c>
      <c r="J31" s="4" t="s">
        <v>40</v>
      </c>
      <c r="K31" s="4" t="s">
        <v>34</v>
      </c>
      <c r="L31" s="6" t="s">
        <v>26</v>
      </c>
      <c r="M31" s="4" t="s">
        <v>181</v>
      </c>
      <c r="N31" s="7" t="s">
        <v>182</v>
      </c>
      <c r="O31" s="8" t="str">
        <f t="shared" si="7"/>
        <v>2 años</v>
      </c>
      <c r="P31" s="9" t="str">
        <f t="shared" ca="1" si="0"/>
        <v>VENCIDO</v>
      </c>
      <c r="Q31" s="10" t="s">
        <v>183</v>
      </c>
      <c r="R31" s="4"/>
    </row>
    <row r="32" spans="1:18" ht="15.75" customHeight="1" x14ac:dyDescent="0.15">
      <c r="A32" s="2"/>
      <c r="B32" s="3">
        <v>43507</v>
      </c>
      <c r="C32" s="3">
        <v>45333</v>
      </c>
      <c r="D32" s="4" t="s">
        <v>184</v>
      </c>
      <c r="E32" s="5" t="s">
        <v>185</v>
      </c>
      <c r="F32" s="5" t="s">
        <v>186</v>
      </c>
      <c r="G32" s="4" t="s">
        <v>21</v>
      </c>
      <c r="H32" s="4" t="s">
        <v>22</v>
      </c>
      <c r="I32" s="4" t="s">
        <v>23</v>
      </c>
      <c r="J32" s="4" t="s">
        <v>24</v>
      </c>
      <c r="K32" s="4" t="s">
        <v>25</v>
      </c>
      <c r="L32" s="6" t="s">
        <v>26</v>
      </c>
      <c r="M32" s="4" t="s">
        <v>187</v>
      </c>
      <c r="N32" s="7" t="s">
        <v>188</v>
      </c>
      <c r="O32" s="8" t="str">
        <f t="shared" si="7"/>
        <v>5 años</v>
      </c>
      <c r="P32" s="9" t="str">
        <f t="shared" ca="1" si="0"/>
        <v>VENCIDO</v>
      </c>
      <c r="Q32" s="10" t="s">
        <v>189</v>
      </c>
      <c r="R32" s="4"/>
    </row>
    <row r="33" spans="1:18" ht="15.75" customHeight="1" x14ac:dyDescent="0.15">
      <c r="A33" s="2"/>
      <c r="B33" s="3">
        <v>43560</v>
      </c>
      <c r="C33" s="3">
        <v>45387</v>
      </c>
      <c r="D33" s="4" t="s">
        <v>190</v>
      </c>
      <c r="E33" s="5" t="s">
        <v>191</v>
      </c>
      <c r="F33" s="5" t="s">
        <v>142</v>
      </c>
      <c r="G33" s="4" t="s">
        <v>57</v>
      </c>
      <c r="H33" s="4" t="s">
        <v>22</v>
      </c>
      <c r="I33" s="4" t="s">
        <v>23</v>
      </c>
      <c r="J33" s="4" t="s">
        <v>58</v>
      </c>
      <c r="K33" s="4" t="s">
        <v>59</v>
      </c>
      <c r="L33" s="6" t="s">
        <v>26</v>
      </c>
      <c r="M33" s="4" t="s">
        <v>60</v>
      </c>
      <c r="N33" s="7" t="s">
        <v>192</v>
      </c>
      <c r="O33" s="8" t="str">
        <f t="shared" si="7"/>
        <v>5 años</v>
      </c>
      <c r="P33" s="9" t="str">
        <f t="shared" ca="1" si="0"/>
        <v>VENCIDO</v>
      </c>
      <c r="Q33" s="10" t="s">
        <v>193</v>
      </c>
      <c r="R33" s="4"/>
    </row>
    <row r="34" spans="1:18" ht="15.75" customHeight="1" x14ac:dyDescent="0.15">
      <c r="A34" s="2"/>
      <c r="B34" s="3">
        <v>43577</v>
      </c>
      <c r="C34" s="3">
        <v>44673</v>
      </c>
      <c r="D34" s="4" t="s">
        <v>194</v>
      </c>
      <c r="E34" s="5" t="s">
        <v>195</v>
      </c>
      <c r="F34" s="5" t="s">
        <v>196</v>
      </c>
      <c r="G34" s="4" t="s">
        <v>33</v>
      </c>
      <c r="H34" s="4" t="s">
        <v>22</v>
      </c>
      <c r="I34" s="4" t="s">
        <v>23</v>
      </c>
      <c r="J34" s="4" t="s">
        <v>40</v>
      </c>
      <c r="K34" s="4" t="s">
        <v>34</v>
      </c>
      <c r="L34" s="6" t="s">
        <v>26</v>
      </c>
      <c r="M34" s="4" t="s">
        <v>107</v>
      </c>
      <c r="N34" s="7" t="s">
        <v>197</v>
      </c>
      <c r="O34" s="8" t="str">
        <f t="shared" si="7"/>
        <v>3 años</v>
      </c>
      <c r="P34" s="9" t="str">
        <f t="shared" ca="1" si="0"/>
        <v>VENCIDO</v>
      </c>
      <c r="Q34" s="10" t="s">
        <v>198</v>
      </c>
      <c r="R34" s="4"/>
    </row>
    <row r="35" spans="1:18" ht="15.75" customHeight="1" x14ac:dyDescent="0.15">
      <c r="A35" s="2"/>
      <c r="B35" s="3">
        <v>43607</v>
      </c>
      <c r="C35" s="3">
        <v>45434</v>
      </c>
      <c r="D35" s="4" t="s">
        <v>199</v>
      </c>
      <c r="E35" s="5" t="s">
        <v>200</v>
      </c>
      <c r="F35" s="5" t="s">
        <v>142</v>
      </c>
      <c r="G35" s="4" t="s">
        <v>57</v>
      </c>
      <c r="H35" s="4" t="s">
        <v>22</v>
      </c>
      <c r="I35" s="4" t="s">
        <v>23</v>
      </c>
      <c r="J35" s="4" t="s">
        <v>58</v>
      </c>
      <c r="K35" s="4" t="s">
        <v>59</v>
      </c>
      <c r="L35" s="6" t="s">
        <v>26</v>
      </c>
      <c r="M35" s="4" t="s">
        <v>60</v>
      </c>
      <c r="N35" s="7" t="s">
        <v>201</v>
      </c>
      <c r="O35" s="8" t="str">
        <f t="shared" si="7"/>
        <v>5 años</v>
      </c>
      <c r="P35" s="9" t="str">
        <f t="shared" ca="1" si="0"/>
        <v>VENCIDO</v>
      </c>
      <c r="Q35" s="10" t="s">
        <v>202</v>
      </c>
      <c r="R35" s="4"/>
    </row>
    <row r="36" spans="1:18" ht="15.75" customHeight="1" x14ac:dyDescent="0.15">
      <c r="A36" s="2"/>
      <c r="B36" s="3">
        <v>43609</v>
      </c>
      <c r="C36" s="3">
        <v>45436</v>
      </c>
      <c r="D36" s="4" t="s">
        <v>203</v>
      </c>
      <c r="E36" s="5" t="s">
        <v>204</v>
      </c>
      <c r="F36" s="5" t="s">
        <v>142</v>
      </c>
      <c r="G36" s="4" t="s">
        <v>57</v>
      </c>
      <c r="H36" s="4" t="s">
        <v>22</v>
      </c>
      <c r="I36" s="4" t="s">
        <v>23</v>
      </c>
      <c r="J36" s="4" t="s">
        <v>58</v>
      </c>
      <c r="K36" s="4" t="s">
        <v>59</v>
      </c>
      <c r="L36" s="6" t="s">
        <v>26</v>
      </c>
      <c r="M36" s="4" t="s">
        <v>60</v>
      </c>
      <c r="N36" s="7" t="s">
        <v>201</v>
      </c>
      <c r="O36" s="8" t="str">
        <f t="shared" si="7"/>
        <v>5 años</v>
      </c>
      <c r="P36" s="9" t="str">
        <f t="shared" ca="1" si="0"/>
        <v>VENCIDO</v>
      </c>
      <c r="Q36" s="10" t="s">
        <v>205</v>
      </c>
      <c r="R36" s="4"/>
    </row>
    <row r="37" spans="1:18" ht="15.75" customHeight="1" x14ac:dyDescent="0.15">
      <c r="A37" s="2"/>
      <c r="B37" s="3">
        <v>43627</v>
      </c>
      <c r="C37" s="3">
        <v>43810</v>
      </c>
      <c r="D37" s="4" t="s">
        <v>103</v>
      </c>
      <c r="E37" s="5" t="s">
        <v>206</v>
      </c>
      <c r="F37" s="5" t="s">
        <v>207</v>
      </c>
      <c r="G37" s="4" t="s">
        <v>45</v>
      </c>
      <c r="H37" s="4" t="s">
        <v>22</v>
      </c>
      <c r="I37" s="4" t="s">
        <v>23</v>
      </c>
      <c r="J37" s="4" t="s">
        <v>106</v>
      </c>
      <c r="K37" s="4" t="s">
        <v>80</v>
      </c>
      <c r="L37" s="6" t="s">
        <v>26</v>
      </c>
      <c r="M37" s="4" t="s">
        <v>107</v>
      </c>
      <c r="N37" s="7" t="s">
        <v>208</v>
      </c>
      <c r="O37" s="8" t="str">
        <f t="shared" si="7"/>
        <v>0 años</v>
      </c>
      <c r="P37" s="9" t="str">
        <f t="shared" ca="1" si="0"/>
        <v>VENCIDO</v>
      </c>
      <c r="Q37" s="10" t="s">
        <v>209</v>
      </c>
      <c r="R37" s="16" t="s">
        <v>210</v>
      </c>
    </row>
    <row r="38" spans="1:18" ht="15.75" customHeight="1" x14ac:dyDescent="0.15">
      <c r="A38" s="2"/>
      <c r="B38" s="3">
        <v>43633</v>
      </c>
      <c r="C38" s="3">
        <v>45460</v>
      </c>
      <c r="D38" s="4" t="s">
        <v>211</v>
      </c>
      <c r="E38" s="5" t="s">
        <v>212</v>
      </c>
      <c r="F38" s="5" t="s">
        <v>142</v>
      </c>
      <c r="G38" s="4" t="s">
        <v>57</v>
      </c>
      <c r="H38" s="4" t="s">
        <v>22</v>
      </c>
      <c r="I38" s="4" t="s">
        <v>23</v>
      </c>
      <c r="J38" s="4" t="s">
        <v>58</v>
      </c>
      <c r="K38" s="4" t="s">
        <v>59</v>
      </c>
      <c r="L38" s="6" t="s">
        <v>26</v>
      </c>
      <c r="M38" s="4" t="s">
        <v>60</v>
      </c>
      <c r="N38" s="7" t="s">
        <v>213</v>
      </c>
      <c r="O38" s="8" t="str">
        <f t="shared" si="7"/>
        <v>5 años</v>
      </c>
      <c r="P38" s="9" t="str">
        <f t="shared" ca="1" si="0"/>
        <v>VENCIDO</v>
      </c>
      <c r="Q38" s="10" t="s">
        <v>214</v>
      </c>
      <c r="R38" s="4"/>
    </row>
    <row r="39" spans="1:18" ht="15.75" customHeight="1" x14ac:dyDescent="0.15">
      <c r="A39" s="2"/>
      <c r="B39" s="3">
        <v>43642</v>
      </c>
      <c r="C39" s="3">
        <v>45469</v>
      </c>
      <c r="D39" s="4" t="s">
        <v>215</v>
      </c>
      <c r="E39" s="5" t="s">
        <v>216</v>
      </c>
      <c r="F39" s="5" t="s">
        <v>217</v>
      </c>
      <c r="G39" s="4" t="s">
        <v>57</v>
      </c>
      <c r="H39" s="4" t="s">
        <v>22</v>
      </c>
      <c r="I39" s="4" t="s">
        <v>23</v>
      </c>
      <c r="J39" s="4" t="s">
        <v>40</v>
      </c>
      <c r="K39" s="4" t="s">
        <v>25</v>
      </c>
      <c r="L39" s="6" t="s">
        <v>26</v>
      </c>
      <c r="M39" s="4" t="s">
        <v>218</v>
      </c>
      <c r="N39" s="17"/>
      <c r="O39" s="8" t="str">
        <f t="shared" si="7"/>
        <v>5 años</v>
      </c>
      <c r="P39" s="9" t="str">
        <f t="shared" ca="1" si="0"/>
        <v>VENCIDO</v>
      </c>
      <c r="Q39" s="10" t="s">
        <v>219</v>
      </c>
      <c r="R39" s="16" t="s">
        <v>220</v>
      </c>
    </row>
    <row r="40" spans="1:18" ht="15.75" customHeight="1" x14ac:dyDescent="0.15">
      <c r="A40" s="2"/>
      <c r="B40" s="3">
        <v>43643</v>
      </c>
      <c r="C40" s="3">
        <v>45470</v>
      </c>
      <c r="D40" s="4" t="s">
        <v>221</v>
      </c>
      <c r="E40" s="5" t="s">
        <v>222</v>
      </c>
      <c r="F40" s="5" t="s">
        <v>142</v>
      </c>
      <c r="G40" s="4" t="s">
        <v>57</v>
      </c>
      <c r="H40" s="4" t="s">
        <v>22</v>
      </c>
      <c r="I40" s="4" t="s">
        <v>23</v>
      </c>
      <c r="J40" s="4" t="s">
        <v>58</v>
      </c>
      <c r="K40" s="4" t="s">
        <v>59</v>
      </c>
      <c r="L40" s="6" t="s">
        <v>26</v>
      </c>
      <c r="M40" s="4" t="s">
        <v>60</v>
      </c>
      <c r="N40" s="7" t="s">
        <v>223</v>
      </c>
      <c r="O40" s="8" t="str">
        <f t="shared" si="7"/>
        <v>5 años</v>
      </c>
      <c r="P40" s="9" t="str">
        <f t="shared" ca="1" si="0"/>
        <v>VENCIDO</v>
      </c>
      <c r="Q40" s="10" t="s">
        <v>224</v>
      </c>
      <c r="R40" s="4"/>
    </row>
    <row r="41" spans="1:18" ht="15.75" customHeight="1" x14ac:dyDescent="0.15">
      <c r="A41" s="2"/>
      <c r="B41" s="3">
        <v>43643</v>
      </c>
      <c r="C41" s="3">
        <v>45470</v>
      </c>
      <c r="D41" s="4" t="s">
        <v>225</v>
      </c>
      <c r="E41" s="5" t="s">
        <v>226</v>
      </c>
      <c r="F41" s="5" t="s">
        <v>142</v>
      </c>
      <c r="G41" s="4" t="s">
        <v>57</v>
      </c>
      <c r="H41" s="4" t="s">
        <v>22</v>
      </c>
      <c r="I41" s="4" t="s">
        <v>23</v>
      </c>
      <c r="J41" s="4" t="s">
        <v>58</v>
      </c>
      <c r="K41" s="4" t="s">
        <v>59</v>
      </c>
      <c r="L41" s="6" t="s">
        <v>26</v>
      </c>
      <c r="M41" s="4" t="s">
        <v>60</v>
      </c>
      <c r="N41" s="7" t="s">
        <v>201</v>
      </c>
      <c r="O41" s="8" t="str">
        <f t="shared" si="7"/>
        <v>5 años</v>
      </c>
      <c r="P41" s="9" t="str">
        <f t="shared" ca="1" si="0"/>
        <v>VENCIDO</v>
      </c>
      <c r="Q41" s="10" t="s">
        <v>227</v>
      </c>
      <c r="R41" s="4"/>
    </row>
    <row r="42" spans="1:18" ht="15.75" customHeight="1" x14ac:dyDescent="0.15">
      <c r="A42" s="2"/>
      <c r="B42" s="3">
        <v>43650</v>
      </c>
      <c r="C42" s="3">
        <v>45477</v>
      </c>
      <c r="D42" s="4" t="s">
        <v>228</v>
      </c>
      <c r="E42" s="5" t="s">
        <v>229</v>
      </c>
      <c r="F42" s="5" t="s">
        <v>142</v>
      </c>
      <c r="G42" s="4" t="s">
        <v>57</v>
      </c>
      <c r="H42" s="4" t="s">
        <v>22</v>
      </c>
      <c r="I42" s="4" t="s">
        <v>23</v>
      </c>
      <c r="J42" s="4" t="s">
        <v>58</v>
      </c>
      <c r="K42" s="4" t="s">
        <v>59</v>
      </c>
      <c r="L42" s="6" t="s">
        <v>26</v>
      </c>
      <c r="M42" s="4" t="s">
        <v>60</v>
      </c>
      <c r="N42" s="7" t="s">
        <v>230</v>
      </c>
      <c r="O42" s="8" t="str">
        <f t="shared" si="7"/>
        <v>5 años</v>
      </c>
      <c r="P42" s="9" t="str">
        <f t="shared" ca="1" si="0"/>
        <v>VENCIDO</v>
      </c>
      <c r="Q42" s="10" t="s">
        <v>231</v>
      </c>
      <c r="R42" s="4"/>
    </row>
    <row r="43" spans="1:18" ht="15.75" customHeight="1" x14ac:dyDescent="0.15">
      <c r="A43" s="2"/>
      <c r="B43" s="3">
        <v>43663</v>
      </c>
      <c r="C43" s="3">
        <v>44394</v>
      </c>
      <c r="D43" s="4" t="s">
        <v>232</v>
      </c>
      <c r="E43" s="5" t="s">
        <v>233</v>
      </c>
      <c r="F43" s="5" t="s">
        <v>234</v>
      </c>
      <c r="G43" s="4" t="s">
        <v>33</v>
      </c>
      <c r="H43" s="4" t="s">
        <v>22</v>
      </c>
      <c r="I43" s="4" t="s">
        <v>23</v>
      </c>
      <c r="J43" s="4" t="s">
        <v>106</v>
      </c>
      <c r="K43" s="4" t="s">
        <v>34</v>
      </c>
      <c r="L43" s="6" t="s">
        <v>26</v>
      </c>
      <c r="M43" s="4" t="s">
        <v>107</v>
      </c>
      <c r="N43" s="7" t="s">
        <v>235</v>
      </c>
      <c r="O43" s="8" t="str">
        <f t="shared" si="7"/>
        <v>2 años</v>
      </c>
      <c r="P43" s="9" t="str">
        <f t="shared" ca="1" si="0"/>
        <v>VENCIDO</v>
      </c>
      <c r="Q43" s="10" t="s">
        <v>236</v>
      </c>
      <c r="R43" s="4"/>
    </row>
    <row r="44" spans="1:18" ht="15.75" customHeight="1" x14ac:dyDescent="0.15">
      <c r="A44" s="2"/>
      <c r="B44" s="3">
        <v>43663</v>
      </c>
      <c r="C44" s="3">
        <v>45490</v>
      </c>
      <c r="D44" s="4" t="s">
        <v>237</v>
      </c>
      <c r="E44" s="5" t="s">
        <v>238</v>
      </c>
      <c r="F44" s="5" t="s">
        <v>142</v>
      </c>
      <c r="G44" s="4" t="s">
        <v>57</v>
      </c>
      <c r="H44" s="4" t="s">
        <v>22</v>
      </c>
      <c r="I44" s="4" t="s">
        <v>23</v>
      </c>
      <c r="J44" s="4" t="s">
        <v>58</v>
      </c>
      <c r="K44" s="4" t="s">
        <v>59</v>
      </c>
      <c r="L44" s="6" t="s">
        <v>26</v>
      </c>
      <c r="M44" s="4" t="s">
        <v>60</v>
      </c>
      <c r="N44" s="7" t="s">
        <v>239</v>
      </c>
      <c r="O44" s="8" t="str">
        <f t="shared" si="7"/>
        <v>5 años</v>
      </c>
      <c r="P44" s="9" t="str">
        <f t="shared" ca="1" si="0"/>
        <v>VENCIDO</v>
      </c>
      <c r="Q44" s="10" t="s">
        <v>240</v>
      </c>
      <c r="R44" s="4"/>
    </row>
    <row r="45" spans="1:18" ht="15.75" customHeight="1" x14ac:dyDescent="0.15">
      <c r="A45" s="2"/>
      <c r="B45" s="3">
        <v>43664</v>
      </c>
      <c r="C45" s="3">
        <v>45491</v>
      </c>
      <c r="D45" s="4" t="s">
        <v>241</v>
      </c>
      <c r="E45" s="5" t="s">
        <v>242</v>
      </c>
      <c r="F45" s="5" t="s">
        <v>142</v>
      </c>
      <c r="G45" s="4" t="s">
        <v>57</v>
      </c>
      <c r="H45" s="4" t="s">
        <v>22</v>
      </c>
      <c r="I45" s="4" t="s">
        <v>23</v>
      </c>
      <c r="J45" s="4" t="s">
        <v>58</v>
      </c>
      <c r="K45" s="4" t="s">
        <v>59</v>
      </c>
      <c r="L45" s="6" t="s">
        <v>26</v>
      </c>
      <c r="M45" s="4" t="s">
        <v>60</v>
      </c>
      <c r="N45" s="7" t="s">
        <v>239</v>
      </c>
      <c r="O45" s="8" t="str">
        <f t="shared" si="7"/>
        <v>5 años</v>
      </c>
      <c r="P45" s="9" t="str">
        <f t="shared" ca="1" si="0"/>
        <v>VENCIDO</v>
      </c>
      <c r="Q45" s="10" t="s">
        <v>243</v>
      </c>
      <c r="R45" s="4"/>
    </row>
    <row r="46" spans="1:18" ht="15.75" customHeight="1" x14ac:dyDescent="0.15">
      <c r="A46" s="2"/>
      <c r="B46" s="3">
        <v>43669</v>
      </c>
      <c r="C46" s="3">
        <v>45496</v>
      </c>
      <c r="D46" s="4" t="s">
        <v>244</v>
      </c>
      <c r="E46" s="5" t="s">
        <v>245</v>
      </c>
      <c r="F46" s="5" t="s">
        <v>142</v>
      </c>
      <c r="G46" s="4" t="s">
        <v>57</v>
      </c>
      <c r="H46" s="4" t="s">
        <v>22</v>
      </c>
      <c r="I46" s="4" t="s">
        <v>23</v>
      </c>
      <c r="J46" s="4" t="s">
        <v>58</v>
      </c>
      <c r="K46" s="4" t="s">
        <v>59</v>
      </c>
      <c r="L46" s="6" t="s">
        <v>26</v>
      </c>
      <c r="M46" s="4" t="s">
        <v>246</v>
      </c>
      <c r="N46" s="7" t="s">
        <v>247</v>
      </c>
      <c r="O46" s="8" t="str">
        <f t="shared" si="7"/>
        <v>5 años</v>
      </c>
      <c r="P46" s="9" t="str">
        <f t="shared" ca="1" si="0"/>
        <v>VENCIDO</v>
      </c>
      <c r="Q46" s="10" t="s">
        <v>248</v>
      </c>
      <c r="R46" s="4"/>
    </row>
    <row r="47" spans="1:18" ht="15.75" customHeight="1" x14ac:dyDescent="0.15">
      <c r="A47" s="2"/>
      <c r="B47" s="3">
        <v>43670</v>
      </c>
      <c r="C47" s="3">
        <v>45497</v>
      </c>
      <c r="D47" s="4" t="s">
        <v>249</v>
      </c>
      <c r="E47" s="5" t="s">
        <v>250</v>
      </c>
      <c r="F47" s="5" t="s">
        <v>142</v>
      </c>
      <c r="G47" s="4" t="s">
        <v>57</v>
      </c>
      <c r="H47" s="4" t="s">
        <v>22</v>
      </c>
      <c r="I47" s="4" t="s">
        <v>23</v>
      </c>
      <c r="J47" s="4" t="s">
        <v>58</v>
      </c>
      <c r="K47" s="4" t="s">
        <v>59</v>
      </c>
      <c r="L47" s="6" t="s">
        <v>26</v>
      </c>
      <c r="M47" s="4" t="s">
        <v>60</v>
      </c>
      <c r="N47" s="7" t="s">
        <v>239</v>
      </c>
      <c r="O47" s="8" t="str">
        <f t="shared" si="7"/>
        <v>5 años</v>
      </c>
      <c r="P47" s="9" t="str">
        <f t="shared" ca="1" si="0"/>
        <v>VENCIDO</v>
      </c>
      <c r="Q47" s="10" t="s">
        <v>251</v>
      </c>
      <c r="R47" s="4"/>
    </row>
    <row r="48" spans="1:18" ht="15.75" customHeight="1" x14ac:dyDescent="0.15">
      <c r="A48" s="2"/>
      <c r="B48" s="3">
        <v>43670</v>
      </c>
      <c r="C48" s="3">
        <v>44036</v>
      </c>
      <c r="D48" s="4" t="s">
        <v>252</v>
      </c>
      <c r="E48" s="5" t="s">
        <v>253</v>
      </c>
      <c r="F48" s="5" t="s">
        <v>254</v>
      </c>
      <c r="G48" s="4" t="s">
        <v>33</v>
      </c>
      <c r="H48" s="4" t="s">
        <v>22</v>
      </c>
      <c r="I48" s="4" t="s">
        <v>23</v>
      </c>
      <c r="J48" s="4" t="s">
        <v>255</v>
      </c>
      <c r="K48" s="4" t="s">
        <v>256</v>
      </c>
      <c r="L48" s="6" t="s">
        <v>26</v>
      </c>
      <c r="M48" s="4" t="s">
        <v>257</v>
      </c>
      <c r="N48" s="7" t="s">
        <v>258</v>
      </c>
      <c r="O48" s="8" t="str">
        <f>DATEDIF(B48,C48,"M")&amp;(" ")&amp;("meses")</f>
        <v>12 meses</v>
      </c>
      <c r="P48" s="9" t="str">
        <f t="shared" ca="1" si="0"/>
        <v>VENCIDO</v>
      </c>
      <c r="Q48" s="10" t="s">
        <v>259</v>
      </c>
      <c r="R48" s="4"/>
    </row>
    <row r="49" spans="1:18" ht="15.75" customHeight="1" x14ac:dyDescent="0.15">
      <c r="A49" s="2"/>
      <c r="B49" s="3">
        <v>43682</v>
      </c>
      <c r="C49" s="3">
        <v>45509</v>
      </c>
      <c r="D49" s="4" t="s">
        <v>260</v>
      </c>
      <c r="E49" s="5" t="s">
        <v>261</v>
      </c>
      <c r="F49" s="5" t="s">
        <v>142</v>
      </c>
      <c r="G49" s="4" t="s">
        <v>57</v>
      </c>
      <c r="H49" s="4" t="s">
        <v>22</v>
      </c>
      <c r="I49" s="4" t="s">
        <v>23</v>
      </c>
      <c r="J49" s="4" t="s">
        <v>58</v>
      </c>
      <c r="K49" s="4" t="s">
        <v>59</v>
      </c>
      <c r="L49" s="6" t="s">
        <v>26</v>
      </c>
      <c r="M49" s="4" t="s">
        <v>262</v>
      </c>
      <c r="N49" s="7" t="s">
        <v>263</v>
      </c>
      <c r="O49" s="8" t="str">
        <f t="shared" ref="O49:O52" si="8">DATEDIF(B49,C49,"Y")&amp;(" ")&amp;("años")</f>
        <v>5 años</v>
      </c>
      <c r="P49" s="9" t="str">
        <f t="shared" ca="1" si="0"/>
        <v>VENCIDO</v>
      </c>
      <c r="Q49" s="10" t="s">
        <v>264</v>
      </c>
      <c r="R49" s="4"/>
    </row>
    <row r="50" spans="1:18" ht="15.75" customHeight="1" x14ac:dyDescent="0.15">
      <c r="A50" s="2"/>
      <c r="B50" s="3">
        <v>43682</v>
      </c>
      <c r="C50" s="3">
        <v>44778</v>
      </c>
      <c r="D50" s="4" t="s">
        <v>265</v>
      </c>
      <c r="E50" s="5" t="s">
        <v>266</v>
      </c>
      <c r="F50" s="5" t="s">
        <v>142</v>
      </c>
      <c r="G50" s="4" t="s">
        <v>57</v>
      </c>
      <c r="H50" s="4" t="s">
        <v>22</v>
      </c>
      <c r="I50" s="4" t="s">
        <v>23</v>
      </c>
      <c r="J50" s="4" t="s">
        <v>58</v>
      </c>
      <c r="K50" s="4" t="s">
        <v>59</v>
      </c>
      <c r="L50" s="6" t="s">
        <v>26</v>
      </c>
      <c r="M50" s="4" t="s">
        <v>60</v>
      </c>
      <c r="N50" s="7" t="s">
        <v>267</v>
      </c>
      <c r="O50" s="8" t="str">
        <f t="shared" si="8"/>
        <v>3 años</v>
      </c>
      <c r="P50" s="9" t="str">
        <f t="shared" ca="1" si="0"/>
        <v>VENCIDO</v>
      </c>
      <c r="Q50" s="10" t="s">
        <v>268</v>
      </c>
      <c r="R50" s="4"/>
    </row>
    <row r="51" spans="1:18" ht="15.75" customHeight="1" x14ac:dyDescent="0.15">
      <c r="A51" s="2"/>
      <c r="B51" s="3">
        <v>43713</v>
      </c>
      <c r="C51" s="3">
        <v>45540</v>
      </c>
      <c r="D51" s="4" t="s">
        <v>269</v>
      </c>
      <c r="E51" s="5" t="s">
        <v>270</v>
      </c>
      <c r="F51" s="5" t="s">
        <v>142</v>
      </c>
      <c r="G51" s="4" t="s">
        <v>57</v>
      </c>
      <c r="H51" s="4" t="s">
        <v>22</v>
      </c>
      <c r="I51" s="4" t="s">
        <v>23</v>
      </c>
      <c r="J51" s="4" t="s">
        <v>58</v>
      </c>
      <c r="K51" s="4" t="s">
        <v>59</v>
      </c>
      <c r="L51" s="6" t="s">
        <v>26</v>
      </c>
      <c r="M51" s="4" t="s">
        <v>60</v>
      </c>
      <c r="N51" s="7" t="s">
        <v>271</v>
      </c>
      <c r="O51" s="8" t="str">
        <f t="shared" si="8"/>
        <v>5 años</v>
      </c>
      <c r="P51" s="9" t="str">
        <f t="shared" ca="1" si="0"/>
        <v>VENCIDO</v>
      </c>
      <c r="Q51" s="10" t="s">
        <v>272</v>
      </c>
      <c r="R51" s="4"/>
    </row>
    <row r="52" spans="1:18" ht="15.75" customHeight="1" x14ac:dyDescent="0.15">
      <c r="A52" s="2"/>
      <c r="B52" s="3">
        <v>43719</v>
      </c>
      <c r="C52" s="3">
        <v>45546</v>
      </c>
      <c r="D52" s="4" t="s">
        <v>273</v>
      </c>
      <c r="E52" s="5" t="s">
        <v>274</v>
      </c>
      <c r="F52" s="5" t="s">
        <v>142</v>
      </c>
      <c r="G52" s="4" t="s">
        <v>57</v>
      </c>
      <c r="H52" s="4" t="s">
        <v>22</v>
      </c>
      <c r="I52" s="4" t="s">
        <v>23</v>
      </c>
      <c r="J52" s="4" t="s">
        <v>58</v>
      </c>
      <c r="K52" s="4" t="s">
        <v>59</v>
      </c>
      <c r="L52" s="6" t="s">
        <v>26</v>
      </c>
      <c r="M52" s="4" t="s">
        <v>60</v>
      </c>
      <c r="N52" s="7" t="s">
        <v>239</v>
      </c>
      <c r="O52" s="8" t="str">
        <f t="shared" si="8"/>
        <v>5 años</v>
      </c>
      <c r="P52" s="9" t="str">
        <f t="shared" ca="1" si="0"/>
        <v>VENCIDO</v>
      </c>
      <c r="Q52" s="10" t="s">
        <v>275</v>
      </c>
      <c r="R52" s="4"/>
    </row>
    <row r="53" spans="1:18" ht="15.75" customHeight="1" x14ac:dyDescent="0.15">
      <c r="A53" s="2"/>
      <c r="B53" s="3">
        <v>43742</v>
      </c>
      <c r="C53" s="3">
        <v>44838</v>
      </c>
      <c r="D53" s="4" t="s">
        <v>276</v>
      </c>
      <c r="E53" s="5" t="s">
        <v>277</v>
      </c>
      <c r="F53" s="5" t="s">
        <v>278</v>
      </c>
      <c r="G53" s="4" t="s">
        <v>33</v>
      </c>
      <c r="H53" s="4" t="s">
        <v>22</v>
      </c>
      <c r="I53" s="4" t="s">
        <v>23</v>
      </c>
      <c r="J53" s="4" t="s">
        <v>279</v>
      </c>
      <c r="K53" s="4" t="s">
        <v>80</v>
      </c>
      <c r="L53" s="6" t="s">
        <v>26</v>
      </c>
      <c r="M53" s="4" t="s">
        <v>280</v>
      </c>
      <c r="N53" s="7" t="s">
        <v>281</v>
      </c>
      <c r="O53" s="8" t="str">
        <f t="shared" ref="O53:O58" si="9">DATEDIF(B53,C53,"M")&amp;(" ")&amp;("meses")</f>
        <v>36 meses</v>
      </c>
      <c r="P53" s="9" t="str">
        <f t="shared" ca="1" si="0"/>
        <v>VENCIDO</v>
      </c>
      <c r="Q53" s="10" t="s">
        <v>282</v>
      </c>
      <c r="R53" s="4"/>
    </row>
    <row r="54" spans="1:18" ht="15.75" customHeight="1" x14ac:dyDescent="0.15">
      <c r="A54" s="2"/>
      <c r="B54" s="3">
        <v>43742</v>
      </c>
      <c r="C54" s="3">
        <v>44290</v>
      </c>
      <c r="D54" s="4" t="s">
        <v>283</v>
      </c>
      <c r="E54" s="5" t="s">
        <v>284</v>
      </c>
      <c r="F54" s="5" t="s">
        <v>285</v>
      </c>
      <c r="G54" s="4" t="s">
        <v>33</v>
      </c>
      <c r="H54" s="4" t="s">
        <v>22</v>
      </c>
      <c r="I54" s="4" t="s">
        <v>23</v>
      </c>
      <c r="J54" s="4" t="s">
        <v>106</v>
      </c>
      <c r="K54" s="4" t="s">
        <v>80</v>
      </c>
      <c r="L54" s="6" t="s">
        <v>26</v>
      </c>
      <c r="M54" s="4" t="s">
        <v>286</v>
      </c>
      <c r="N54" s="7" t="s">
        <v>287</v>
      </c>
      <c r="O54" s="8" t="str">
        <f t="shared" si="9"/>
        <v>18 meses</v>
      </c>
      <c r="P54" s="9" t="str">
        <f t="shared" ca="1" si="0"/>
        <v>VENCIDO</v>
      </c>
      <c r="Q54" s="10" t="s">
        <v>288</v>
      </c>
      <c r="R54" s="4"/>
    </row>
    <row r="55" spans="1:18" ht="15.75" customHeight="1" x14ac:dyDescent="0.15">
      <c r="A55" s="2"/>
      <c r="B55" s="3">
        <v>43742</v>
      </c>
      <c r="C55" s="3">
        <v>44290</v>
      </c>
      <c r="D55" s="4" t="s">
        <v>289</v>
      </c>
      <c r="E55" s="5" t="s">
        <v>290</v>
      </c>
      <c r="F55" s="5" t="s">
        <v>291</v>
      </c>
      <c r="G55" s="4" t="s">
        <v>33</v>
      </c>
      <c r="H55" s="4" t="s">
        <v>22</v>
      </c>
      <c r="I55" s="4" t="s">
        <v>23</v>
      </c>
      <c r="J55" s="4" t="s">
        <v>106</v>
      </c>
      <c r="K55" s="4" t="s">
        <v>80</v>
      </c>
      <c r="L55" s="6" t="s">
        <v>26</v>
      </c>
      <c r="M55" s="4" t="s">
        <v>286</v>
      </c>
      <c r="N55" s="7" t="s">
        <v>292</v>
      </c>
      <c r="O55" s="8" t="str">
        <f t="shared" si="9"/>
        <v>18 meses</v>
      </c>
      <c r="P55" s="9" t="str">
        <f t="shared" ca="1" si="0"/>
        <v>VENCIDO</v>
      </c>
      <c r="Q55" s="10" t="s">
        <v>293</v>
      </c>
      <c r="R55" s="4"/>
    </row>
    <row r="56" spans="1:18" ht="15.75" customHeight="1" x14ac:dyDescent="0.15">
      <c r="A56" s="2"/>
      <c r="B56" s="3">
        <v>43763</v>
      </c>
      <c r="C56" s="3">
        <v>44135</v>
      </c>
      <c r="D56" s="4" t="s">
        <v>294</v>
      </c>
      <c r="E56" s="5" t="s">
        <v>295</v>
      </c>
      <c r="F56" s="5" t="s">
        <v>296</v>
      </c>
      <c r="G56" s="4" t="s">
        <v>33</v>
      </c>
      <c r="H56" s="4" t="s">
        <v>22</v>
      </c>
      <c r="I56" s="4" t="s">
        <v>23</v>
      </c>
      <c r="J56" s="4" t="s">
        <v>297</v>
      </c>
      <c r="K56" s="4" t="s">
        <v>34</v>
      </c>
      <c r="L56" s="6" t="s">
        <v>26</v>
      </c>
      <c r="M56" s="4" t="s">
        <v>181</v>
      </c>
      <c r="N56" s="7" t="s">
        <v>298</v>
      </c>
      <c r="O56" s="8" t="str">
        <f t="shared" si="9"/>
        <v>12 meses</v>
      </c>
      <c r="P56" s="9" t="str">
        <f t="shared" ca="1" si="0"/>
        <v>VENCIDO</v>
      </c>
      <c r="Q56" s="10" t="s">
        <v>299</v>
      </c>
      <c r="R56" s="4"/>
    </row>
    <row r="57" spans="1:18" ht="15.75" customHeight="1" x14ac:dyDescent="0.15">
      <c r="A57" s="2"/>
      <c r="B57" s="3">
        <v>43770</v>
      </c>
      <c r="C57" s="3">
        <v>43951</v>
      </c>
      <c r="D57" s="4" t="s">
        <v>300</v>
      </c>
      <c r="E57" s="5" t="s">
        <v>301</v>
      </c>
      <c r="F57" s="5" t="s">
        <v>302</v>
      </c>
      <c r="G57" s="4" t="s">
        <v>134</v>
      </c>
      <c r="H57" s="4" t="s">
        <v>135</v>
      </c>
      <c r="I57" s="4" t="s">
        <v>303</v>
      </c>
      <c r="J57" s="4" t="s">
        <v>279</v>
      </c>
      <c r="K57" s="4" t="s">
        <v>34</v>
      </c>
      <c r="L57" s="6" t="s">
        <v>26</v>
      </c>
      <c r="M57" s="4" t="s">
        <v>181</v>
      </c>
      <c r="N57" s="12" t="s">
        <v>304</v>
      </c>
      <c r="O57" s="8" t="str">
        <f t="shared" si="9"/>
        <v>5 meses</v>
      </c>
      <c r="P57" s="9" t="str">
        <f t="shared" ca="1" si="0"/>
        <v>VENCIDO</v>
      </c>
      <c r="Q57" s="10" t="s">
        <v>305</v>
      </c>
      <c r="R57" s="4"/>
    </row>
    <row r="58" spans="1:18" ht="15.75" customHeight="1" x14ac:dyDescent="0.15">
      <c r="A58" s="2"/>
      <c r="B58" s="3">
        <v>43774</v>
      </c>
      <c r="C58" s="3">
        <v>44232</v>
      </c>
      <c r="D58" s="4" t="s">
        <v>306</v>
      </c>
      <c r="E58" s="5" t="s">
        <v>307</v>
      </c>
      <c r="F58" s="5" t="s">
        <v>308</v>
      </c>
      <c r="G58" s="4" t="s">
        <v>33</v>
      </c>
      <c r="H58" s="4" t="s">
        <v>22</v>
      </c>
      <c r="I58" s="4" t="s">
        <v>23</v>
      </c>
      <c r="J58" s="4" t="s">
        <v>58</v>
      </c>
      <c r="K58" s="4" t="s">
        <v>80</v>
      </c>
      <c r="L58" s="6" t="s">
        <v>26</v>
      </c>
      <c r="M58" s="4" t="s">
        <v>262</v>
      </c>
      <c r="N58" s="7" t="s">
        <v>309</v>
      </c>
      <c r="O58" s="8" t="str">
        <f t="shared" si="9"/>
        <v>15 meses</v>
      </c>
      <c r="P58" s="9" t="str">
        <f t="shared" ca="1" si="0"/>
        <v>VENCIDO</v>
      </c>
      <c r="Q58" s="10" t="s">
        <v>310</v>
      </c>
      <c r="R58" s="4"/>
    </row>
    <row r="59" spans="1:18" ht="15.75" customHeight="1" x14ac:dyDescent="0.15">
      <c r="A59" s="2"/>
      <c r="B59" s="3">
        <v>43775</v>
      </c>
      <c r="C59" s="3">
        <v>45602</v>
      </c>
      <c r="D59" s="4" t="s">
        <v>311</v>
      </c>
      <c r="E59" s="5" t="s">
        <v>312</v>
      </c>
      <c r="F59" s="5" t="s">
        <v>96</v>
      </c>
      <c r="G59" s="4" t="s">
        <v>57</v>
      </c>
      <c r="H59" s="4" t="s">
        <v>22</v>
      </c>
      <c r="I59" s="4" t="s">
        <v>23</v>
      </c>
      <c r="J59" s="4" t="s">
        <v>58</v>
      </c>
      <c r="K59" s="4" t="s">
        <v>59</v>
      </c>
      <c r="L59" s="6" t="s">
        <v>26</v>
      </c>
      <c r="M59" s="4" t="s">
        <v>60</v>
      </c>
      <c r="N59" s="7" t="s">
        <v>313</v>
      </c>
      <c r="O59" s="8" t="str">
        <f>DATEDIF(B59,C59,"Y")&amp;(" ")&amp;("años")</f>
        <v>5 años</v>
      </c>
      <c r="P59" s="9" t="str">
        <f t="shared" ca="1" si="0"/>
        <v>VENCIDO</v>
      </c>
      <c r="Q59" s="10" t="s">
        <v>314</v>
      </c>
      <c r="R59" s="4"/>
    </row>
    <row r="60" spans="1:18" ht="15.75" customHeight="1" x14ac:dyDescent="0.15">
      <c r="A60" s="2"/>
      <c r="B60" s="3">
        <v>43782</v>
      </c>
      <c r="C60" s="7" t="s">
        <v>40</v>
      </c>
      <c r="D60" s="4" t="s">
        <v>315</v>
      </c>
      <c r="E60" s="5" t="s">
        <v>316</v>
      </c>
      <c r="F60" s="5" t="s">
        <v>317</v>
      </c>
      <c r="G60" s="4" t="s">
        <v>318</v>
      </c>
      <c r="H60" s="4" t="s">
        <v>22</v>
      </c>
      <c r="I60" s="4" t="s">
        <v>23</v>
      </c>
      <c r="J60" s="4" t="s">
        <v>319</v>
      </c>
      <c r="K60" s="4" t="s">
        <v>318</v>
      </c>
      <c r="L60" s="6" t="s">
        <v>26</v>
      </c>
      <c r="M60" s="4" t="s">
        <v>35</v>
      </c>
      <c r="N60" s="7" t="s">
        <v>320</v>
      </c>
      <c r="O60" s="8" t="s">
        <v>321</v>
      </c>
      <c r="P60" s="7"/>
      <c r="Q60" s="10" t="s">
        <v>322</v>
      </c>
      <c r="R60" s="4"/>
    </row>
    <row r="61" spans="1:18" ht="15.75" customHeight="1" x14ac:dyDescent="0.15">
      <c r="A61" s="2"/>
      <c r="B61" s="3">
        <v>43802</v>
      </c>
      <c r="C61" s="3">
        <v>45629</v>
      </c>
      <c r="D61" s="4" t="s">
        <v>323</v>
      </c>
      <c r="E61" s="5" t="s">
        <v>324</v>
      </c>
      <c r="F61" s="5" t="s">
        <v>325</v>
      </c>
      <c r="G61" s="4" t="s">
        <v>57</v>
      </c>
      <c r="H61" s="4" t="s">
        <v>22</v>
      </c>
      <c r="I61" s="4" t="s">
        <v>23</v>
      </c>
      <c r="J61" s="4" t="s">
        <v>24</v>
      </c>
      <c r="K61" s="4" t="s">
        <v>59</v>
      </c>
      <c r="L61" s="6" t="s">
        <v>26</v>
      </c>
      <c r="M61" s="4" t="s">
        <v>87</v>
      </c>
      <c r="N61" s="7" t="s">
        <v>326</v>
      </c>
      <c r="O61" s="8" t="str">
        <f>DATEDIF(B61,C61,"Y")&amp;(" ")&amp;("años")</f>
        <v>5 años</v>
      </c>
      <c r="P61" s="9" t="str">
        <f t="shared" ref="P61:P189" ca="1" si="10">IF(C61&lt;TODAY(),"VENCIDO","VIGENTE")</f>
        <v>VENCIDO</v>
      </c>
      <c r="Q61" s="10" t="s">
        <v>327</v>
      </c>
      <c r="R61" s="4"/>
    </row>
    <row r="62" spans="1:18" ht="15.75" customHeight="1" x14ac:dyDescent="0.15">
      <c r="A62" s="2"/>
      <c r="B62" s="3">
        <v>43802</v>
      </c>
      <c r="C62" s="3">
        <v>43951</v>
      </c>
      <c r="D62" s="4" t="s">
        <v>328</v>
      </c>
      <c r="E62" s="5" t="s">
        <v>329</v>
      </c>
      <c r="F62" s="5" t="s">
        <v>330</v>
      </c>
      <c r="G62" s="4" t="s">
        <v>33</v>
      </c>
      <c r="H62" s="4" t="s">
        <v>22</v>
      </c>
      <c r="I62" s="4" t="s">
        <v>23</v>
      </c>
      <c r="J62" s="4" t="s">
        <v>24</v>
      </c>
      <c r="K62" s="4" t="s">
        <v>34</v>
      </c>
      <c r="L62" s="6" t="s">
        <v>26</v>
      </c>
      <c r="M62" s="4" t="s">
        <v>107</v>
      </c>
      <c r="N62" s="7" t="s">
        <v>331</v>
      </c>
      <c r="O62" s="8" t="str">
        <f>DATEDIF(B62,C62,"M")&amp;(" ")&amp;("meses")</f>
        <v>4 meses</v>
      </c>
      <c r="P62" s="9" t="str">
        <f t="shared" ca="1" si="10"/>
        <v>VENCIDO</v>
      </c>
      <c r="Q62" s="10" t="s">
        <v>332</v>
      </c>
      <c r="R62" s="4"/>
    </row>
    <row r="63" spans="1:18" ht="15.75" customHeight="1" x14ac:dyDescent="0.15">
      <c r="A63" s="2"/>
      <c r="B63" s="3">
        <v>43853</v>
      </c>
      <c r="C63" s="3">
        <v>44246</v>
      </c>
      <c r="D63" s="4" t="s">
        <v>315</v>
      </c>
      <c r="E63" s="5" t="s">
        <v>333</v>
      </c>
      <c r="F63" s="5" t="s">
        <v>334</v>
      </c>
      <c r="G63" s="4" t="s">
        <v>33</v>
      </c>
      <c r="H63" s="4" t="s">
        <v>22</v>
      </c>
      <c r="I63" s="4" t="s">
        <v>23</v>
      </c>
      <c r="J63" s="4" t="s">
        <v>335</v>
      </c>
      <c r="K63" s="4" t="s">
        <v>80</v>
      </c>
      <c r="L63" s="6" t="s">
        <v>26</v>
      </c>
      <c r="M63" s="4" t="s">
        <v>262</v>
      </c>
      <c r="N63" s="7" t="s">
        <v>208</v>
      </c>
      <c r="O63" s="8" t="str">
        <f t="shared" ref="O63:O64" si="11">DATEDIF(B63,C63,"Y")&amp;(" ")&amp;("años")</f>
        <v>1 años</v>
      </c>
      <c r="P63" s="9" t="str">
        <f t="shared" ca="1" si="10"/>
        <v>VENCIDO</v>
      </c>
      <c r="Q63" s="10" t="s">
        <v>336</v>
      </c>
      <c r="R63" s="4"/>
    </row>
    <row r="64" spans="1:18" ht="15.75" customHeight="1" x14ac:dyDescent="0.15">
      <c r="A64" s="2"/>
      <c r="B64" s="3">
        <v>43875</v>
      </c>
      <c r="C64" s="3">
        <v>45702</v>
      </c>
      <c r="D64" s="4" t="s">
        <v>337</v>
      </c>
      <c r="E64" s="5" t="s">
        <v>338</v>
      </c>
      <c r="F64" s="5" t="s">
        <v>96</v>
      </c>
      <c r="G64" s="4" t="s">
        <v>57</v>
      </c>
      <c r="H64" s="4" t="s">
        <v>22</v>
      </c>
      <c r="I64" s="4" t="s">
        <v>23</v>
      </c>
      <c r="J64" s="4" t="s">
        <v>58</v>
      </c>
      <c r="K64" s="4" t="s">
        <v>59</v>
      </c>
      <c r="L64" s="6" t="s">
        <v>26</v>
      </c>
      <c r="M64" s="4" t="s">
        <v>60</v>
      </c>
      <c r="N64" s="7" t="s">
        <v>339</v>
      </c>
      <c r="O64" s="8" t="str">
        <f t="shared" si="11"/>
        <v>5 años</v>
      </c>
      <c r="P64" s="9" t="str">
        <f t="shared" ca="1" si="10"/>
        <v>VENCIDO</v>
      </c>
      <c r="Q64" s="10" t="s">
        <v>340</v>
      </c>
      <c r="R64" s="4"/>
    </row>
    <row r="65" spans="1:18" ht="15.75" customHeight="1" x14ac:dyDescent="0.15">
      <c r="A65" s="2"/>
      <c r="B65" s="3">
        <v>43880</v>
      </c>
      <c r="C65" s="3">
        <v>44215</v>
      </c>
      <c r="D65" s="4" t="s">
        <v>341</v>
      </c>
      <c r="E65" s="5" t="s">
        <v>342</v>
      </c>
      <c r="F65" s="5" t="s">
        <v>343</v>
      </c>
      <c r="G65" s="4" t="s">
        <v>33</v>
      </c>
      <c r="H65" s="4" t="s">
        <v>22</v>
      </c>
      <c r="I65" s="4" t="s">
        <v>23</v>
      </c>
      <c r="J65" s="4" t="s">
        <v>58</v>
      </c>
      <c r="K65" s="4" t="s">
        <v>80</v>
      </c>
      <c r="L65" s="6" t="s">
        <v>26</v>
      </c>
      <c r="M65" s="4" t="s">
        <v>262</v>
      </c>
      <c r="N65" s="7" t="s">
        <v>344</v>
      </c>
      <c r="O65" s="8" t="str">
        <f t="shared" ref="O65:O66" si="12">DATEDIF(B65,C65,"M")&amp;(" ")&amp;("meses")</f>
        <v>11 meses</v>
      </c>
      <c r="P65" s="9" t="str">
        <f t="shared" ca="1" si="10"/>
        <v>VENCIDO</v>
      </c>
      <c r="Q65" s="10" t="s">
        <v>345</v>
      </c>
      <c r="R65" s="11"/>
    </row>
    <row r="66" spans="1:18" ht="15.75" customHeight="1" x14ac:dyDescent="0.15">
      <c r="A66" s="2"/>
      <c r="B66" s="3">
        <v>43880</v>
      </c>
      <c r="C66" s="3">
        <v>44215</v>
      </c>
      <c r="D66" s="4" t="s">
        <v>346</v>
      </c>
      <c r="E66" s="5" t="s">
        <v>347</v>
      </c>
      <c r="F66" s="5" t="s">
        <v>348</v>
      </c>
      <c r="G66" s="4" t="s">
        <v>33</v>
      </c>
      <c r="H66" s="4" t="s">
        <v>22</v>
      </c>
      <c r="I66" s="4" t="s">
        <v>23</v>
      </c>
      <c r="J66" s="4" t="s">
        <v>58</v>
      </c>
      <c r="K66" s="4" t="s">
        <v>80</v>
      </c>
      <c r="L66" s="6" t="s">
        <v>26</v>
      </c>
      <c r="M66" s="4" t="s">
        <v>262</v>
      </c>
      <c r="N66" s="7" t="s">
        <v>349</v>
      </c>
      <c r="O66" s="8" t="str">
        <f t="shared" si="12"/>
        <v>11 meses</v>
      </c>
      <c r="P66" s="9" t="str">
        <f t="shared" ca="1" si="10"/>
        <v>VENCIDO</v>
      </c>
      <c r="Q66" s="10" t="s">
        <v>350</v>
      </c>
      <c r="R66" s="11"/>
    </row>
    <row r="67" spans="1:18" ht="15.75" customHeight="1" x14ac:dyDescent="0.15">
      <c r="A67" s="2"/>
      <c r="B67" s="3">
        <v>43893</v>
      </c>
      <c r="C67" s="3">
        <v>45719</v>
      </c>
      <c r="D67" s="4" t="s">
        <v>351</v>
      </c>
      <c r="E67" s="5" t="s">
        <v>352</v>
      </c>
      <c r="F67" s="5" t="s">
        <v>96</v>
      </c>
      <c r="G67" s="4" t="s">
        <v>57</v>
      </c>
      <c r="H67" s="4" t="s">
        <v>22</v>
      </c>
      <c r="I67" s="4" t="s">
        <v>23</v>
      </c>
      <c r="J67" s="4" t="s">
        <v>58</v>
      </c>
      <c r="K67" s="4" t="s">
        <v>59</v>
      </c>
      <c r="L67" s="6" t="s">
        <v>26</v>
      </c>
      <c r="M67" s="4" t="s">
        <v>60</v>
      </c>
      <c r="N67" s="7" t="s">
        <v>353</v>
      </c>
      <c r="O67" s="8" t="str">
        <f t="shared" ref="O67:O70" si="13">DATEDIF(B67,C67,"Y")&amp;(" ")&amp;("años")</f>
        <v>5 años</v>
      </c>
      <c r="P67" s="18" t="str">
        <f t="shared" ca="1" si="10"/>
        <v>VENCIDO</v>
      </c>
      <c r="Q67" s="10" t="s">
        <v>354</v>
      </c>
      <c r="R67" s="4"/>
    </row>
    <row r="68" spans="1:18" ht="15.75" customHeight="1" x14ac:dyDescent="0.15">
      <c r="A68" s="2"/>
      <c r="B68" s="3">
        <v>43901</v>
      </c>
      <c r="C68" s="3">
        <v>45727</v>
      </c>
      <c r="D68" s="4" t="s">
        <v>355</v>
      </c>
      <c r="E68" s="5" t="s">
        <v>356</v>
      </c>
      <c r="F68" s="5" t="s">
        <v>96</v>
      </c>
      <c r="G68" s="4" t="s">
        <v>57</v>
      </c>
      <c r="H68" s="4" t="s">
        <v>22</v>
      </c>
      <c r="I68" s="4" t="s">
        <v>23</v>
      </c>
      <c r="J68" s="4" t="s">
        <v>58</v>
      </c>
      <c r="K68" s="4" t="s">
        <v>59</v>
      </c>
      <c r="L68" s="6" t="s">
        <v>26</v>
      </c>
      <c r="M68" s="4" t="s">
        <v>60</v>
      </c>
      <c r="N68" s="7" t="s">
        <v>357</v>
      </c>
      <c r="O68" s="8" t="str">
        <f t="shared" si="13"/>
        <v>5 años</v>
      </c>
      <c r="P68" s="18" t="str">
        <f t="shared" ca="1" si="10"/>
        <v>VENCIDO</v>
      </c>
      <c r="Q68" s="10" t="s">
        <v>358</v>
      </c>
      <c r="R68" s="4"/>
    </row>
    <row r="69" spans="1:18" ht="15.75" customHeight="1" x14ac:dyDescent="0.15">
      <c r="A69" s="2"/>
      <c r="B69" s="3">
        <v>43906</v>
      </c>
      <c r="C69" s="3">
        <v>45732</v>
      </c>
      <c r="D69" s="4" t="s">
        <v>359</v>
      </c>
      <c r="E69" s="5" t="s">
        <v>360</v>
      </c>
      <c r="F69" s="5" t="s">
        <v>96</v>
      </c>
      <c r="G69" s="4" t="s">
        <v>57</v>
      </c>
      <c r="H69" s="4" t="s">
        <v>22</v>
      </c>
      <c r="I69" s="4" t="s">
        <v>23</v>
      </c>
      <c r="J69" s="4" t="s">
        <v>58</v>
      </c>
      <c r="K69" s="4" t="s">
        <v>59</v>
      </c>
      <c r="L69" s="6" t="s">
        <v>26</v>
      </c>
      <c r="M69" s="4" t="s">
        <v>60</v>
      </c>
      <c r="N69" s="7" t="s">
        <v>344</v>
      </c>
      <c r="O69" s="8" t="str">
        <f t="shared" si="13"/>
        <v>5 años</v>
      </c>
      <c r="P69" s="18" t="str">
        <f t="shared" ca="1" si="10"/>
        <v>VENCIDO</v>
      </c>
      <c r="Q69" s="10" t="s">
        <v>361</v>
      </c>
      <c r="R69" s="4"/>
    </row>
    <row r="70" spans="1:18" ht="15.75" customHeight="1" x14ac:dyDescent="0.15">
      <c r="A70" s="2"/>
      <c r="B70" s="3">
        <v>43906</v>
      </c>
      <c r="C70" s="3">
        <v>45732</v>
      </c>
      <c r="D70" s="4" t="s">
        <v>362</v>
      </c>
      <c r="E70" s="5" t="s">
        <v>363</v>
      </c>
      <c r="F70" s="5" t="s">
        <v>364</v>
      </c>
      <c r="G70" s="4" t="s">
        <v>57</v>
      </c>
      <c r="H70" s="4" t="s">
        <v>22</v>
      </c>
      <c r="I70" s="4" t="s">
        <v>23</v>
      </c>
      <c r="J70" s="4" t="s">
        <v>58</v>
      </c>
      <c r="K70" s="4" t="s">
        <v>59</v>
      </c>
      <c r="L70" s="6" t="s">
        <v>26</v>
      </c>
      <c r="M70" s="4" t="s">
        <v>60</v>
      </c>
      <c r="N70" s="7" t="s">
        <v>365</v>
      </c>
      <c r="O70" s="8" t="str">
        <f t="shared" si="13"/>
        <v>5 años</v>
      </c>
      <c r="P70" s="18" t="str">
        <f t="shared" ca="1" si="10"/>
        <v>VENCIDO</v>
      </c>
      <c r="Q70" s="10" t="s">
        <v>366</v>
      </c>
      <c r="R70" s="4"/>
    </row>
    <row r="71" spans="1:18" ht="15.75" customHeight="1" x14ac:dyDescent="0.15">
      <c r="A71" s="2"/>
      <c r="B71" s="3">
        <v>43963</v>
      </c>
      <c r="C71" s="3">
        <v>44328</v>
      </c>
      <c r="D71" s="4" t="s">
        <v>367</v>
      </c>
      <c r="E71" s="5" t="s">
        <v>368</v>
      </c>
      <c r="F71" s="5" t="s">
        <v>369</v>
      </c>
      <c r="G71" s="4" t="s">
        <v>33</v>
      </c>
      <c r="H71" s="4" t="s">
        <v>22</v>
      </c>
      <c r="I71" s="4" t="s">
        <v>23</v>
      </c>
      <c r="J71" s="4" t="s">
        <v>24</v>
      </c>
      <c r="K71" s="4" t="s">
        <v>34</v>
      </c>
      <c r="L71" s="6" t="s">
        <v>26</v>
      </c>
      <c r="M71" s="4" t="s">
        <v>370</v>
      </c>
      <c r="N71" s="7" t="s">
        <v>371</v>
      </c>
      <c r="O71" s="8" t="str">
        <f t="shared" ref="O71:O73" si="14">DATEDIF(B71,C71,"M")&amp;(" ")&amp;("meses")</f>
        <v>12 meses</v>
      </c>
      <c r="P71" s="9" t="str">
        <f t="shared" ca="1" si="10"/>
        <v>VENCIDO</v>
      </c>
      <c r="Q71" s="10" t="s">
        <v>372</v>
      </c>
      <c r="R71" s="4"/>
    </row>
    <row r="72" spans="1:18" ht="15.75" customHeight="1" x14ac:dyDescent="0.15">
      <c r="A72" s="2"/>
      <c r="B72" s="3">
        <v>43965</v>
      </c>
      <c r="C72" s="3">
        <v>44216</v>
      </c>
      <c r="D72" s="4" t="s">
        <v>341</v>
      </c>
      <c r="E72" s="5" t="s">
        <v>373</v>
      </c>
      <c r="F72" s="5" t="s">
        <v>374</v>
      </c>
      <c r="G72" s="4" t="s">
        <v>45</v>
      </c>
      <c r="H72" s="4" t="s">
        <v>22</v>
      </c>
      <c r="I72" s="4" t="s">
        <v>23</v>
      </c>
      <c r="J72" s="4" t="s">
        <v>58</v>
      </c>
      <c r="K72" s="4" t="s">
        <v>80</v>
      </c>
      <c r="L72" s="6" t="s">
        <v>26</v>
      </c>
      <c r="M72" s="4" t="s">
        <v>262</v>
      </c>
      <c r="N72" s="7" t="s">
        <v>375</v>
      </c>
      <c r="O72" s="8" t="str">
        <f t="shared" si="14"/>
        <v>8 meses</v>
      </c>
      <c r="P72" s="9" t="str">
        <f t="shared" ca="1" si="10"/>
        <v>VENCIDO</v>
      </c>
      <c r="Q72" s="10" t="s">
        <v>376</v>
      </c>
      <c r="R72" s="11"/>
    </row>
    <row r="73" spans="1:18" ht="15.75" customHeight="1" x14ac:dyDescent="0.15">
      <c r="A73" s="2"/>
      <c r="B73" s="3">
        <v>43965</v>
      </c>
      <c r="C73" s="3">
        <v>44216</v>
      </c>
      <c r="D73" s="4" t="s">
        <v>346</v>
      </c>
      <c r="E73" s="5" t="s">
        <v>377</v>
      </c>
      <c r="F73" s="5" t="s">
        <v>378</v>
      </c>
      <c r="G73" s="4" t="s">
        <v>45</v>
      </c>
      <c r="H73" s="4" t="s">
        <v>22</v>
      </c>
      <c r="I73" s="4" t="s">
        <v>23</v>
      </c>
      <c r="J73" s="4" t="s">
        <v>58</v>
      </c>
      <c r="K73" s="4" t="s">
        <v>80</v>
      </c>
      <c r="L73" s="6" t="s">
        <v>26</v>
      </c>
      <c r="M73" s="4" t="s">
        <v>262</v>
      </c>
      <c r="N73" s="7" t="s">
        <v>379</v>
      </c>
      <c r="O73" s="8" t="str">
        <f t="shared" si="14"/>
        <v>8 meses</v>
      </c>
      <c r="P73" s="9" t="str">
        <f t="shared" ca="1" si="10"/>
        <v>VENCIDO</v>
      </c>
      <c r="Q73" s="10" t="s">
        <v>380</v>
      </c>
      <c r="R73" s="11"/>
    </row>
    <row r="74" spans="1:18" ht="15.75" customHeight="1" x14ac:dyDescent="0.15">
      <c r="A74" s="2"/>
      <c r="B74" s="3">
        <v>43965</v>
      </c>
      <c r="C74" s="3">
        <v>45791</v>
      </c>
      <c r="D74" s="4" t="s">
        <v>381</v>
      </c>
      <c r="E74" s="5" t="s">
        <v>382</v>
      </c>
      <c r="F74" s="5" t="s">
        <v>96</v>
      </c>
      <c r="G74" s="4" t="s">
        <v>57</v>
      </c>
      <c r="H74" s="4" t="s">
        <v>22</v>
      </c>
      <c r="I74" s="4" t="s">
        <v>23</v>
      </c>
      <c r="J74" s="4" t="s">
        <v>58</v>
      </c>
      <c r="K74" s="4" t="s">
        <v>59</v>
      </c>
      <c r="L74" s="6" t="s">
        <v>26</v>
      </c>
      <c r="M74" s="4" t="s">
        <v>60</v>
      </c>
      <c r="N74" s="7" t="s">
        <v>365</v>
      </c>
      <c r="O74" s="8" t="str">
        <f>DATEDIF(B74,C74,"Y")&amp;(" ")&amp;("años")</f>
        <v>5 años</v>
      </c>
      <c r="P74" s="18" t="str">
        <f t="shared" ca="1" si="10"/>
        <v>VIGENTE</v>
      </c>
      <c r="Q74" s="10" t="s">
        <v>383</v>
      </c>
      <c r="R74" s="4"/>
    </row>
    <row r="75" spans="1:18" ht="15.75" customHeight="1" x14ac:dyDescent="0.15">
      <c r="A75" s="2"/>
      <c r="B75" s="3">
        <v>43969</v>
      </c>
      <c r="C75" s="3">
        <v>44883</v>
      </c>
      <c r="D75" s="4" t="s">
        <v>384</v>
      </c>
      <c r="E75" s="5" t="s">
        <v>385</v>
      </c>
      <c r="F75" s="5" t="s">
        <v>386</v>
      </c>
      <c r="G75" s="4" t="s">
        <v>33</v>
      </c>
      <c r="H75" s="4" t="s">
        <v>22</v>
      </c>
      <c r="I75" s="4" t="s">
        <v>23</v>
      </c>
      <c r="J75" s="4" t="s">
        <v>387</v>
      </c>
      <c r="K75" s="4" t="s">
        <v>80</v>
      </c>
      <c r="L75" s="6" t="s">
        <v>26</v>
      </c>
      <c r="M75" s="4" t="s">
        <v>388</v>
      </c>
      <c r="N75" s="7" t="s">
        <v>389</v>
      </c>
      <c r="O75" s="8" t="str">
        <f t="shared" ref="O75:O76" si="15">DATEDIF(B75,C75,"M")&amp;(" ")&amp;("meses")</f>
        <v>30 meses</v>
      </c>
      <c r="P75" s="9" t="str">
        <f t="shared" ca="1" si="10"/>
        <v>VENCIDO</v>
      </c>
      <c r="Q75" s="10" t="s">
        <v>390</v>
      </c>
      <c r="R75" s="4"/>
    </row>
    <row r="76" spans="1:18" ht="15.75" customHeight="1" x14ac:dyDescent="0.15">
      <c r="A76" s="2"/>
      <c r="B76" s="3">
        <v>43970</v>
      </c>
      <c r="C76" s="3">
        <v>44335</v>
      </c>
      <c r="D76" s="4" t="s">
        <v>391</v>
      </c>
      <c r="E76" s="5" t="s">
        <v>392</v>
      </c>
      <c r="F76" s="5" t="s">
        <v>393</v>
      </c>
      <c r="G76" s="4" t="s">
        <v>33</v>
      </c>
      <c r="H76" s="4" t="s">
        <v>22</v>
      </c>
      <c r="I76" s="4" t="s">
        <v>23</v>
      </c>
      <c r="J76" s="4" t="s">
        <v>40</v>
      </c>
      <c r="K76" s="4" t="s">
        <v>34</v>
      </c>
      <c r="L76" s="6" t="s">
        <v>26</v>
      </c>
      <c r="M76" s="4" t="s">
        <v>394</v>
      </c>
      <c r="N76" s="7" t="s">
        <v>395</v>
      </c>
      <c r="O76" s="8" t="str">
        <f t="shared" si="15"/>
        <v>12 meses</v>
      </c>
      <c r="P76" s="9" t="str">
        <f t="shared" ca="1" si="10"/>
        <v>VENCIDO</v>
      </c>
      <c r="Q76" s="19" t="s">
        <v>396</v>
      </c>
      <c r="R76" s="11"/>
    </row>
    <row r="77" spans="1:18" ht="15.75" customHeight="1" x14ac:dyDescent="0.15">
      <c r="A77" s="2"/>
      <c r="B77" s="3">
        <v>43978</v>
      </c>
      <c r="C77" s="3">
        <v>45804</v>
      </c>
      <c r="D77" s="4" t="s">
        <v>397</v>
      </c>
      <c r="E77" s="5" t="s">
        <v>398</v>
      </c>
      <c r="F77" s="5" t="s">
        <v>96</v>
      </c>
      <c r="G77" s="4" t="s">
        <v>57</v>
      </c>
      <c r="H77" s="4" t="s">
        <v>22</v>
      </c>
      <c r="I77" s="4" t="s">
        <v>23</v>
      </c>
      <c r="J77" s="4" t="s">
        <v>58</v>
      </c>
      <c r="K77" s="4" t="s">
        <v>59</v>
      </c>
      <c r="L77" s="6" t="s">
        <v>26</v>
      </c>
      <c r="M77" s="4" t="s">
        <v>60</v>
      </c>
      <c r="N77" s="7" t="s">
        <v>399</v>
      </c>
      <c r="O77" s="8" t="str">
        <f>DATEDIF(B77,C77,"Y")&amp;(" ")&amp;("años")</f>
        <v>5 años</v>
      </c>
      <c r="P77" s="18" t="str">
        <f t="shared" ca="1" si="10"/>
        <v>VIGENTE</v>
      </c>
      <c r="Q77" s="10" t="s">
        <v>400</v>
      </c>
      <c r="R77" s="4"/>
    </row>
    <row r="78" spans="1:18" ht="15.75" customHeight="1" x14ac:dyDescent="0.15">
      <c r="A78" s="2"/>
      <c r="B78" s="3">
        <v>43986</v>
      </c>
      <c r="C78" s="3">
        <v>44135</v>
      </c>
      <c r="D78" s="4" t="s">
        <v>401</v>
      </c>
      <c r="E78" s="5" t="s">
        <v>402</v>
      </c>
      <c r="F78" s="5" t="s">
        <v>403</v>
      </c>
      <c r="G78" s="4" t="s">
        <v>45</v>
      </c>
      <c r="H78" s="4" t="s">
        <v>22</v>
      </c>
      <c r="I78" s="4" t="s">
        <v>23</v>
      </c>
      <c r="J78" s="4" t="s">
        <v>297</v>
      </c>
      <c r="K78" s="4" t="s">
        <v>34</v>
      </c>
      <c r="L78" s="6" t="s">
        <v>26</v>
      </c>
      <c r="M78" s="4" t="s">
        <v>181</v>
      </c>
      <c r="N78" s="12" t="s">
        <v>404</v>
      </c>
      <c r="O78" s="8" t="str">
        <f t="shared" ref="O78:O79" si="16">DATEDIF(B78,C78,"M")&amp;(" ")&amp;("meses")</f>
        <v>4 meses</v>
      </c>
      <c r="P78" s="9" t="str">
        <f t="shared" ca="1" si="10"/>
        <v>VENCIDO</v>
      </c>
      <c r="Q78" s="10" t="s">
        <v>405</v>
      </c>
      <c r="R78" s="16" t="s">
        <v>406</v>
      </c>
    </row>
    <row r="79" spans="1:18" ht="15.75" customHeight="1" x14ac:dyDescent="0.15">
      <c r="A79" s="2"/>
      <c r="B79" s="3">
        <v>43988</v>
      </c>
      <c r="C79" s="3">
        <v>44550</v>
      </c>
      <c r="D79" s="4" t="s">
        <v>407</v>
      </c>
      <c r="E79" s="5" t="s">
        <v>408</v>
      </c>
      <c r="F79" s="5" t="s">
        <v>409</v>
      </c>
      <c r="G79" s="4" t="s">
        <v>33</v>
      </c>
      <c r="H79" s="4" t="s">
        <v>22</v>
      </c>
      <c r="I79" s="4" t="s">
        <v>23</v>
      </c>
      <c r="J79" s="4" t="s">
        <v>40</v>
      </c>
      <c r="K79" s="4" t="s">
        <v>34</v>
      </c>
      <c r="L79" s="6" t="s">
        <v>26</v>
      </c>
      <c r="M79" s="4" t="s">
        <v>410</v>
      </c>
      <c r="N79" s="7" t="s">
        <v>411</v>
      </c>
      <c r="O79" s="8" t="str">
        <f t="shared" si="16"/>
        <v>18 meses</v>
      </c>
      <c r="P79" s="9" t="str">
        <f t="shared" ca="1" si="10"/>
        <v>VENCIDO</v>
      </c>
      <c r="Q79" s="10" t="s">
        <v>412</v>
      </c>
      <c r="R79" s="4"/>
    </row>
    <row r="80" spans="1:18" ht="15.75" customHeight="1" x14ac:dyDescent="0.15">
      <c r="A80" s="2"/>
      <c r="B80" s="3">
        <v>44001</v>
      </c>
      <c r="C80" s="3">
        <v>45827</v>
      </c>
      <c r="D80" s="4" t="s">
        <v>18</v>
      </c>
      <c r="E80" s="5" t="s">
        <v>413</v>
      </c>
      <c r="F80" s="5" t="s">
        <v>96</v>
      </c>
      <c r="G80" s="4" t="s">
        <v>57</v>
      </c>
      <c r="H80" s="4" t="s">
        <v>22</v>
      </c>
      <c r="I80" s="4" t="s">
        <v>23</v>
      </c>
      <c r="J80" s="4" t="s">
        <v>58</v>
      </c>
      <c r="K80" s="4" t="s">
        <v>59</v>
      </c>
      <c r="L80" s="6" t="s">
        <v>26</v>
      </c>
      <c r="M80" s="4" t="s">
        <v>60</v>
      </c>
      <c r="N80" s="7" t="s">
        <v>414</v>
      </c>
      <c r="O80" s="8" t="str">
        <f>DATEDIF(B80,C80,"Y")&amp;(" ")&amp;("años")</f>
        <v>5 años</v>
      </c>
      <c r="P80" s="18" t="str">
        <f t="shared" ca="1" si="10"/>
        <v>VIGENTE</v>
      </c>
      <c r="Q80" s="10" t="s">
        <v>415</v>
      </c>
      <c r="R80" s="4"/>
    </row>
    <row r="81" spans="1:18" ht="15.75" customHeight="1" x14ac:dyDescent="0.15">
      <c r="A81" s="2"/>
      <c r="B81" s="3">
        <v>44008</v>
      </c>
      <c r="C81" s="3">
        <v>44191</v>
      </c>
      <c r="D81" s="4" t="s">
        <v>367</v>
      </c>
      <c r="E81" s="5" t="s">
        <v>368</v>
      </c>
      <c r="F81" s="5" t="s">
        <v>416</v>
      </c>
      <c r="G81" s="4" t="s">
        <v>33</v>
      </c>
      <c r="H81" s="4" t="s">
        <v>22</v>
      </c>
      <c r="I81" s="4" t="s">
        <v>23</v>
      </c>
      <c r="J81" s="4" t="s">
        <v>24</v>
      </c>
      <c r="K81" s="4" t="s">
        <v>34</v>
      </c>
      <c r="L81" s="6" t="s">
        <v>26</v>
      </c>
      <c r="M81" s="4" t="s">
        <v>417</v>
      </c>
      <c r="N81" s="7" t="s">
        <v>418</v>
      </c>
      <c r="O81" s="8" t="str">
        <f t="shared" ref="O81:O83" si="17">DATEDIF(B81,C81,"M")&amp;(" ")&amp;("meses")</f>
        <v>6 meses</v>
      </c>
      <c r="P81" s="9" t="str">
        <f t="shared" ca="1" si="10"/>
        <v>VENCIDO</v>
      </c>
      <c r="Q81" s="10" t="s">
        <v>419</v>
      </c>
      <c r="R81" s="4"/>
    </row>
    <row r="82" spans="1:18" ht="15.75" customHeight="1" x14ac:dyDescent="0.15">
      <c r="A82" s="2"/>
      <c r="B82" s="3">
        <v>44013</v>
      </c>
      <c r="C82" s="3">
        <v>44155</v>
      </c>
      <c r="D82" s="4" t="s">
        <v>420</v>
      </c>
      <c r="E82" s="5" t="s">
        <v>421</v>
      </c>
      <c r="F82" s="5" t="s">
        <v>422</v>
      </c>
      <c r="G82" s="4" t="s">
        <v>33</v>
      </c>
      <c r="H82" s="4" t="s">
        <v>22</v>
      </c>
      <c r="I82" s="4" t="s">
        <v>23</v>
      </c>
      <c r="J82" s="4" t="s">
        <v>335</v>
      </c>
      <c r="K82" s="4" t="s">
        <v>34</v>
      </c>
      <c r="L82" s="6" t="s">
        <v>26</v>
      </c>
      <c r="M82" s="4" t="s">
        <v>423</v>
      </c>
      <c r="N82" s="7" t="s">
        <v>424</v>
      </c>
      <c r="O82" s="8" t="str">
        <f t="shared" si="17"/>
        <v>4 meses</v>
      </c>
      <c r="P82" s="9" t="str">
        <f t="shared" ca="1" si="10"/>
        <v>VENCIDO</v>
      </c>
      <c r="Q82" s="10" t="s">
        <v>425</v>
      </c>
      <c r="R82" s="4"/>
    </row>
    <row r="83" spans="1:18" ht="15.75" customHeight="1" x14ac:dyDescent="0.15">
      <c r="A83" s="2"/>
      <c r="B83" s="3">
        <v>44015</v>
      </c>
      <c r="C83" s="3">
        <v>44380</v>
      </c>
      <c r="D83" s="4" t="s">
        <v>426</v>
      </c>
      <c r="E83" s="5" t="s">
        <v>427</v>
      </c>
      <c r="F83" s="5" t="s">
        <v>428</v>
      </c>
      <c r="G83" s="4" t="s">
        <v>33</v>
      </c>
      <c r="H83" s="4" t="s">
        <v>22</v>
      </c>
      <c r="I83" s="4" t="s">
        <v>23</v>
      </c>
      <c r="J83" s="4" t="s">
        <v>58</v>
      </c>
      <c r="K83" s="4" t="s">
        <v>34</v>
      </c>
      <c r="L83" s="6" t="s">
        <v>26</v>
      </c>
      <c r="M83" s="4" t="s">
        <v>429</v>
      </c>
      <c r="N83" s="7" t="s">
        <v>430</v>
      </c>
      <c r="O83" s="8" t="str">
        <f t="shared" si="17"/>
        <v>12 meses</v>
      </c>
      <c r="P83" s="9" t="str">
        <f t="shared" ca="1" si="10"/>
        <v>VENCIDO</v>
      </c>
      <c r="Q83" s="10" t="s">
        <v>431</v>
      </c>
      <c r="R83" s="4"/>
    </row>
    <row r="84" spans="1:18" ht="15.75" customHeight="1" x14ac:dyDescent="0.15">
      <c r="A84" s="2"/>
      <c r="B84" s="3">
        <v>44033</v>
      </c>
      <c r="C84" s="3">
        <v>45859</v>
      </c>
      <c r="D84" s="4" t="s">
        <v>432</v>
      </c>
      <c r="E84" s="5" t="s">
        <v>433</v>
      </c>
      <c r="F84" s="5" t="s">
        <v>434</v>
      </c>
      <c r="G84" s="4" t="s">
        <v>57</v>
      </c>
      <c r="H84" s="4" t="s">
        <v>22</v>
      </c>
      <c r="I84" s="4" t="s">
        <v>23</v>
      </c>
      <c r="J84" s="4" t="s">
        <v>58</v>
      </c>
      <c r="K84" s="4" t="s">
        <v>59</v>
      </c>
      <c r="L84" s="6" t="s">
        <v>26</v>
      </c>
      <c r="M84" s="4" t="s">
        <v>60</v>
      </c>
      <c r="N84" s="7" t="s">
        <v>435</v>
      </c>
      <c r="O84" s="8" t="str">
        <f>DATEDIF(B84,C84,"Y")&amp;(" ")&amp;("años")</f>
        <v>5 años</v>
      </c>
      <c r="P84" s="18" t="str">
        <f t="shared" ca="1" si="10"/>
        <v>VIGENTE</v>
      </c>
      <c r="Q84" s="10" t="s">
        <v>436</v>
      </c>
      <c r="R84" s="4"/>
    </row>
    <row r="85" spans="1:18" ht="15.75" customHeight="1" x14ac:dyDescent="0.15">
      <c r="A85" s="2"/>
      <c r="B85" s="3">
        <v>44035</v>
      </c>
      <c r="C85" s="3">
        <v>44219</v>
      </c>
      <c r="D85" s="4" t="s">
        <v>437</v>
      </c>
      <c r="E85" s="5" t="s">
        <v>438</v>
      </c>
      <c r="F85" s="5" t="s">
        <v>439</v>
      </c>
      <c r="G85" s="4" t="s">
        <v>33</v>
      </c>
      <c r="H85" s="4" t="s">
        <v>22</v>
      </c>
      <c r="I85" s="4" t="s">
        <v>23</v>
      </c>
      <c r="J85" s="4" t="s">
        <v>335</v>
      </c>
      <c r="K85" s="4" t="s">
        <v>59</v>
      </c>
      <c r="L85" s="6" t="s">
        <v>26</v>
      </c>
      <c r="M85" s="4" t="s">
        <v>107</v>
      </c>
      <c r="N85" s="7" t="s">
        <v>440</v>
      </c>
      <c r="O85" s="8" t="str">
        <f t="shared" ref="O85:O86" si="18">DATEDIF(B85,C85,"M")&amp;(" ")&amp;("meses")</f>
        <v>6 meses</v>
      </c>
      <c r="P85" s="9" t="str">
        <f t="shared" ca="1" si="10"/>
        <v>VENCIDO</v>
      </c>
      <c r="Q85" s="10" t="s">
        <v>441</v>
      </c>
      <c r="R85" s="4"/>
    </row>
    <row r="86" spans="1:18" ht="15.75" customHeight="1" x14ac:dyDescent="0.15">
      <c r="A86" s="2"/>
      <c r="B86" s="3">
        <v>44035</v>
      </c>
      <c r="C86" s="3">
        <v>44219</v>
      </c>
      <c r="D86" s="4" t="s">
        <v>437</v>
      </c>
      <c r="E86" s="5" t="s">
        <v>442</v>
      </c>
      <c r="F86" s="5" t="s">
        <v>142</v>
      </c>
      <c r="G86" s="4" t="s">
        <v>57</v>
      </c>
      <c r="H86" s="4" t="s">
        <v>22</v>
      </c>
      <c r="I86" s="4" t="s">
        <v>23</v>
      </c>
      <c r="J86" s="4" t="s">
        <v>58</v>
      </c>
      <c r="K86" s="4" t="s">
        <v>59</v>
      </c>
      <c r="L86" s="6" t="s">
        <v>26</v>
      </c>
      <c r="M86" s="4" t="s">
        <v>97</v>
      </c>
      <c r="N86" s="7" t="s">
        <v>443</v>
      </c>
      <c r="O86" s="8" t="str">
        <f t="shared" si="18"/>
        <v>6 meses</v>
      </c>
      <c r="P86" s="9" t="str">
        <f t="shared" ca="1" si="10"/>
        <v>VENCIDO</v>
      </c>
      <c r="Q86" s="10" t="s">
        <v>444</v>
      </c>
      <c r="R86" s="4"/>
    </row>
    <row r="87" spans="1:18" ht="15.75" customHeight="1" x14ac:dyDescent="0.15">
      <c r="A87" s="2"/>
      <c r="B87" s="3">
        <v>44070</v>
      </c>
      <c r="C87" s="3">
        <v>45896</v>
      </c>
      <c r="D87" s="4" t="s">
        <v>445</v>
      </c>
      <c r="E87" s="5" t="s">
        <v>446</v>
      </c>
      <c r="F87" s="5" t="s">
        <v>447</v>
      </c>
      <c r="G87" s="4" t="s">
        <v>21</v>
      </c>
      <c r="H87" s="4" t="s">
        <v>135</v>
      </c>
      <c r="I87" s="4" t="s">
        <v>448</v>
      </c>
      <c r="J87" s="4" t="s">
        <v>24</v>
      </c>
      <c r="K87" s="4" t="s">
        <v>25</v>
      </c>
      <c r="L87" s="6" t="s">
        <v>26</v>
      </c>
      <c r="M87" s="4" t="s">
        <v>66</v>
      </c>
      <c r="N87" s="12" t="s">
        <v>449</v>
      </c>
      <c r="O87" s="8" t="str">
        <f>DATEDIF(B87,C87,"Y")&amp;(" ")&amp;("años")</f>
        <v>5 años</v>
      </c>
      <c r="P87" s="18" t="str">
        <f t="shared" ca="1" si="10"/>
        <v>VIGENTE</v>
      </c>
      <c r="Q87" s="10" t="s">
        <v>450</v>
      </c>
      <c r="R87" s="4"/>
    </row>
    <row r="88" spans="1:18" ht="15.75" customHeight="1" x14ac:dyDescent="0.15">
      <c r="A88" s="2"/>
      <c r="B88" s="3">
        <v>44077</v>
      </c>
      <c r="C88" s="3">
        <v>44248</v>
      </c>
      <c r="D88" s="4" t="s">
        <v>451</v>
      </c>
      <c r="E88" s="5" t="s">
        <v>452</v>
      </c>
      <c r="F88" s="5" t="s">
        <v>453</v>
      </c>
      <c r="G88" s="4" t="s">
        <v>33</v>
      </c>
      <c r="H88" s="4" t="s">
        <v>22</v>
      </c>
      <c r="I88" s="4" t="s">
        <v>23</v>
      </c>
      <c r="J88" s="4" t="s">
        <v>106</v>
      </c>
      <c r="K88" s="4" t="s">
        <v>80</v>
      </c>
      <c r="L88" s="6" t="s">
        <v>26</v>
      </c>
      <c r="M88" s="4" t="s">
        <v>454</v>
      </c>
      <c r="N88" s="7" t="s">
        <v>455</v>
      </c>
      <c r="O88" s="8" t="str">
        <f>DATEDIF(B88,C88,"M")&amp;(" ")&amp;("meses")</f>
        <v>5 meses</v>
      </c>
      <c r="P88" s="9" t="str">
        <f t="shared" ca="1" si="10"/>
        <v>VENCIDO</v>
      </c>
      <c r="Q88" s="10" t="s">
        <v>456</v>
      </c>
      <c r="R88" s="4"/>
    </row>
    <row r="89" spans="1:18" ht="15.75" customHeight="1" x14ac:dyDescent="0.15">
      <c r="A89" s="2"/>
      <c r="B89" s="3">
        <v>44078</v>
      </c>
      <c r="C89" s="3">
        <v>45904</v>
      </c>
      <c r="D89" s="4" t="s">
        <v>457</v>
      </c>
      <c r="E89" s="5" t="s">
        <v>458</v>
      </c>
      <c r="F89" s="5" t="s">
        <v>96</v>
      </c>
      <c r="G89" s="4" t="s">
        <v>57</v>
      </c>
      <c r="H89" s="4" t="s">
        <v>22</v>
      </c>
      <c r="I89" s="4" t="s">
        <v>23</v>
      </c>
      <c r="J89" s="4" t="s">
        <v>58</v>
      </c>
      <c r="K89" s="4" t="s">
        <v>59</v>
      </c>
      <c r="L89" s="6" t="s">
        <v>26</v>
      </c>
      <c r="M89" s="4" t="s">
        <v>60</v>
      </c>
      <c r="N89" s="7" t="s">
        <v>459</v>
      </c>
      <c r="O89" s="8" t="str">
        <f>DATEDIF(B89,C89,"Y")&amp;(" ")&amp;("años")</f>
        <v>5 años</v>
      </c>
      <c r="P89" s="18" t="str">
        <f t="shared" ca="1" si="10"/>
        <v>VIGENTE</v>
      </c>
      <c r="Q89" s="10" t="s">
        <v>460</v>
      </c>
      <c r="R89" s="4"/>
    </row>
    <row r="90" spans="1:18" ht="15.75" customHeight="1" x14ac:dyDescent="0.15">
      <c r="A90" s="2"/>
      <c r="B90" s="3">
        <v>44081</v>
      </c>
      <c r="C90" s="3">
        <v>44228</v>
      </c>
      <c r="D90" s="4" t="s">
        <v>178</v>
      </c>
      <c r="E90" s="5" t="s">
        <v>461</v>
      </c>
      <c r="F90" s="5" t="s">
        <v>462</v>
      </c>
      <c r="G90" s="4" t="s">
        <v>33</v>
      </c>
      <c r="H90" s="4" t="s">
        <v>22</v>
      </c>
      <c r="I90" s="4" t="s">
        <v>23</v>
      </c>
      <c r="J90" s="4" t="s">
        <v>40</v>
      </c>
      <c r="K90" s="4" t="s">
        <v>34</v>
      </c>
      <c r="L90" s="6" t="s">
        <v>26</v>
      </c>
      <c r="M90" s="4" t="s">
        <v>181</v>
      </c>
      <c r="N90" s="7" t="s">
        <v>463</v>
      </c>
      <c r="O90" s="8" t="str">
        <f t="shared" ref="O90:O91" si="19">DATEDIF(B90,C90,"M")&amp;(" ")&amp;("meses")</f>
        <v>4 meses</v>
      </c>
      <c r="P90" s="9" t="str">
        <f t="shared" ca="1" si="10"/>
        <v>VENCIDO</v>
      </c>
      <c r="Q90" s="10" t="s">
        <v>464</v>
      </c>
      <c r="R90" s="4"/>
    </row>
    <row r="91" spans="1:18" ht="15.75" customHeight="1" x14ac:dyDescent="0.15">
      <c r="A91" s="2"/>
      <c r="B91" s="3">
        <v>44090</v>
      </c>
      <c r="C91" s="3">
        <v>44195</v>
      </c>
      <c r="D91" s="4" t="s">
        <v>328</v>
      </c>
      <c r="E91" s="5" t="s">
        <v>465</v>
      </c>
      <c r="F91" s="5" t="s">
        <v>466</v>
      </c>
      <c r="G91" s="4" t="s">
        <v>33</v>
      </c>
      <c r="H91" s="4" t="s">
        <v>22</v>
      </c>
      <c r="I91" s="4" t="s">
        <v>23</v>
      </c>
      <c r="J91" s="4" t="s">
        <v>335</v>
      </c>
      <c r="K91" s="4" t="s">
        <v>34</v>
      </c>
      <c r="L91" s="6" t="s">
        <v>26</v>
      </c>
      <c r="M91" s="4" t="s">
        <v>107</v>
      </c>
      <c r="N91" s="7" t="s">
        <v>467</v>
      </c>
      <c r="O91" s="8" t="str">
        <f t="shared" si="19"/>
        <v>3 meses</v>
      </c>
      <c r="P91" s="9" t="str">
        <f t="shared" ca="1" si="10"/>
        <v>VENCIDO</v>
      </c>
      <c r="Q91" s="10" t="s">
        <v>468</v>
      </c>
      <c r="R91" s="4"/>
    </row>
    <row r="92" spans="1:18" ht="15.75" customHeight="1" x14ac:dyDescent="0.15">
      <c r="A92" s="2"/>
      <c r="B92" s="3">
        <v>44147</v>
      </c>
      <c r="C92" s="3">
        <v>45242</v>
      </c>
      <c r="D92" s="4" t="s">
        <v>469</v>
      </c>
      <c r="E92" s="5" t="s">
        <v>470</v>
      </c>
      <c r="F92" s="5" t="s">
        <v>471</v>
      </c>
      <c r="G92" s="4" t="s">
        <v>21</v>
      </c>
      <c r="H92" s="4" t="s">
        <v>22</v>
      </c>
      <c r="I92" s="4" t="s">
        <v>23</v>
      </c>
      <c r="J92" s="4" t="s">
        <v>24</v>
      </c>
      <c r="K92" s="4" t="s">
        <v>25</v>
      </c>
      <c r="L92" s="6" t="s">
        <v>26</v>
      </c>
      <c r="M92" s="4" t="s">
        <v>51</v>
      </c>
      <c r="N92" s="7" t="s">
        <v>472</v>
      </c>
      <c r="O92" s="8" t="str">
        <f t="shared" ref="O92:O93" si="20">DATEDIF(B92,C92,"Y")&amp;(" ")&amp;("años")</f>
        <v>3 años</v>
      </c>
      <c r="P92" s="9" t="str">
        <f t="shared" ca="1" si="10"/>
        <v>VENCIDO</v>
      </c>
      <c r="Q92" s="10" t="s">
        <v>473</v>
      </c>
      <c r="R92" s="4"/>
    </row>
    <row r="93" spans="1:18" ht="15.75" customHeight="1" x14ac:dyDescent="0.15">
      <c r="A93" s="2"/>
      <c r="B93" s="3">
        <v>44148</v>
      </c>
      <c r="C93" s="3">
        <v>45974</v>
      </c>
      <c r="D93" s="4" t="s">
        <v>474</v>
      </c>
      <c r="E93" s="5" t="s">
        <v>475</v>
      </c>
      <c r="F93" s="5" t="s">
        <v>96</v>
      </c>
      <c r="G93" s="4" t="s">
        <v>57</v>
      </c>
      <c r="H93" s="4" t="s">
        <v>22</v>
      </c>
      <c r="I93" s="4" t="s">
        <v>23</v>
      </c>
      <c r="J93" s="4" t="s">
        <v>58</v>
      </c>
      <c r="K93" s="4" t="s">
        <v>59</v>
      </c>
      <c r="L93" s="6" t="s">
        <v>26</v>
      </c>
      <c r="M93" s="4" t="s">
        <v>60</v>
      </c>
      <c r="N93" s="7" t="s">
        <v>476</v>
      </c>
      <c r="O93" s="8" t="str">
        <f t="shared" si="20"/>
        <v>5 años</v>
      </c>
      <c r="P93" s="18" t="str">
        <f t="shared" ca="1" si="10"/>
        <v>VIGENTE</v>
      </c>
      <c r="Q93" s="10" t="s">
        <v>477</v>
      </c>
      <c r="R93" s="4"/>
    </row>
    <row r="94" spans="1:18" ht="15.75" customHeight="1" x14ac:dyDescent="0.15">
      <c r="A94" s="2"/>
      <c r="B94" s="3">
        <v>44155</v>
      </c>
      <c r="C94" s="3">
        <v>44275</v>
      </c>
      <c r="D94" s="4" t="s">
        <v>420</v>
      </c>
      <c r="E94" s="5" t="s">
        <v>478</v>
      </c>
      <c r="F94" s="5" t="s">
        <v>479</v>
      </c>
      <c r="G94" s="4" t="s">
        <v>45</v>
      </c>
      <c r="H94" s="4" t="s">
        <v>22</v>
      </c>
      <c r="I94" s="4" t="s">
        <v>23</v>
      </c>
      <c r="J94" s="4" t="s">
        <v>335</v>
      </c>
      <c r="K94" s="4" t="s">
        <v>34</v>
      </c>
      <c r="L94" s="6" t="s">
        <v>26</v>
      </c>
      <c r="M94" s="4" t="s">
        <v>423</v>
      </c>
      <c r="N94" s="7" t="s">
        <v>480</v>
      </c>
      <c r="O94" s="8" t="str">
        <f t="shared" ref="O94:O100" si="21">DATEDIF(B94,C94,"M")&amp;(" ")&amp;("meses")</f>
        <v>4 meses</v>
      </c>
      <c r="P94" s="9" t="str">
        <f t="shared" ca="1" si="10"/>
        <v>VENCIDO</v>
      </c>
      <c r="Q94" s="10" t="s">
        <v>481</v>
      </c>
      <c r="R94" s="4"/>
    </row>
    <row r="95" spans="1:18" ht="15.75" customHeight="1" x14ac:dyDescent="0.15">
      <c r="A95" s="2"/>
      <c r="B95" s="3">
        <v>44174</v>
      </c>
      <c r="C95" s="3">
        <v>44539</v>
      </c>
      <c r="D95" s="4" t="s">
        <v>482</v>
      </c>
      <c r="E95" s="5" t="s">
        <v>483</v>
      </c>
      <c r="F95" s="5" t="s">
        <v>484</v>
      </c>
      <c r="G95" s="4" t="s">
        <v>33</v>
      </c>
      <c r="H95" s="4" t="s">
        <v>22</v>
      </c>
      <c r="I95" s="4" t="s">
        <v>23</v>
      </c>
      <c r="J95" s="4" t="s">
        <v>24</v>
      </c>
      <c r="K95" s="4" t="s">
        <v>34</v>
      </c>
      <c r="L95" s="6" t="s">
        <v>26</v>
      </c>
      <c r="M95" s="4" t="s">
        <v>286</v>
      </c>
      <c r="N95" s="7" t="s">
        <v>485</v>
      </c>
      <c r="O95" s="8" t="str">
        <f t="shared" si="21"/>
        <v>12 meses</v>
      </c>
      <c r="P95" s="9" t="str">
        <f t="shared" ca="1" si="10"/>
        <v>VENCIDO</v>
      </c>
      <c r="Q95" s="10" t="s">
        <v>486</v>
      </c>
      <c r="R95" s="4"/>
    </row>
    <row r="96" spans="1:18" ht="15.75" customHeight="1" x14ac:dyDescent="0.15">
      <c r="A96" s="2"/>
      <c r="B96" s="3">
        <v>44175</v>
      </c>
      <c r="C96" s="3">
        <v>44196</v>
      </c>
      <c r="D96" s="4" t="s">
        <v>367</v>
      </c>
      <c r="E96" s="5" t="s">
        <v>487</v>
      </c>
      <c r="F96" s="5" t="s">
        <v>488</v>
      </c>
      <c r="G96" s="4" t="s">
        <v>45</v>
      </c>
      <c r="H96" s="4" t="s">
        <v>22</v>
      </c>
      <c r="I96" s="4" t="s">
        <v>23</v>
      </c>
      <c r="J96" s="4" t="s">
        <v>24</v>
      </c>
      <c r="K96" s="4" t="s">
        <v>34</v>
      </c>
      <c r="L96" s="6" t="s">
        <v>26</v>
      </c>
      <c r="M96" s="4" t="s">
        <v>370</v>
      </c>
      <c r="N96" s="7" t="s">
        <v>489</v>
      </c>
      <c r="O96" s="8" t="str">
        <f t="shared" si="21"/>
        <v>0 meses</v>
      </c>
      <c r="P96" s="9" t="str">
        <f t="shared" ca="1" si="10"/>
        <v>VENCIDO</v>
      </c>
      <c r="Q96" s="10" t="s">
        <v>490</v>
      </c>
      <c r="R96" s="4"/>
    </row>
    <row r="97" spans="1:18" ht="15.75" customHeight="1" x14ac:dyDescent="0.15">
      <c r="A97" s="2"/>
      <c r="B97" s="3">
        <v>44181</v>
      </c>
      <c r="C97" s="3">
        <v>44561</v>
      </c>
      <c r="D97" s="4" t="s">
        <v>367</v>
      </c>
      <c r="E97" s="5" t="s">
        <v>491</v>
      </c>
      <c r="F97" s="5" t="s">
        <v>492</v>
      </c>
      <c r="G97" s="4" t="s">
        <v>45</v>
      </c>
      <c r="H97" s="4" t="s">
        <v>22</v>
      </c>
      <c r="I97" s="4" t="s">
        <v>23</v>
      </c>
      <c r="J97" s="4" t="s">
        <v>24</v>
      </c>
      <c r="K97" s="4" t="s">
        <v>34</v>
      </c>
      <c r="L97" s="6" t="s">
        <v>26</v>
      </c>
      <c r="M97" s="4" t="s">
        <v>417</v>
      </c>
      <c r="N97" s="7" t="s">
        <v>493</v>
      </c>
      <c r="O97" s="8" t="str">
        <f t="shared" si="21"/>
        <v>12 meses</v>
      </c>
      <c r="P97" s="9" t="str">
        <f t="shared" ca="1" si="10"/>
        <v>VENCIDO</v>
      </c>
      <c r="Q97" s="10" t="s">
        <v>490</v>
      </c>
      <c r="R97" s="4"/>
    </row>
    <row r="98" spans="1:18" ht="15.75" customHeight="1" x14ac:dyDescent="0.15">
      <c r="A98" s="2"/>
      <c r="B98" s="3">
        <v>44181</v>
      </c>
      <c r="C98" s="3">
        <v>44378</v>
      </c>
      <c r="D98" s="4" t="s">
        <v>494</v>
      </c>
      <c r="E98" s="5" t="s">
        <v>495</v>
      </c>
      <c r="F98" s="5" t="s">
        <v>496</v>
      </c>
      <c r="G98" s="4" t="s">
        <v>33</v>
      </c>
      <c r="H98" s="4" t="s">
        <v>22</v>
      </c>
      <c r="I98" s="4" t="s">
        <v>23</v>
      </c>
      <c r="J98" s="4" t="s">
        <v>40</v>
      </c>
      <c r="K98" s="4" t="s">
        <v>25</v>
      </c>
      <c r="L98" s="6" t="s">
        <v>26</v>
      </c>
      <c r="M98" s="4" t="s">
        <v>218</v>
      </c>
      <c r="N98" s="7" t="s">
        <v>497</v>
      </c>
      <c r="O98" s="8" t="str">
        <f t="shared" si="21"/>
        <v>6 meses</v>
      </c>
      <c r="P98" s="9" t="str">
        <f t="shared" ca="1" si="10"/>
        <v>VENCIDO</v>
      </c>
      <c r="Q98" s="10" t="s">
        <v>498</v>
      </c>
      <c r="R98" s="4"/>
    </row>
    <row r="99" spans="1:18" ht="15.75" customHeight="1" x14ac:dyDescent="0.15">
      <c r="A99" s="2"/>
      <c r="B99" s="3">
        <v>44181</v>
      </c>
      <c r="C99" s="3">
        <v>44561</v>
      </c>
      <c r="D99" s="4" t="s">
        <v>367</v>
      </c>
      <c r="E99" s="5" t="s">
        <v>499</v>
      </c>
      <c r="F99" s="5" t="s">
        <v>500</v>
      </c>
      <c r="G99" s="4" t="s">
        <v>45</v>
      </c>
      <c r="H99" s="4" t="s">
        <v>22</v>
      </c>
      <c r="I99" s="4" t="s">
        <v>23</v>
      </c>
      <c r="J99" s="4" t="s">
        <v>24</v>
      </c>
      <c r="K99" s="4" t="s">
        <v>34</v>
      </c>
      <c r="L99" s="6" t="s">
        <v>26</v>
      </c>
      <c r="M99" s="4" t="s">
        <v>370</v>
      </c>
      <c r="N99" s="7" t="s">
        <v>501</v>
      </c>
      <c r="O99" s="8" t="str">
        <f t="shared" si="21"/>
        <v>12 meses</v>
      </c>
      <c r="P99" s="9" t="str">
        <f t="shared" ca="1" si="10"/>
        <v>VENCIDO</v>
      </c>
      <c r="Q99" s="10" t="s">
        <v>502</v>
      </c>
      <c r="R99" s="4"/>
    </row>
    <row r="100" spans="1:18" ht="15.75" customHeight="1" x14ac:dyDescent="0.15">
      <c r="A100" s="2"/>
      <c r="B100" s="3">
        <v>44187</v>
      </c>
      <c r="C100" s="3">
        <v>44369</v>
      </c>
      <c r="D100" s="4" t="s">
        <v>503</v>
      </c>
      <c r="E100" s="14" t="s">
        <v>504</v>
      </c>
      <c r="F100" s="5" t="s">
        <v>505</v>
      </c>
      <c r="G100" s="4" t="s">
        <v>33</v>
      </c>
      <c r="H100" s="4" t="s">
        <v>22</v>
      </c>
      <c r="I100" s="4" t="s">
        <v>23</v>
      </c>
      <c r="J100" s="4" t="s">
        <v>24</v>
      </c>
      <c r="K100" s="4" t="s">
        <v>34</v>
      </c>
      <c r="L100" s="6" t="s">
        <v>26</v>
      </c>
      <c r="M100" s="4" t="s">
        <v>429</v>
      </c>
      <c r="N100" s="7" t="s">
        <v>506</v>
      </c>
      <c r="O100" s="8" t="str">
        <f t="shared" si="21"/>
        <v>6 meses</v>
      </c>
      <c r="P100" s="9" t="str">
        <f t="shared" ca="1" si="10"/>
        <v>VENCIDO</v>
      </c>
      <c r="Q100" s="10" t="s">
        <v>507</v>
      </c>
      <c r="R100" s="4"/>
    </row>
    <row r="101" spans="1:18" ht="15.75" customHeight="1" x14ac:dyDescent="0.15">
      <c r="A101" s="2"/>
      <c r="B101" s="3">
        <v>44217</v>
      </c>
      <c r="C101" s="3">
        <v>46043</v>
      </c>
      <c r="D101" s="4" t="s">
        <v>508</v>
      </c>
      <c r="E101" s="5" t="s">
        <v>509</v>
      </c>
      <c r="F101" s="5" t="s">
        <v>510</v>
      </c>
      <c r="G101" s="4" t="s">
        <v>57</v>
      </c>
      <c r="H101" s="4" t="s">
        <v>135</v>
      </c>
      <c r="I101" s="4" t="s">
        <v>511</v>
      </c>
      <c r="J101" s="4" t="s">
        <v>24</v>
      </c>
      <c r="K101" s="4" t="s">
        <v>512</v>
      </c>
      <c r="L101" s="6" t="s">
        <v>26</v>
      </c>
      <c r="M101" s="4" t="s">
        <v>280</v>
      </c>
      <c r="N101" s="12" t="s">
        <v>513</v>
      </c>
      <c r="O101" s="8" t="str">
        <f t="shared" ref="O101:O102" si="22">DATEDIF(B101,C101,"Y")&amp;(" ")&amp;("años")</f>
        <v>5 años</v>
      </c>
      <c r="P101" s="18" t="str">
        <f t="shared" ca="1" si="10"/>
        <v>VIGENTE</v>
      </c>
      <c r="Q101" s="10" t="s">
        <v>514</v>
      </c>
      <c r="R101" s="4"/>
    </row>
    <row r="102" spans="1:18" ht="15.75" customHeight="1" x14ac:dyDescent="0.15">
      <c r="A102" s="2"/>
      <c r="B102" s="3">
        <v>44217</v>
      </c>
      <c r="C102" s="3">
        <v>44947</v>
      </c>
      <c r="D102" s="4" t="s">
        <v>515</v>
      </c>
      <c r="E102" s="5" t="s">
        <v>516</v>
      </c>
      <c r="F102" s="5" t="s">
        <v>517</v>
      </c>
      <c r="G102" s="4" t="s">
        <v>33</v>
      </c>
      <c r="H102" s="4" t="s">
        <v>22</v>
      </c>
      <c r="I102" s="4" t="s">
        <v>23</v>
      </c>
      <c r="J102" s="4" t="s">
        <v>58</v>
      </c>
      <c r="K102" s="4" t="s">
        <v>518</v>
      </c>
      <c r="L102" s="6" t="s">
        <v>26</v>
      </c>
      <c r="M102" s="4" t="s">
        <v>519</v>
      </c>
      <c r="N102" s="7" t="s">
        <v>520</v>
      </c>
      <c r="O102" s="8" t="str">
        <f t="shared" si="22"/>
        <v>2 años</v>
      </c>
      <c r="P102" s="9" t="str">
        <f t="shared" ca="1" si="10"/>
        <v>VENCIDO</v>
      </c>
      <c r="Q102" s="10" t="s">
        <v>521</v>
      </c>
      <c r="R102" s="4"/>
    </row>
    <row r="103" spans="1:18" ht="15.75" customHeight="1" x14ac:dyDescent="0.15">
      <c r="A103" s="2"/>
      <c r="B103" s="3">
        <v>44225</v>
      </c>
      <c r="C103" s="3">
        <v>44407</v>
      </c>
      <c r="D103" s="4" t="s">
        <v>178</v>
      </c>
      <c r="E103" s="5" t="s">
        <v>522</v>
      </c>
      <c r="F103" s="5" t="s">
        <v>523</v>
      </c>
      <c r="G103" s="4" t="s">
        <v>45</v>
      </c>
      <c r="H103" s="4" t="s">
        <v>22</v>
      </c>
      <c r="I103" s="4" t="s">
        <v>23</v>
      </c>
      <c r="J103" s="4" t="s">
        <v>40</v>
      </c>
      <c r="K103" s="4" t="s">
        <v>34</v>
      </c>
      <c r="L103" s="6" t="s">
        <v>26</v>
      </c>
      <c r="M103" s="4" t="s">
        <v>181</v>
      </c>
      <c r="N103" s="7" t="s">
        <v>524</v>
      </c>
      <c r="O103" s="8" t="str">
        <f>DATEDIF(B103,C103,"M")&amp;(" ")&amp;("meses")</f>
        <v>6 meses</v>
      </c>
      <c r="P103" s="9" t="str">
        <f t="shared" ca="1" si="10"/>
        <v>VENCIDO</v>
      </c>
      <c r="Q103" s="10" t="s">
        <v>525</v>
      </c>
      <c r="R103" s="4"/>
    </row>
    <row r="104" spans="1:18" ht="15.75" customHeight="1" x14ac:dyDescent="0.15">
      <c r="A104" s="2"/>
      <c r="B104" s="3">
        <v>44240</v>
      </c>
      <c r="C104" s="3">
        <v>45335</v>
      </c>
      <c r="D104" s="4" t="s">
        <v>63</v>
      </c>
      <c r="E104" s="5" t="s">
        <v>526</v>
      </c>
      <c r="F104" s="5" t="s">
        <v>527</v>
      </c>
      <c r="G104" s="4" t="s">
        <v>45</v>
      </c>
      <c r="H104" s="4" t="s">
        <v>22</v>
      </c>
      <c r="I104" s="4" t="s">
        <v>23</v>
      </c>
      <c r="J104" s="4" t="s">
        <v>24</v>
      </c>
      <c r="K104" s="4" t="s">
        <v>34</v>
      </c>
      <c r="L104" s="6" t="s">
        <v>26</v>
      </c>
      <c r="M104" s="4" t="s">
        <v>257</v>
      </c>
      <c r="N104" s="12" t="s">
        <v>528</v>
      </c>
      <c r="O104" s="8" t="str">
        <f t="shared" ref="O104:O105" si="23">DATEDIF(B104,C104,"Y")&amp;(" ")&amp;("años")</f>
        <v>3 años</v>
      </c>
      <c r="P104" s="9" t="str">
        <f t="shared" ca="1" si="10"/>
        <v>VENCIDO</v>
      </c>
      <c r="Q104" s="10" t="s">
        <v>529</v>
      </c>
      <c r="R104" s="4"/>
    </row>
    <row r="105" spans="1:18" ht="15.75" customHeight="1" x14ac:dyDescent="0.15">
      <c r="A105" s="2"/>
      <c r="B105" s="3">
        <v>44244</v>
      </c>
      <c r="C105" s="3">
        <v>46070</v>
      </c>
      <c r="D105" s="4" t="s">
        <v>530</v>
      </c>
      <c r="E105" s="5" t="s">
        <v>531</v>
      </c>
      <c r="F105" s="5" t="s">
        <v>96</v>
      </c>
      <c r="G105" s="4" t="s">
        <v>57</v>
      </c>
      <c r="H105" s="4" t="s">
        <v>22</v>
      </c>
      <c r="I105" s="4" t="s">
        <v>23</v>
      </c>
      <c r="J105" s="4" t="s">
        <v>58</v>
      </c>
      <c r="K105" s="4" t="s">
        <v>59</v>
      </c>
      <c r="L105" s="6" t="s">
        <v>26</v>
      </c>
      <c r="M105" s="4" t="s">
        <v>60</v>
      </c>
      <c r="N105" s="7" t="s">
        <v>532</v>
      </c>
      <c r="O105" s="8" t="str">
        <f t="shared" si="23"/>
        <v>5 años</v>
      </c>
      <c r="P105" s="18" t="str">
        <f t="shared" ca="1" si="10"/>
        <v>VIGENTE</v>
      </c>
      <c r="Q105" s="10" t="s">
        <v>533</v>
      </c>
      <c r="R105" s="4"/>
    </row>
    <row r="106" spans="1:18" ht="15.75" customHeight="1" x14ac:dyDescent="0.15">
      <c r="A106" s="2"/>
      <c r="B106" s="3">
        <v>44249</v>
      </c>
      <c r="C106" s="3">
        <v>44362</v>
      </c>
      <c r="D106" s="4" t="s">
        <v>451</v>
      </c>
      <c r="E106" s="5" t="s">
        <v>534</v>
      </c>
      <c r="F106" s="5" t="s">
        <v>535</v>
      </c>
      <c r="G106" s="4" t="s">
        <v>45</v>
      </c>
      <c r="H106" s="4" t="s">
        <v>22</v>
      </c>
      <c r="I106" s="4" t="s">
        <v>23</v>
      </c>
      <c r="J106" s="4" t="s">
        <v>106</v>
      </c>
      <c r="K106" s="4" t="s">
        <v>80</v>
      </c>
      <c r="L106" s="6" t="s">
        <v>26</v>
      </c>
      <c r="M106" s="4" t="s">
        <v>454</v>
      </c>
      <c r="N106" s="7" t="s">
        <v>536</v>
      </c>
      <c r="O106" s="8" t="str">
        <f t="shared" ref="O106:O115" si="24">DATEDIF(B106,C106,"M")&amp;(" ")&amp;("meses")</f>
        <v>3 meses</v>
      </c>
      <c r="P106" s="9" t="str">
        <f t="shared" ca="1" si="10"/>
        <v>VENCIDO</v>
      </c>
      <c r="Q106" s="10" t="s">
        <v>537</v>
      </c>
      <c r="R106" s="4"/>
    </row>
    <row r="107" spans="1:18" ht="15.75" customHeight="1" x14ac:dyDescent="0.15">
      <c r="A107" s="2"/>
      <c r="B107" s="3">
        <v>44251</v>
      </c>
      <c r="C107" s="3">
        <v>44377</v>
      </c>
      <c r="D107" s="4" t="s">
        <v>367</v>
      </c>
      <c r="E107" s="5" t="s">
        <v>538</v>
      </c>
      <c r="F107" s="5" t="s">
        <v>539</v>
      </c>
      <c r="G107" s="4" t="s">
        <v>45</v>
      </c>
      <c r="H107" s="4" t="s">
        <v>22</v>
      </c>
      <c r="I107" s="4" t="s">
        <v>23</v>
      </c>
      <c r="J107" s="4" t="s">
        <v>24</v>
      </c>
      <c r="K107" s="4" t="s">
        <v>34</v>
      </c>
      <c r="L107" s="6" t="s">
        <v>26</v>
      </c>
      <c r="M107" s="4" t="s">
        <v>417</v>
      </c>
      <c r="N107" s="7" t="s">
        <v>540</v>
      </c>
      <c r="O107" s="8" t="str">
        <f t="shared" si="24"/>
        <v>4 meses</v>
      </c>
      <c r="P107" s="9" t="str">
        <f t="shared" ca="1" si="10"/>
        <v>VENCIDO</v>
      </c>
      <c r="Q107" s="10" t="s">
        <v>502</v>
      </c>
      <c r="R107" s="4"/>
    </row>
    <row r="108" spans="1:18" ht="15.75" customHeight="1" x14ac:dyDescent="0.15">
      <c r="A108" s="2"/>
      <c r="B108" s="3">
        <v>44251</v>
      </c>
      <c r="C108" s="3">
        <v>44377</v>
      </c>
      <c r="D108" s="4" t="s">
        <v>367</v>
      </c>
      <c r="E108" s="5" t="s">
        <v>541</v>
      </c>
      <c r="F108" s="5" t="s">
        <v>542</v>
      </c>
      <c r="G108" s="4" t="s">
        <v>45</v>
      </c>
      <c r="H108" s="4" t="s">
        <v>22</v>
      </c>
      <c r="I108" s="4" t="s">
        <v>23</v>
      </c>
      <c r="J108" s="4" t="s">
        <v>24</v>
      </c>
      <c r="K108" s="4" t="s">
        <v>34</v>
      </c>
      <c r="L108" s="6" t="s">
        <v>26</v>
      </c>
      <c r="M108" s="4" t="s">
        <v>370</v>
      </c>
      <c r="N108" s="7" t="s">
        <v>543</v>
      </c>
      <c r="O108" s="8" t="str">
        <f t="shared" si="24"/>
        <v>4 meses</v>
      </c>
      <c r="P108" s="9" t="str">
        <f t="shared" ca="1" si="10"/>
        <v>VENCIDO</v>
      </c>
      <c r="Q108" s="10" t="s">
        <v>544</v>
      </c>
      <c r="R108" s="4"/>
    </row>
    <row r="109" spans="1:18" ht="15.75" customHeight="1" x14ac:dyDescent="0.15">
      <c r="A109" s="2"/>
      <c r="B109" s="3">
        <v>44259</v>
      </c>
      <c r="C109" s="3">
        <v>44808</v>
      </c>
      <c r="D109" s="4" t="s">
        <v>545</v>
      </c>
      <c r="E109" s="5" t="s">
        <v>546</v>
      </c>
      <c r="F109" s="5" t="s">
        <v>547</v>
      </c>
      <c r="G109" s="4" t="s">
        <v>548</v>
      </c>
      <c r="H109" s="4" t="s">
        <v>135</v>
      </c>
      <c r="I109" s="4" t="s">
        <v>549</v>
      </c>
      <c r="J109" s="4" t="s">
        <v>40</v>
      </c>
      <c r="K109" s="4" t="s">
        <v>34</v>
      </c>
      <c r="L109" s="6" t="s">
        <v>26</v>
      </c>
      <c r="M109" s="4" t="s">
        <v>550</v>
      </c>
      <c r="N109" s="12" t="s">
        <v>551</v>
      </c>
      <c r="O109" s="8" t="str">
        <f t="shared" si="24"/>
        <v>18 meses</v>
      </c>
      <c r="P109" s="9" t="str">
        <f t="shared" ca="1" si="10"/>
        <v>VENCIDO</v>
      </c>
      <c r="Q109" s="10" t="s">
        <v>552</v>
      </c>
      <c r="R109" s="4"/>
    </row>
    <row r="110" spans="1:18" ht="15.75" customHeight="1" x14ac:dyDescent="0.15">
      <c r="A110" s="2"/>
      <c r="B110" s="3">
        <v>44292</v>
      </c>
      <c r="C110" s="3">
        <v>44840</v>
      </c>
      <c r="D110" s="4" t="s">
        <v>315</v>
      </c>
      <c r="E110" s="5" t="s">
        <v>553</v>
      </c>
      <c r="F110" s="5" t="s">
        <v>554</v>
      </c>
      <c r="G110" s="4" t="s">
        <v>33</v>
      </c>
      <c r="H110" s="4" t="s">
        <v>22</v>
      </c>
      <c r="I110" s="4" t="s">
        <v>23</v>
      </c>
      <c r="J110" s="4" t="s">
        <v>40</v>
      </c>
      <c r="K110" s="4" t="s">
        <v>25</v>
      </c>
      <c r="L110" s="6" t="s">
        <v>26</v>
      </c>
      <c r="M110" s="4" t="s">
        <v>137</v>
      </c>
      <c r="N110" s="7" t="s">
        <v>555</v>
      </c>
      <c r="O110" s="8" t="str">
        <f t="shared" si="24"/>
        <v>18 meses</v>
      </c>
      <c r="P110" s="9" t="str">
        <f t="shared" ca="1" si="10"/>
        <v>VENCIDO</v>
      </c>
      <c r="Q110" s="10" t="s">
        <v>556</v>
      </c>
      <c r="R110" s="4"/>
    </row>
    <row r="111" spans="1:18" ht="15.75" customHeight="1" x14ac:dyDescent="0.15">
      <c r="A111" s="2"/>
      <c r="B111" s="3">
        <v>44301</v>
      </c>
      <c r="C111" s="3">
        <v>44423</v>
      </c>
      <c r="D111" s="4" t="s">
        <v>341</v>
      </c>
      <c r="E111" s="5" t="s">
        <v>557</v>
      </c>
      <c r="F111" s="5" t="s">
        <v>558</v>
      </c>
      <c r="G111" s="4" t="s">
        <v>33</v>
      </c>
      <c r="H111" s="4" t="s">
        <v>22</v>
      </c>
      <c r="I111" s="4" t="s">
        <v>23</v>
      </c>
      <c r="J111" s="4" t="s">
        <v>58</v>
      </c>
      <c r="K111" s="4" t="s">
        <v>80</v>
      </c>
      <c r="L111" s="6" t="s">
        <v>26</v>
      </c>
      <c r="M111" s="4" t="s">
        <v>262</v>
      </c>
      <c r="N111" s="7" t="s">
        <v>559</v>
      </c>
      <c r="O111" s="8" t="str">
        <f t="shared" si="24"/>
        <v>4 meses</v>
      </c>
      <c r="P111" s="9" t="str">
        <f t="shared" ca="1" si="10"/>
        <v>VENCIDO</v>
      </c>
      <c r="Q111" s="10" t="s">
        <v>560</v>
      </c>
      <c r="R111" s="11"/>
    </row>
    <row r="112" spans="1:18" ht="15.75" customHeight="1" x14ac:dyDescent="0.15">
      <c r="A112" s="2"/>
      <c r="B112" s="3">
        <v>44301</v>
      </c>
      <c r="C112" s="3">
        <v>44423</v>
      </c>
      <c r="D112" s="4" t="s">
        <v>341</v>
      </c>
      <c r="E112" s="5" t="s">
        <v>557</v>
      </c>
      <c r="F112" s="5" t="s">
        <v>561</v>
      </c>
      <c r="G112" s="4" t="s">
        <v>45</v>
      </c>
      <c r="H112" s="4" t="s">
        <v>22</v>
      </c>
      <c r="I112" s="4" t="s">
        <v>23</v>
      </c>
      <c r="J112" s="4" t="s">
        <v>58</v>
      </c>
      <c r="K112" s="4" t="s">
        <v>80</v>
      </c>
      <c r="L112" s="6" t="s">
        <v>26</v>
      </c>
      <c r="M112" s="4" t="s">
        <v>262</v>
      </c>
      <c r="N112" s="7" t="s">
        <v>559</v>
      </c>
      <c r="O112" s="8" t="str">
        <f t="shared" si="24"/>
        <v>4 meses</v>
      </c>
      <c r="P112" s="9" t="str">
        <f t="shared" ca="1" si="10"/>
        <v>VENCIDO</v>
      </c>
      <c r="Q112" s="10" t="s">
        <v>562</v>
      </c>
      <c r="R112" s="4"/>
    </row>
    <row r="113" spans="1:18" ht="15.75" customHeight="1" x14ac:dyDescent="0.15">
      <c r="A113" s="2"/>
      <c r="B113" s="15">
        <v>44301</v>
      </c>
      <c r="C113" s="15">
        <v>44423</v>
      </c>
      <c r="D113" s="4" t="s">
        <v>346</v>
      </c>
      <c r="E113" s="5" t="s">
        <v>563</v>
      </c>
      <c r="F113" s="5" t="s">
        <v>564</v>
      </c>
      <c r="G113" s="4" t="s">
        <v>33</v>
      </c>
      <c r="H113" s="4" t="s">
        <v>22</v>
      </c>
      <c r="I113" s="4" t="s">
        <v>23</v>
      </c>
      <c r="J113" s="4" t="s">
        <v>58</v>
      </c>
      <c r="K113" s="4" t="s">
        <v>80</v>
      </c>
      <c r="L113" s="6" t="s">
        <v>26</v>
      </c>
      <c r="M113" s="4" t="s">
        <v>262</v>
      </c>
      <c r="N113" s="7" t="s">
        <v>559</v>
      </c>
      <c r="O113" s="8" t="str">
        <f t="shared" si="24"/>
        <v>4 meses</v>
      </c>
      <c r="P113" s="9" t="str">
        <f t="shared" ca="1" si="10"/>
        <v>VENCIDO</v>
      </c>
      <c r="Q113" s="10" t="s">
        <v>565</v>
      </c>
      <c r="R113" s="4"/>
    </row>
    <row r="114" spans="1:18" ht="15.75" customHeight="1" x14ac:dyDescent="0.15">
      <c r="A114" s="2"/>
      <c r="B114" s="3">
        <v>44302</v>
      </c>
      <c r="C114" s="3">
        <v>44520</v>
      </c>
      <c r="D114" s="4" t="s">
        <v>315</v>
      </c>
      <c r="E114" s="5" t="s">
        <v>566</v>
      </c>
      <c r="F114" s="5" t="s">
        <v>567</v>
      </c>
      <c r="G114" s="4" t="s">
        <v>45</v>
      </c>
      <c r="H114" s="4" t="s">
        <v>22</v>
      </c>
      <c r="I114" s="4" t="s">
        <v>23</v>
      </c>
      <c r="J114" s="4" t="s">
        <v>335</v>
      </c>
      <c r="K114" s="4" t="s">
        <v>80</v>
      </c>
      <c r="L114" s="6" t="s">
        <v>26</v>
      </c>
      <c r="M114" s="4" t="s">
        <v>262</v>
      </c>
      <c r="N114" s="7" t="s">
        <v>559</v>
      </c>
      <c r="O114" s="8" t="str">
        <f t="shared" si="24"/>
        <v>7 meses</v>
      </c>
      <c r="P114" s="9" t="str">
        <f t="shared" ca="1" si="10"/>
        <v>VENCIDO</v>
      </c>
      <c r="Q114" s="10" t="s">
        <v>568</v>
      </c>
      <c r="R114" s="4"/>
    </row>
    <row r="115" spans="1:18" ht="15.75" customHeight="1" x14ac:dyDescent="0.15">
      <c r="A115" s="2"/>
      <c r="B115" s="3">
        <v>44312</v>
      </c>
      <c r="C115" s="3">
        <v>44587</v>
      </c>
      <c r="D115" s="4" t="s">
        <v>569</v>
      </c>
      <c r="E115" s="5" t="s">
        <v>570</v>
      </c>
      <c r="F115" s="5" t="s">
        <v>571</v>
      </c>
      <c r="G115" s="4" t="s">
        <v>33</v>
      </c>
      <c r="H115" s="4" t="s">
        <v>22</v>
      </c>
      <c r="I115" s="4" t="s">
        <v>23</v>
      </c>
      <c r="J115" s="4" t="s">
        <v>572</v>
      </c>
      <c r="K115" s="4" t="s">
        <v>34</v>
      </c>
      <c r="L115" s="6" t="s">
        <v>26</v>
      </c>
      <c r="M115" s="4" t="s">
        <v>286</v>
      </c>
      <c r="N115" s="7" t="s">
        <v>573</v>
      </c>
      <c r="O115" s="8" t="str">
        <f t="shared" si="24"/>
        <v>9 meses</v>
      </c>
      <c r="P115" s="9" t="str">
        <f t="shared" ca="1" si="10"/>
        <v>VENCIDO</v>
      </c>
      <c r="Q115" s="10" t="s">
        <v>574</v>
      </c>
      <c r="R115" s="4"/>
    </row>
    <row r="116" spans="1:18" ht="15.75" customHeight="1" x14ac:dyDescent="0.15">
      <c r="A116" s="2"/>
      <c r="B116" s="3">
        <v>44326</v>
      </c>
      <c r="C116" s="3">
        <v>45179</v>
      </c>
      <c r="D116" s="4" t="s">
        <v>575</v>
      </c>
      <c r="E116" s="5" t="s">
        <v>576</v>
      </c>
      <c r="F116" s="5" t="s">
        <v>577</v>
      </c>
      <c r="G116" s="4" t="s">
        <v>33</v>
      </c>
      <c r="H116" s="4" t="s">
        <v>22</v>
      </c>
      <c r="I116" s="4" t="s">
        <v>23</v>
      </c>
      <c r="J116" s="4" t="s">
        <v>279</v>
      </c>
      <c r="K116" s="4" t="s">
        <v>80</v>
      </c>
      <c r="L116" s="6" t="s">
        <v>26</v>
      </c>
      <c r="M116" s="4" t="s">
        <v>262</v>
      </c>
      <c r="N116" s="7" t="s">
        <v>559</v>
      </c>
      <c r="O116" s="8" t="str">
        <f t="shared" ref="O116:O117" si="25">DATEDIF(B116,C116,"Y")&amp;(" ")&amp;("años")</f>
        <v>2 años</v>
      </c>
      <c r="P116" s="9" t="str">
        <f t="shared" ca="1" si="10"/>
        <v>VENCIDO</v>
      </c>
      <c r="Q116" s="10" t="s">
        <v>578</v>
      </c>
      <c r="R116" s="4"/>
    </row>
    <row r="117" spans="1:18" ht="15.75" customHeight="1" x14ac:dyDescent="0.15">
      <c r="A117" s="2"/>
      <c r="B117" s="3">
        <v>44329</v>
      </c>
      <c r="C117" s="3">
        <v>46155</v>
      </c>
      <c r="D117" s="4" t="s">
        <v>569</v>
      </c>
      <c r="E117" s="5" t="s">
        <v>579</v>
      </c>
      <c r="F117" s="5" t="s">
        <v>580</v>
      </c>
      <c r="G117" s="4" t="s">
        <v>581</v>
      </c>
      <c r="H117" s="4" t="s">
        <v>22</v>
      </c>
      <c r="I117" s="4" t="s">
        <v>23</v>
      </c>
      <c r="J117" s="4" t="s">
        <v>24</v>
      </c>
      <c r="K117" s="4" t="s">
        <v>25</v>
      </c>
      <c r="L117" s="6" t="s">
        <v>26</v>
      </c>
      <c r="M117" s="4" t="s">
        <v>429</v>
      </c>
      <c r="N117" s="7" t="s">
        <v>582</v>
      </c>
      <c r="O117" s="8" t="str">
        <f t="shared" si="25"/>
        <v>5 años</v>
      </c>
      <c r="P117" s="18" t="str">
        <f t="shared" ca="1" si="10"/>
        <v>VIGENTE</v>
      </c>
      <c r="Q117" s="10" t="s">
        <v>583</v>
      </c>
      <c r="R117" s="4"/>
    </row>
    <row r="118" spans="1:18" ht="15.75" customHeight="1" x14ac:dyDescent="0.15">
      <c r="A118" s="2"/>
      <c r="B118" s="3">
        <v>44348</v>
      </c>
      <c r="C118" s="3">
        <v>44377</v>
      </c>
      <c r="D118" s="4" t="s">
        <v>367</v>
      </c>
      <c r="E118" s="5" t="s">
        <v>584</v>
      </c>
      <c r="F118" s="5" t="s">
        <v>585</v>
      </c>
      <c r="G118" s="4" t="s">
        <v>33</v>
      </c>
      <c r="H118" s="4" t="s">
        <v>22</v>
      </c>
      <c r="I118" s="4" t="s">
        <v>23</v>
      </c>
      <c r="J118" s="4" t="s">
        <v>297</v>
      </c>
      <c r="K118" s="4" t="s">
        <v>34</v>
      </c>
      <c r="L118" s="6" t="s">
        <v>26</v>
      </c>
      <c r="M118" s="4" t="s">
        <v>262</v>
      </c>
      <c r="N118" s="7" t="s">
        <v>559</v>
      </c>
      <c r="O118" s="8" t="str">
        <f t="shared" ref="O118:O120" si="26">DATEDIF(B118,C118,"M")&amp;(" ")&amp;("meses")</f>
        <v>0 meses</v>
      </c>
      <c r="P118" s="9" t="str">
        <f t="shared" ca="1" si="10"/>
        <v>VENCIDO</v>
      </c>
      <c r="Q118" s="10" t="s">
        <v>586</v>
      </c>
      <c r="R118" s="4"/>
    </row>
    <row r="119" spans="1:18" ht="15.75" customHeight="1" x14ac:dyDescent="0.15">
      <c r="A119" s="2"/>
      <c r="B119" s="3">
        <v>44348</v>
      </c>
      <c r="C119" s="3">
        <v>44531</v>
      </c>
      <c r="D119" s="4" t="s">
        <v>503</v>
      </c>
      <c r="E119" s="5" t="s">
        <v>587</v>
      </c>
      <c r="F119" s="5" t="s">
        <v>588</v>
      </c>
      <c r="G119" s="4" t="s">
        <v>45</v>
      </c>
      <c r="H119" s="4" t="s">
        <v>22</v>
      </c>
      <c r="I119" s="4" t="s">
        <v>23</v>
      </c>
      <c r="J119" s="4" t="s">
        <v>24</v>
      </c>
      <c r="K119" s="4" t="s">
        <v>34</v>
      </c>
      <c r="L119" s="6" t="s">
        <v>26</v>
      </c>
      <c r="M119" s="4" t="s">
        <v>429</v>
      </c>
      <c r="N119" s="7" t="s">
        <v>589</v>
      </c>
      <c r="O119" s="8" t="str">
        <f t="shared" si="26"/>
        <v>6 meses</v>
      </c>
      <c r="P119" s="9" t="str">
        <f t="shared" ca="1" si="10"/>
        <v>VENCIDO</v>
      </c>
      <c r="Q119" s="10" t="s">
        <v>590</v>
      </c>
      <c r="R119" s="4"/>
    </row>
    <row r="120" spans="1:18" ht="15.75" customHeight="1" x14ac:dyDescent="0.15">
      <c r="A120" s="2"/>
      <c r="B120" s="3">
        <v>44349</v>
      </c>
      <c r="C120" s="3">
        <v>44437</v>
      </c>
      <c r="D120" s="4" t="s">
        <v>494</v>
      </c>
      <c r="E120" s="5" t="s">
        <v>591</v>
      </c>
      <c r="F120" s="5" t="s">
        <v>592</v>
      </c>
      <c r="G120" s="4" t="s">
        <v>45</v>
      </c>
      <c r="H120" s="4" t="s">
        <v>22</v>
      </c>
      <c r="I120" s="4" t="s">
        <v>23</v>
      </c>
      <c r="J120" s="4" t="s">
        <v>40</v>
      </c>
      <c r="K120" s="4" t="s">
        <v>25</v>
      </c>
      <c r="L120" s="6" t="s">
        <v>26</v>
      </c>
      <c r="M120" s="4" t="s">
        <v>218</v>
      </c>
      <c r="N120" s="7" t="s">
        <v>593</v>
      </c>
      <c r="O120" s="8" t="str">
        <f t="shared" si="26"/>
        <v>2 meses</v>
      </c>
      <c r="P120" s="9" t="str">
        <f t="shared" ca="1" si="10"/>
        <v>VENCIDO</v>
      </c>
      <c r="Q120" s="10" t="s">
        <v>594</v>
      </c>
      <c r="R120" s="4"/>
    </row>
    <row r="121" spans="1:18" ht="15.75" customHeight="1" x14ac:dyDescent="0.15">
      <c r="A121" s="2"/>
      <c r="B121" s="3">
        <v>44355</v>
      </c>
      <c r="C121" s="3">
        <v>44720</v>
      </c>
      <c r="D121" s="4" t="s">
        <v>595</v>
      </c>
      <c r="E121" s="5" t="s">
        <v>596</v>
      </c>
      <c r="F121" s="5" t="s">
        <v>597</v>
      </c>
      <c r="G121" s="4" t="s">
        <v>33</v>
      </c>
      <c r="H121" s="4" t="s">
        <v>22</v>
      </c>
      <c r="I121" s="4" t="s">
        <v>23</v>
      </c>
      <c r="J121" s="4" t="s">
        <v>40</v>
      </c>
      <c r="K121" s="4" t="s">
        <v>34</v>
      </c>
      <c r="L121" s="6" t="s">
        <v>26</v>
      </c>
      <c r="M121" s="4" t="s">
        <v>598</v>
      </c>
      <c r="N121" s="7" t="s">
        <v>599</v>
      </c>
      <c r="O121" s="8" t="str">
        <f>DATEDIF(B121,C121,"Y")&amp;(" ")&amp;("años")</f>
        <v>1 años</v>
      </c>
      <c r="P121" s="9" t="str">
        <f t="shared" ca="1" si="10"/>
        <v>VENCIDO</v>
      </c>
      <c r="Q121" s="10" t="s">
        <v>600</v>
      </c>
      <c r="R121" s="4"/>
    </row>
    <row r="122" spans="1:18" ht="15.75" customHeight="1" x14ac:dyDescent="0.15">
      <c r="A122" s="2"/>
      <c r="B122" s="3">
        <v>44356</v>
      </c>
      <c r="C122" s="3">
        <v>44629</v>
      </c>
      <c r="D122" s="4" t="s">
        <v>601</v>
      </c>
      <c r="E122" s="5" t="s">
        <v>307</v>
      </c>
      <c r="F122" s="5" t="s">
        <v>602</v>
      </c>
      <c r="G122" s="4" t="s">
        <v>33</v>
      </c>
      <c r="H122" s="4" t="s">
        <v>22</v>
      </c>
      <c r="I122" s="4" t="s">
        <v>23</v>
      </c>
      <c r="J122" s="4" t="s">
        <v>58</v>
      </c>
      <c r="K122" s="4" t="s">
        <v>34</v>
      </c>
      <c r="L122" s="6" t="s">
        <v>26</v>
      </c>
      <c r="M122" s="4" t="s">
        <v>262</v>
      </c>
      <c r="N122" s="7" t="s">
        <v>559</v>
      </c>
      <c r="O122" s="8" t="str">
        <f>DATEDIF(B122,C122,"M")&amp;(" ")&amp;("meses")</f>
        <v>9 meses</v>
      </c>
      <c r="P122" s="9" t="str">
        <f t="shared" ca="1" si="10"/>
        <v>VENCIDO</v>
      </c>
      <c r="Q122" s="10" t="s">
        <v>603</v>
      </c>
      <c r="R122" s="4"/>
    </row>
    <row r="123" spans="1:18" ht="15.75" customHeight="1" x14ac:dyDescent="0.15">
      <c r="A123" s="2"/>
      <c r="B123" s="3">
        <v>44377</v>
      </c>
      <c r="C123" s="3">
        <v>45107</v>
      </c>
      <c r="D123" s="4" t="s">
        <v>604</v>
      </c>
      <c r="E123" s="5" t="s">
        <v>605</v>
      </c>
      <c r="F123" s="5" t="s">
        <v>606</v>
      </c>
      <c r="G123" s="4" t="s">
        <v>21</v>
      </c>
      <c r="H123" s="4" t="s">
        <v>22</v>
      </c>
      <c r="I123" s="4" t="s">
        <v>23</v>
      </c>
      <c r="J123" s="4" t="s">
        <v>24</v>
      </c>
      <c r="K123" s="4" t="s">
        <v>25</v>
      </c>
      <c r="L123" s="6" t="s">
        <v>26</v>
      </c>
      <c r="M123" s="4" t="s">
        <v>117</v>
      </c>
      <c r="N123" s="7" t="s">
        <v>607</v>
      </c>
      <c r="O123" s="8" t="str">
        <f>DATEDIF(B123,C123,"Y")&amp;(" ")&amp;("años")</f>
        <v>2 años</v>
      </c>
      <c r="P123" s="9" t="str">
        <f t="shared" ca="1" si="10"/>
        <v>VENCIDO</v>
      </c>
      <c r="Q123" s="10" t="s">
        <v>608</v>
      </c>
      <c r="R123" s="16" t="s">
        <v>609</v>
      </c>
    </row>
    <row r="124" spans="1:18" ht="15.75" customHeight="1" x14ac:dyDescent="0.15">
      <c r="A124" s="2"/>
      <c r="B124" s="3">
        <v>44378</v>
      </c>
      <c r="C124" s="3">
        <v>44561</v>
      </c>
      <c r="D124" s="4" t="s">
        <v>367</v>
      </c>
      <c r="E124" s="5" t="s">
        <v>610</v>
      </c>
      <c r="F124" s="5" t="s">
        <v>611</v>
      </c>
      <c r="G124" s="4" t="s">
        <v>45</v>
      </c>
      <c r="H124" s="4" t="s">
        <v>22</v>
      </c>
      <c r="I124" s="4" t="s">
        <v>23</v>
      </c>
      <c r="J124" s="4" t="s">
        <v>24</v>
      </c>
      <c r="K124" s="4" t="s">
        <v>34</v>
      </c>
      <c r="L124" s="6" t="s">
        <v>26</v>
      </c>
      <c r="M124" s="4" t="s">
        <v>417</v>
      </c>
      <c r="N124" s="7" t="s">
        <v>612</v>
      </c>
      <c r="O124" s="8" t="str">
        <f>DATEDIF(B124,C124,"M")&amp;(" ")&amp;("meses")</f>
        <v>5 meses</v>
      </c>
      <c r="P124" s="9" t="str">
        <f t="shared" ca="1" si="10"/>
        <v>VENCIDO</v>
      </c>
      <c r="Q124" s="10" t="s">
        <v>613</v>
      </c>
      <c r="R124" s="4"/>
    </row>
    <row r="125" spans="1:18" ht="15.75" customHeight="1" x14ac:dyDescent="0.15">
      <c r="A125" s="2"/>
      <c r="B125" s="3">
        <v>44378</v>
      </c>
      <c r="C125" s="3">
        <v>44743</v>
      </c>
      <c r="D125" s="4" t="s">
        <v>614</v>
      </c>
      <c r="E125" s="5" t="s">
        <v>615</v>
      </c>
      <c r="F125" s="5" t="s">
        <v>616</v>
      </c>
      <c r="G125" s="4" t="s">
        <v>21</v>
      </c>
      <c r="H125" s="4" t="s">
        <v>22</v>
      </c>
      <c r="I125" s="4" t="s">
        <v>23</v>
      </c>
      <c r="J125" s="4" t="s">
        <v>24</v>
      </c>
      <c r="K125" s="4" t="s">
        <v>25</v>
      </c>
      <c r="L125" s="6" t="s">
        <v>26</v>
      </c>
      <c r="M125" s="4" t="s">
        <v>429</v>
      </c>
      <c r="N125" s="7" t="s">
        <v>617</v>
      </c>
      <c r="O125" s="8" t="str">
        <f>DATEDIF(B125,C125,"Y")&amp;(" ")&amp;("años")</f>
        <v>1 años</v>
      </c>
      <c r="P125" s="9" t="str">
        <f t="shared" ca="1" si="10"/>
        <v>VENCIDO</v>
      </c>
      <c r="Q125" s="10" t="s">
        <v>618</v>
      </c>
      <c r="R125" s="4"/>
    </row>
    <row r="126" spans="1:18" ht="15.75" customHeight="1" x14ac:dyDescent="0.15">
      <c r="A126" s="2"/>
      <c r="B126" s="3">
        <v>44378</v>
      </c>
      <c r="C126" s="3">
        <v>44561</v>
      </c>
      <c r="D126" s="4" t="s">
        <v>367</v>
      </c>
      <c r="E126" s="5" t="s">
        <v>619</v>
      </c>
      <c r="F126" s="5" t="s">
        <v>620</v>
      </c>
      <c r="G126" s="4" t="s">
        <v>45</v>
      </c>
      <c r="H126" s="4" t="s">
        <v>22</v>
      </c>
      <c r="I126" s="4" t="s">
        <v>23</v>
      </c>
      <c r="J126" s="4" t="s">
        <v>297</v>
      </c>
      <c r="K126" s="4" t="s">
        <v>34</v>
      </c>
      <c r="L126" s="6" t="s">
        <v>26</v>
      </c>
      <c r="M126" s="4" t="s">
        <v>262</v>
      </c>
      <c r="N126" s="4"/>
      <c r="O126" s="8" t="str">
        <f t="shared" ref="O126:O127" si="27">DATEDIF(B126,C126,"M")&amp;(" ")&amp;("meses")</f>
        <v>5 meses</v>
      </c>
      <c r="P126" s="9" t="str">
        <f t="shared" ca="1" si="10"/>
        <v>VENCIDO</v>
      </c>
      <c r="Q126" s="10" t="s">
        <v>621</v>
      </c>
      <c r="R126" s="4"/>
    </row>
    <row r="127" spans="1:18" ht="15.75" customHeight="1" x14ac:dyDescent="0.15">
      <c r="A127" s="2"/>
      <c r="B127" s="3">
        <v>44378</v>
      </c>
      <c r="C127" s="3">
        <v>44561</v>
      </c>
      <c r="D127" s="4" t="s">
        <v>367</v>
      </c>
      <c r="E127" s="5" t="s">
        <v>622</v>
      </c>
      <c r="F127" s="5" t="s">
        <v>623</v>
      </c>
      <c r="G127" s="4" t="s">
        <v>45</v>
      </c>
      <c r="H127" s="4" t="s">
        <v>22</v>
      </c>
      <c r="I127" s="4" t="s">
        <v>23</v>
      </c>
      <c r="J127" s="4" t="s">
        <v>24</v>
      </c>
      <c r="K127" s="4" t="s">
        <v>34</v>
      </c>
      <c r="L127" s="6" t="s">
        <v>26</v>
      </c>
      <c r="M127" s="4" t="s">
        <v>370</v>
      </c>
      <c r="N127" s="7" t="s">
        <v>624</v>
      </c>
      <c r="O127" s="8" t="str">
        <f t="shared" si="27"/>
        <v>5 meses</v>
      </c>
      <c r="P127" s="9" t="str">
        <f t="shared" ca="1" si="10"/>
        <v>VENCIDO</v>
      </c>
      <c r="Q127" s="10" t="s">
        <v>625</v>
      </c>
      <c r="R127" s="4"/>
    </row>
    <row r="128" spans="1:18" ht="15.75" customHeight="1" x14ac:dyDescent="0.15">
      <c r="A128" s="2"/>
      <c r="B128" s="3">
        <v>44381</v>
      </c>
      <c r="C128" s="3">
        <v>44409</v>
      </c>
      <c r="D128" s="4" t="s">
        <v>426</v>
      </c>
      <c r="E128" s="5" t="s">
        <v>626</v>
      </c>
      <c r="F128" s="5" t="s">
        <v>627</v>
      </c>
      <c r="G128" s="4" t="s">
        <v>45</v>
      </c>
      <c r="H128" s="4" t="s">
        <v>22</v>
      </c>
      <c r="I128" s="4" t="s">
        <v>23</v>
      </c>
      <c r="J128" s="4" t="s">
        <v>58</v>
      </c>
      <c r="K128" s="4" t="s">
        <v>34</v>
      </c>
      <c r="L128" s="6" t="s">
        <v>26</v>
      </c>
      <c r="M128" s="4" t="s">
        <v>429</v>
      </c>
      <c r="N128" s="7" t="s">
        <v>628</v>
      </c>
      <c r="O128" s="8" t="str">
        <f>DATEDIF(B128,C128,"D")&amp;(" ")&amp;("días")</f>
        <v>28 días</v>
      </c>
      <c r="P128" s="9" t="str">
        <f t="shared" ca="1" si="10"/>
        <v>VENCIDO</v>
      </c>
      <c r="Q128" s="10" t="s">
        <v>629</v>
      </c>
      <c r="R128" s="4"/>
    </row>
    <row r="129" spans="1:18" ht="15.75" customHeight="1" x14ac:dyDescent="0.15">
      <c r="A129" s="2"/>
      <c r="B129" s="3">
        <v>44396</v>
      </c>
      <c r="C129" s="3">
        <v>44670</v>
      </c>
      <c r="D129" s="4" t="s">
        <v>630</v>
      </c>
      <c r="E129" s="5" t="s">
        <v>631</v>
      </c>
      <c r="F129" s="5" t="s">
        <v>632</v>
      </c>
      <c r="G129" s="4" t="s">
        <v>33</v>
      </c>
      <c r="H129" s="4" t="s">
        <v>22</v>
      </c>
      <c r="I129" s="4" t="s">
        <v>23</v>
      </c>
      <c r="J129" s="4" t="s">
        <v>633</v>
      </c>
      <c r="K129" s="4" t="s">
        <v>34</v>
      </c>
      <c r="L129" s="6" t="s">
        <v>26</v>
      </c>
      <c r="M129" s="4" t="s">
        <v>598</v>
      </c>
      <c r="N129" s="7" t="s">
        <v>634</v>
      </c>
      <c r="O129" s="8" t="str">
        <f>DATEDIF(B129,C129,"M")&amp;(" ")&amp;("meses")</f>
        <v>9 meses</v>
      </c>
      <c r="P129" s="9" t="str">
        <f t="shared" ca="1" si="10"/>
        <v>VENCIDO</v>
      </c>
      <c r="Q129" s="10" t="s">
        <v>635</v>
      </c>
      <c r="R129" s="4"/>
    </row>
    <row r="130" spans="1:18" ht="15.75" customHeight="1" x14ac:dyDescent="0.15">
      <c r="A130" s="2"/>
      <c r="B130" s="3">
        <v>44420</v>
      </c>
      <c r="C130" s="3">
        <v>46246</v>
      </c>
      <c r="D130" s="4" t="s">
        <v>636</v>
      </c>
      <c r="E130" s="5" t="s">
        <v>637</v>
      </c>
      <c r="F130" s="5" t="s">
        <v>471</v>
      </c>
      <c r="G130" s="4" t="s">
        <v>21</v>
      </c>
      <c r="H130" s="4" t="s">
        <v>22</v>
      </c>
      <c r="I130" s="4" t="s">
        <v>23</v>
      </c>
      <c r="J130" s="4" t="s">
        <v>24</v>
      </c>
      <c r="K130" s="4" t="s">
        <v>25</v>
      </c>
      <c r="L130" s="6" t="s">
        <v>26</v>
      </c>
      <c r="M130" s="4" t="s">
        <v>638</v>
      </c>
      <c r="N130" s="7" t="s">
        <v>639</v>
      </c>
      <c r="O130" s="8" t="str">
        <f>DATEDIF(B130,C130,"Y")&amp;(" ")&amp;("años")</f>
        <v>5 años</v>
      </c>
      <c r="P130" s="18" t="str">
        <f t="shared" ca="1" si="10"/>
        <v>VIGENTE</v>
      </c>
      <c r="Q130" s="10" t="s">
        <v>640</v>
      </c>
      <c r="R130" s="4"/>
    </row>
    <row r="131" spans="1:18" ht="15.75" customHeight="1" x14ac:dyDescent="0.15">
      <c r="A131" s="2"/>
      <c r="B131" s="3">
        <v>44425</v>
      </c>
      <c r="C131" s="3">
        <v>44790</v>
      </c>
      <c r="D131" s="4" t="s">
        <v>641</v>
      </c>
      <c r="E131" s="5" t="s">
        <v>642</v>
      </c>
      <c r="F131" s="5" t="s">
        <v>643</v>
      </c>
      <c r="G131" s="4" t="s">
        <v>33</v>
      </c>
      <c r="H131" s="4" t="s">
        <v>22</v>
      </c>
      <c r="I131" s="4" t="s">
        <v>23</v>
      </c>
      <c r="J131" s="4" t="s">
        <v>40</v>
      </c>
      <c r="K131" s="4" t="s">
        <v>34</v>
      </c>
      <c r="L131" s="6" t="s">
        <v>26</v>
      </c>
      <c r="M131" s="4" t="s">
        <v>638</v>
      </c>
      <c r="N131" s="7" t="s">
        <v>644</v>
      </c>
      <c r="O131" s="8" t="str">
        <f t="shared" ref="O131:O132" si="28">DATEDIF(B131,C131,"Y")&amp;(" ")&amp;("año")</f>
        <v>1 año</v>
      </c>
      <c r="P131" s="9" t="str">
        <f t="shared" ca="1" si="10"/>
        <v>VENCIDO</v>
      </c>
      <c r="Q131" s="10" t="s">
        <v>645</v>
      </c>
      <c r="R131" s="4"/>
    </row>
    <row r="132" spans="1:18" ht="15.75" customHeight="1" x14ac:dyDescent="0.15">
      <c r="A132" s="2"/>
      <c r="B132" s="3">
        <v>44433</v>
      </c>
      <c r="C132" s="3">
        <v>44798</v>
      </c>
      <c r="D132" s="4" t="s">
        <v>646</v>
      </c>
      <c r="E132" s="5" t="s">
        <v>647</v>
      </c>
      <c r="F132" s="5" t="s">
        <v>648</v>
      </c>
      <c r="G132" s="4" t="s">
        <v>33</v>
      </c>
      <c r="H132" s="4" t="s">
        <v>22</v>
      </c>
      <c r="I132" s="4" t="s">
        <v>23</v>
      </c>
      <c r="J132" s="4" t="s">
        <v>649</v>
      </c>
      <c r="K132" s="4" t="s">
        <v>25</v>
      </c>
      <c r="L132" s="6" t="s">
        <v>26</v>
      </c>
      <c r="M132" s="4" t="s">
        <v>650</v>
      </c>
      <c r="N132" s="4"/>
      <c r="O132" s="8" t="str">
        <f t="shared" si="28"/>
        <v>1 año</v>
      </c>
      <c r="P132" s="9" t="str">
        <f t="shared" ca="1" si="10"/>
        <v>VENCIDO</v>
      </c>
      <c r="Q132" s="10" t="s">
        <v>651</v>
      </c>
      <c r="R132" s="4"/>
    </row>
    <row r="133" spans="1:18" ht="15.75" customHeight="1" x14ac:dyDescent="0.15">
      <c r="A133" s="2"/>
      <c r="B133" s="3">
        <v>44435</v>
      </c>
      <c r="C133" s="3">
        <v>44468</v>
      </c>
      <c r="D133" s="4" t="s">
        <v>494</v>
      </c>
      <c r="E133" s="5" t="s">
        <v>652</v>
      </c>
      <c r="F133" s="5" t="s">
        <v>653</v>
      </c>
      <c r="G133" s="4" t="s">
        <v>45</v>
      </c>
      <c r="H133" s="4" t="s">
        <v>22</v>
      </c>
      <c r="I133" s="4" t="s">
        <v>23</v>
      </c>
      <c r="J133" s="4" t="s">
        <v>40</v>
      </c>
      <c r="K133" s="4" t="s">
        <v>25</v>
      </c>
      <c r="L133" s="6" t="s">
        <v>26</v>
      </c>
      <c r="M133" s="4" t="s">
        <v>218</v>
      </c>
      <c r="N133" s="7" t="s">
        <v>654</v>
      </c>
      <c r="O133" s="8" t="str">
        <f>DATEDIF(B133,C133,"M")&amp;(" ")&amp;("mes")</f>
        <v>1 mes</v>
      </c>
      <c r="P133" s="9" t="str">
        <f t="shared" ca="1" si="10"/>
        <v>VENCIDO</v>
      </c>
      <c r="Q133" s="10" t="s">
        <v>655</v>
      </c>
      <c r="R133" s="4"/>
    </row>
    <row r="134" spans="1:18" ht="15.75" customHeight="1" x14ac:dyDescent="0.15">
      <c r="A134" s="2"/>
      <c r="B134" s="3">
        <v>44438</v>
      </c>
      <c r="C134" s="3">
        <v>46264</v>
      </c>
      <c r="D134" s="4" t="s">
        <v>656</v>
      </c>
      <c r="E134" s="5" t="s">
        <v>657</v>
      </c>
      <c r="F134" s="5" t="s">
        <v>606</v>
      </c>
      <c r="G134" s="4" t="s">
        <v>21</v>
      </c>
      <c r="H134" s="4" t="s">
        <v>22</v>
      </c>
      <c r="I134" s="4" t="s">
        <v>23</v>
      </c>
      <c r="J134" s="4" t="s">
        <v>24</v>
      </c>
      <c r="K134" s="4" t="s">
        <v>25</v>
      </c>
      <c r="L134" s="6" t="s">
        <v>26</v>
      </c>
      <c r="M134" s="4" t="s">
        <v>658</v>
      </c>
      <c r="N134" s="7" t="s">
        <v>659</v>
      </c>
      <c r="O134" s="8" t="str">
        <f t="shared" ref="O134:O135" si="29">DATEDIF(B134,C134,"Y")&amp;(" ")&amp;("años")</f>
        <v>5 años</v>
      </c>
      <c r="P134" s="18" t="str">
        <f t="shared" ca="1" si="10"/>
        <v>VIGENTE</v>
      </c>
      <c r="Q134" s="10" t="s">
        <v>660</v>
      </c>
      <c r="R134" s="4"/>
    </row>
    <row r="135" spans="1:18" ht="15.75" customHeight="1" x14ac:dyDescent="0.15">
      <c r="A135" s="2"/>
      <c r="B135" s="3">
        <v>44445</v>
      </c>
      <c r="C135" s="3">
        <v>46271</v>
      </c>
      <c r="D135" s="4" t="s">
        <v>661</v>
      </c>
      <c r="E135" s="5" t="s">
        <v>662</v>
      </c>
      <c r="F135" s="5" t="s">
        <v>96</v>
      </c>
      <c r="G135" s="4" t="s">
        <v>57</v>
      </c>
      <c r="H135" s="4" t="s">
        <v>22</v>
      </c>
      <c r="I135" s="4" t="s">
        <v>23</v>
      </c>
      <c r="J135" s="4" t="s">
        <v>58</v>
      </c>
      <c r="K135" s="4" t="s">
        <v>59</v>
      </c>
      <c r="L135" s="6" t="s">
        <v>26</v>
      </c>
      <c r="M135" s="4" t="s">
        <v>60</v>
      </c>
      <c r="N135" s="7" t="s">
        <v>663</v>
      </c>
      <c r="O135" s="8" t="str">
        <f t="shared" si="29"/>
        <v>5 años</v>
      </c>
      <c r="P135" s="18" t="str">
        <f t="shared" ca="1" si="10"/>
        <v>VIGENTE</v>
      </c>
      <c r="Q135" s="10" t="s">
        <v>664</v>
      </c>
      <c r="R135" s="4"/>
    </row>
    <row r="136" spans="1:18" ht="15.75" customHeight="1" x14ac:dyDescent="0.15">
      <c r="A136" s="2"/>
      <c r="B136" s="3">
        <v>44446</v>
      </c>
      <c r="C136" s="3">
        <v>44749</v>
      </c>
      <c r="D136" s="4" t="s">
        <v>656</v>
      </c>
      <c r="E136" s="5" t="s">
        <v>665</v>
      </c>
      <c r="F136" s="5" t="s">
        <v>666</v>
      </c>
      <c r="G136" s="4" t="s">
        <v>33</v>
      </c>
      <c r="H136" s="4" t="s">
        <v>22</v>
      </c>
      <c r="I136" s="4" t="s">
        <v>23</v>
      </c>
      <c r="J136" s="4" t="s">
        <v>40</v>
      </c>
      <c r="K136" s="4" t="s">
        <v>34</v>
      </c>
      <c r="L136" s="6" t="s">
        <v>26</v>
      </c>
      <c r="M136" s="4" t="s">
        <v>658</v>
      </c>
      <c r="N136" s="7" t="s">
        <v>667</v>
      </c>
      <c r="O136" s="8" t="str">
        <f>DATEDIF(B136,C136,"M")&amp;(" ")&amp;("meses")</f>
        <v>10 meses</v>
      </c>
      <c r="P136" s="9" t="str">
        <f t="shared" ca="1" si="10"/>
        <v>VENCIDO</v>
      </c>
      <c r="Q136" s="10" t="s">
        <v>668</v>
      </c>
      <c r="R136" s="4"/>
    </row>
    <row r="137" spans="1:18" ht="15.75" customHeight="1" x14ac:dyDescent="0.15">
      <c r="A137" s="2"/>
      <c r="B137" s="3">
        <v>44473</v>
      </c>
      <c r="C137" s="3">
        <v>44838</v>
      </c>
      <c r="D137" s="4" t="s">
        <v>669</v>
      </c>
      <c r="E137" s="5" t="s">
        <v>670</v>
      </c>
      <c r="F137" s="5" t="s">
        <v>671</v>
      </c>
      <c r="G137" s="4" t="s">
        <v>33</v>
      </c>
      <c r="H137" s="4" t="s">
        <v>22</v>
      </c>
      <c r="I137" s="4" t="s">
        <v>23</v>
      </c>
      <c r="J137" s="4" t="s">
        <v>106</v>
      </c>
      <c r="K137" s="4" t="s">
        <v>672</v>
      </c>
      <c r="L137" s="6" t="s">
        <v>26</v>
      </c>
      <c r="M137" s="4" t="s">
        <v>673</v>
      </c>
      <c r="N137" s="7" t="s">
        <v>674</v>
      </c>
      <c r="O137" s="8" t="str">
        <f>DATEDIF(B137,C137,"Y")&amp;(" ")&amp;("año")</f>
        <v>1 año</v>
      </c>
      <c r="P137" s="9" t="str">
        <f t="shared" ca="1" si="10"/>
        <v>VENCIDO</v>
      </c>
      <c r="Q137" s="10" t="s">
        <v>675</v>
      </c>
      <c r="R137" s="4"/>
    </row>
    <row r="138" spans="1:18" ht="15.75" customHeight="1" x14ac:dyDescent="0.15">
      <c r="A138" s="2"/>
      <c r="B138" s="3">
        <v>44531</v>
      </c>
      <c r="C138" s="3">
        <v>44926</v>
      </c>
      <c r="D138" s="4" t="s">
        <v>367</v>
      </c>
      <c r="E138" s="5" t="s">
        <v>676</v>
      </c>
      <c r="F138" s="5" t="s">
        <v>677</v>
      </c>
      <c r="G138" s="4" t="s">
        <v>45</v>
      </c>
      <c r="H138" s="4" t="s">
        <v>22</v>
      </c>
      <c r="I138" s="4" t="s">
        <v>23</v>
      </c>
      <c r="J138" s="4" t="s">
        <v>24</v>
      </c>
      <c r="K138" s="4" t="s">
        <v>34</v>
      </c>
      <c r="L138" s="6" t="s">
        <v>26</v>
      </c>
      <c r="M138" s="4" t="s">
        <v>417</v>
      </c>
      <c r="N138" s="4"/>
      <c r="O138" s="8" t="str">
        <f>DATEDIF(B138,C138,"M")&amp;(" ")&amp;("meses")</f>
        <v>12 meses</v>
      </c>
      <c r="P138" s="9" t="str">
        <f t="shared" ca="1" si="10"/>
        <v>VENCIDO</v>
      </c>
      <c r="Q138" s="10" t="s">
        <v>625</v>
      </c>
      <c r="R138" s="4"/>
    </row>
    <row r="139" spans="1:18" ht="15.75" customHeight="1" x14ac:dyDescent="0.15">
      <c r="A139" s="2"/>
      <c r="B139" s="3">
        <v>44537</v>
      </c>
      <c r="C139" s="3">
        <v>44902</v>
      </c>
      <c r="D139" s="4" t="s">
        <v>636</v>
      </c>
      <c r="E139" s="5" t="s">
        <v>678</v>
      </c>
      <c r="F139" s="5" t="s">
        <v>679</v>
      </c>
      <c r="G139" s="4" t="s">
        <v>33</v>
      </c>
      <c r="H139" s="4" t="s">
        <v>22</v>
      </c>
      <c r="I139" s="4" t="s">
        <v>23</v>
      </c>
      <c r="J139" s="4" t="s">
        <v>106</v>
      </c>
      <c r="K139" s="4" t="s">
        <v>34</v>
      </c>
      <c r="L139" s="6" t="s">
        <v>26</v>
      </c>
      <c r="M139" s="4" t="s">
        <v>638</v>
      </c>
      <c r="N139" s="7" t="s">
        <v>680</v>
      </c>
      <c r="O139" s="8" t="str">
        <f>DATEDIF(B139,C139,"Y")&amp;(" ")&amp;("año")</f>
        <v>1 año</v>
      </c>
      <c r="P139" s="9" t="str">
        <f t="shared" ca="1" si="10"/>
        <v>VENCIDO</v>
      </c>
      <c r="Q139" s="10" t="s">
        <v>681</v>
      </c>
      <c r="R139" s="16" t="s">
        <v>682</v>
      </c>
    </row>
    <row r="140" spans="1:18" ht="15.75" customHeight="1" x14ac:dyDescent="0.15">
      <c r="A140" s="2"/>
      <c r="B140" s="3">
        <v>44585</v>
      </c>
      <c r="C140" s="3">
        <v>44919</v>
      </c>
      <c r="D140" s="4" t="s">
        <v>37</v>
      </c>
      <c r="E140" s="5" t="s">
        <v>683</v>
      </c>
      <c r="F140" s="5" t="s">
        <v>684</v>
      </c>
      <c r="G140" s="4" t="s">
        <v>33</v>
      </c>
      <c r="H140" s="4" t="s">
        <v>22</v>
      </c>
      <c r="I140" s="4" t="s">
        <v>23</v>
      </c>
      <c r="J140" s="4" t="s">
        <v>40</v>
      </c>
      <c r="K140" s="4" t="s">
        <v>25</v>
      </c>
      <c r="L140" s="6" t="s">
        <v>26</v>
      </c>
      <c r="M140" s="4" t="s">
        <v>51</v>
      </c>
      <c r="N140" s="7" t="s">
        <v>685</v>
      </c>
      <c r="O140" s="8" t="str">
        <f>DATEDIF(B140,C140,"M")&amp;(" ")&amp;("meses")</f>
        <v>11 meses</v>
      </c>
      <c r="P140" s="9" t="str">
        <f t="shared" ca="1" si="10"/>
        <v>VENCIDO</v>
      </c>
      <c r="Q140" s="10" t="s">
        <v>686</v>
      </c>
      <c r="R140" s="4"/>
    </row>
    <row r="141" spans="1:18" ht="15.75" customHeight="1" x14ac:dyDescent="0.15">
      <c r="A141" s="2"/>
      <c r="B141" s="3">
        <v>44586</v>
      </c>
      <c r="C141" s="3">
        <v>45682</v>
      </c>
      <c r="D141" s="4" t="s">
        <v>687</v>
      </c>
      <c r="E141" s="5" t="s">
        <v>688</v>
      </c>
      <c r="F141" s="5" t="s">
        <v>689</v>
      </c>
      <c r="G141" s="4" t="s">
        <v>33</v>
      </c>
      <c r="H141" s="4" t="s">
        <v>22</v>
      </c>
      <c r="I141" s="4" t="s">
        <v>23</v>
      </c>
      <c r="J141" s="4" t="s">
        <v>690</v>
      </c>
      <c r="K141" s="4" t="s">
        <v>34</v>
      </c>
      <c r="L141" s="6" t="s">
        <v>26</v>
      </c>
      <c r="M141" s="4" t="s">
        <v>550</v>
      </c>
      <c r="N141" s="7" t="s">
        <v>691</v>
      </c>
      <c r="O141" s="8" t="str">
        <f>DATEDIF(B141,C141,"Y")&amp;(" ")&amp;("años")</f>
        <v>3 años</v>
      </c>
      <c r="P141" s="9" t="str">
        <f t="shared" ca="1" si="10"/>
        <v>VENCIDO</v>
      </c>
      <c r="Q141" s="10" t="s">
        <v>692</v>
      </c>
      <c r="R141" s="4"/>
    </row>
    <row r="142" spans="1:18" ht="15.75" customHeight="1" x14ac:dyDescent="0.15">
      <c r="A142" s="2"/>
      <c r="B142" s="3">
        <v>44644</v>
      </c>
      <c r="C142" s="3">
        <v>44925</v>
      </c>
      <c r="D142" s="4" t="s">
        <v>693</v>
      </c>
      <c r="E142" s="5" t="s">
        <v>694</v>
      </c>
      <c r="F142" s="5" t="s">
        <v>695</v>
      </c>
      <c r="G142" s="4" t="s">
        <v>33</v>
      </c>
      <c r="H142" s="4" t="s">
        <v>22</v>
      </c>
      <c r="I142" s="4" t="s">
        <v>23</v>
      </c>
      <c r="J142" s="4" t="s">
        <v>24</v>
      </c>
      <c r="K142" s="4" t="s">
        <v>34</v>
      </c>
      <c r="L142" s="6" t="s">
        <v>26</v>
      </c>
      <c r="M142" s="4" t="s">
        <v>181</v>
      </c>
      <c r="N142" s="7" t="s">
        <v>696</v>
      </c>
      <c r="O142" s="8" t="str">
        <f>DATEDIF(B142,C142,"M")&amp;(" ")&amp;("meses")</f>
        <v>9 meses</v>
      </c>
      <c r="P142" s="9" t="str">
        <f t="shared" ca="1" si="10"/>
        <v>VENCIDO</v>
      </c>
      <c r="Q142" s="10" t="s">
        <v>697</v>
      </c>
      <c r="R142" s="4"/>
    </row>
    <row r="143" spans="1:18" ht="15.75" customHeight="1" x14ac:dyDescent="0.15">
      <c r="A143" s="2"/>
      <c r="B143" s="3">
        <v>44683</v>
      </c>
      <c r="C143" s="3">
        <v>45077</v>
      </c>
      <c r="D143" s="4" t="s">
        <v>698</v>
      </c>
      <c r="E143" s="5" t="s">
        <v>699</v>
      </c>
      <c r="F143" s="5" t="s">
        <v>700</v>
      </c>
      <c r="G143" s="4" t="s">
        <v>134</v>
      </c>
      <c r="H143" s="4" t="s">
        <v>135</v>
      </c>
      <c r="I143" s="4" t="s">
        <v>701</v>
      </c>
      <c r="J143" s="4" t="s">
        <v>40</v>
      </c>
      <c r="K143" s="4" t="s">
        <v>702</v>
      </c>
      <c r="L143" s="6" t="s">
        <v>26</v>
      </c>
      <c r="M143" s="4" t="s">
        <v>117</v>
      </c>
      <c r="N143" s="7" t="s">
        <v>703</v>
      </c>
      <c r="O143" s="8" t="str">
        <f>DATEDIF(B143,C143,"Y")&amp;(" ")&amp;("año")</f>
        <v>1 año</v>
      </c>
      <c r="P143" s="9" t="str">
        <f t="shared" ca="1" si="10"/>
        <v>VENCIDO</v>
      </c>
      <c r="Q143" s="10" t="s">
        <v>704</v>
      </c>
      <c r="R143" s="4"/>
    </row>
    <row r="144" spans="1:18" ht="15.75" customHeight="1" x14ac:dyDescent="0.15">
      <c r="A144" s="2"/>
      <c r="B144" s="3">
        <v>44683</v>
      </c>
      <c r="C144" s="3">
        <v>45626</v>
      </c>
      <c r="D144" s="4" t="s">
        <v>705</v>
      </c>
      <c r="E144" s="5" t="s">
        <v>706</v>
      </c>
      <c r="F144" s="5" t="s">
        <v>707</v>
      </c>
      <c r="G144" s="4" t="s">
        <v>33</v>
      </c>
      <c r="H144" s="4" t="s">
        <v>22</v>
      </c>
      <c r="I144" s="4" t="s">
        <v>23</v>
      </c>
      <c r="J144" s="4" t="s">
        <v>24</v>
      </c>
      <c r="K144" s="4" t="s">
        <v>25</v>
      </c>
      <c r="L144" s="6" t="s">
        <v>26</v>
      </c>
      <c r="M144" s="4" t="s">
        <v>107</v>
      </c>
      <c r="N144" s="7" t="s">
        <v>319</v>
      </c>
      <c r="O144" s="8" t="str">
        <f>DATEDIF(B144,C144,"Y")&amp;(" ")&amp;("años")</f>
        <v>2 años</v>
      </c>
      <c r="P144" s="9" t="str">
        <f t="shared" ca="1" si="10"/>
        <v>VENCIDO</v>
      </c>
      <c r="Q144" s="10" t="s">
        <v>708</v>
      </c>
      <c r="R144" s="4"/>
    </row>
    <row r="145" spans="1:18" ht="15.75" customHeight="1" x14ac:dyDescent="0.15">
      <c r="A145" s="2"/>
      <c r="B145" s="3">
        <v>44764</v>
      </c>
      <c r="C145" s="3">
        <v>45108</v>
      </c>
      <c r="D145" s="4" t="s">
        <v>709</v>
      </c>
      <c r="E145" s="5" t="s">
        <v>710</v>
      </c>
      <c r="F145" s="5" t="s">
        <v>711</v>
      </c>
      <c r="G145" s="4" t="s">
        <v>33</v>
      </c>
      <c r="H145" s="4" t="s">
        <v>22</v>
      </c>
      <c r="I145" s="4" t="s">
        <v>23</v>
      </c>
      <c r="J145" s="4" t="s">
        <v>40</v>
      </c>
      <c r="K145" s="4" t="s">
        <v>25</v>
      </c>
      <c r="L145" s="6" t="s">
        <v>26</v>
      </c>
      <c r="M145" s="4" t="s">
        <v>712</v>
      </c>
      <c r="N145" s="7" t="s">
        <v>713</v>
      </c>
      <c r="O145" s="8" t="str">
        <f>DATEDIF(B145,C145,"M")&amp;(" ")&amp;("meses")</f>
        <v>11 meses</v>
      </c>
      <c r="P145" s="9" t="str">
        <f t="shared" ca="1" si="10"/>
        <v>VENCIDO</v>
      </c>
      <c r="Q145" s="10" t="s">
        <v>714</v>
      </c>
      <c r="R145" s="4"/>
    </row>
    <row r="146" spans="1:18" ht="15.75" customHeight="1" x14ac:dyDescent="0.15">
      <c r="A146" s="2"/>
      <c r="B146" s="3">
        <v>44775</v>
      </c>
      <c r="C146" s="3">
        <v>44958</v>
      </c>
      <c r="D146" s="4" t="s">
        <v>715</v>
      </c>
      <c r="E146" s="5" t="s">
        <v>716</v>
      </c>
      <c r="F146" s="5" t="s">
        <v>717</v>
      </c>
      <c r="G146" s="4" t="s">
        <v>57</v>
      </c>
      <c r="H146" s="4" t="s">
        <v>22</v>
      </c>
      <c r="I146" s="4" t="s">
        <v>23</v>
      </c>
      <c r="J146" s="4" t="s">
        <v>58</v>
      </c>
      <c r="K146" s="4" t="s">
        <v>59</v>
      </c>
      <c r="L146" s="6" t="s">
        <v>26</v>
      </c>
      <c r="M146" s="4" t="s">
        <v>97</v>
      </c>
      <c r="N146" s="7" t="s">
        <v>718</v>
      </c>
      <c r="O146" s="8" t="s">
        <v>719</v>
      </c>
      <c r="P146" s="9" t="str">
        <f t="shared" ca="1" si="10"/>
        <v>VENCIDO</v>
      </c>
      <c r="Q146" s="10" t="s">
        <v>720</v>
      </c>
      <c r="R146" s="4"/>
    </row>
    <row r="147" spans="1:18" ht="15.75" customHeight="1" x14ac:dyDescent="0.15">
      <c r="A147" s="2"/>
      <c r="B147" s="3">
        <v>44790</v>
      </c>
      <c r="C147" s="3">
        <v>45155</v>
      </c>
      <c r="D147" s="4" t="s">
        <v>641</v>
      </c>
      <c r="E147" s="5" t="s">
        <v>721</v>
      </c>
      <c r="F147" s="5" t="s">
        <v>722</v>
      </c>
      <c r="G147" s="4" t="s">
        <v>45</v>
      </c>
      <c r="H147" s="4" t="s">
        <v>22</v>
      </c>
      <c r="I147" s="4" t="s">
        <v>23</v>
      </c>
      <c r="J147" s="4" t="s">
        <v>40</v>
      </c>
      <c r="K147" s="4" t="s">
        <v>34</v>
      </c>
      <c r="L147" s="6" t="s">
        <v>26</v>
      </c>
      <c r="M147" s="4" t="s">
        <v>638</v>
      </c>
      <c r="N147" s="7" t="s">
        <v>723</v>
      </c>
      <c r="O147" s="8" t="str">
        <f>DATEDIF(B147,C147,"Y")&amp;(" ")&amp;("año")</f>
        <v>1 año</v>
      </c>
      <c r="P147" s="9" t="str">
        <f t="shared" ca="1" si="10"/>
        <v>VENCIDO</v>
      </c>
      <c r="Q147" s="10" t="s">
        <v>724</v>
      </c>
      <c r="R147" s="4"/>
    </row>
    <row r="148" spans="1:18" ht="15.75" customHeight="1" x14ac:dyDescent="0.15">
      <c r="A148" s="2"/>
      <c r="B148" s="3">
        <v>44795</v>
      </c>
      <c r="C148" s="3">
        <v>45992</v>
      </c>
      <c r="D148" s="4" t="s">
        <v>725</v>
      </c>
      <c r="E148" s="5" t="s">
        <v>726</v>
      </c>
      <c r="F148" s="5" t="s">
        <v>727</v>
      </c>
      <c r="G148" s="4" t="s">
        <v>33</v>
      </c>
      <c r="H148" s="4" t="s">
        <v>22</v>
      </c>
      <c r="I148" s="4" t="s">
        <v>23</v>
      </c>
      <c r="J148" s="4" t="s">
        <v>728</v>
      </c>
      <c r="K148" s="4" t="s">
        <v>34</v>
      </c>
      <c r="L148" s="6" t="s">
        <v>26</v>
      </c>
      <c r="M148" s="4" t="s">
        <v>638</v>
      </c>
      <c r="N148" s="7" t="s">
        <v>729</v>
      </c>
      <c r="O148" s="8" t="str">
        <f>DATEDIF(B148,C148,"Y")&amp;(" ")&amp;("años")</f>
        <v>3 años</v>
      </c>
      <c r="P148" s="18" t="str">
        <f t="shared" ca="1" si="10"/>
        <v>VIGENTE</v>
      </c>
      <c r="Q148" s="10" t="s">
        <v>730</v>
      </c>
      <c r="R148" s="4"/>
    </row>
    <row r="149" spans="1:18" ht="15.75" customHeight="1" x14ac:dyDescent="0.15">
      <c r="A149" s="2"/>
      <c r="B149" s="3">
        <v>44795</v>
      </c>
      <c r="C149" s="3">
        <v>45160</v>
      </c>
      <c r="D149" s="4" t="s">
        <v>731</v>
      </c>
      <c r="E149" s="5" t="s">
        <v>732</v>
      </c>
      <c r="F149" s="5" t="s">
        <v>733</v>
      </c>
      <c r="G149" s="4" t="s">
        <v>734</v>
      </c>
      <c r="H149" s="4" t="s">
        <v>22</v>
      </c>
      <c r="I149" s="4" t="s">
        <v>23</v>
      </c>
      <c r="J149" s="4" t="s">
        <v>40</v>
      </c>
      <c r="K149" s="4" t="s">
        <v>152</v>
      </c>
      <c r="L149" s="6" t="s">
        <v>26</v>
      </c>
      <c r="M149" s="4" t="s">
        <v>735</v>
      </c>
      <c r="N149" s="7" t="s">
        <v>736</v>
      </c>
      <c r="O149" s="8" t="str">
        <f>DATEDIF(B149,C149,"M")&amp;(" ")&amp;("meses")</f>
        <v>12 meses</v>
      </c>
      <c r="P149" s="9" t="str">
        <f t="shared" ca="1" si="10"/>
        <v>VENCIDO</v>
      </c>
      <c r="Q149" s="10" t="s">
        <v>419</v>
      </c>
      <c r="R149" s="4"/>
    </row>
    <row r="150" spans="1:18" ht="15.75" customHeight="1" x14ac:dyDescent="0.15">
      <c r="A150" s="2"/>
      <c r="B150" s="3">
        <v>44797</v>
      </c>
      <c r="C150" s="3">
        <v>45528</v>
      </c>
      <c r="D150" s="4" t="s">
        <v>737</v>
      </c>
      <c r="E150" s="5" t="s">
        <v>738</v>
      </c>
      <c r="F150" s="5" t="s">
        <v>739</v>
      </c>
      <c r="G150" s="4" t="s">
        <v>33</v>
      </c>
      <c r="H150" s="4" t="s">
        <v>135</v>
      </c>
      <c r="I150" s="4" t="s">
        <v>740</v>
      </c>
      <c r="J150" s="4" t="s">
        <v>40</v>
      </c>
      <c r="K150" s="4" t="s">
        <v>34</v>
      </c>
      <c r="L150" s="6" t="s">
        <v>26</v>
      </c>
      <c r="M150" s="4" t="s">
        <v>741</v>
      </c>
      <c r="N150" s="7" t="s">
        <v>742</v>
      </c>
      <c r="O150" s="8" t="str">
        <f t="shared" ref="O150:O151" si="30">DATEDIF(B150,C150,"Y")&amp;(" ")&amp;("años")</f>
        <v>2 años</v>
      </c>
      <c r="P150" s="9" t="str">
        <f t="shared" ca="1" si="10"/>
        <v>VENCIDO</v>
      </c>
      <c r="Q150" s="10" t="s">
        <v>743</v>
      </c>
      <c r="R150" s="4"/>
    </row>
    <row r="151" spans="1:18" ht="15.75" customHeight="1" x14ac:dyDescent="0.15">
      <c r="A151" s="2"/>
      <c r="B151" s="3">
        <v>44830</v>
      </c>
      <c r="C151" s="3">
        <v>46656</v>
      </c>
      <c r="D151" s="4" t="s">
        <v>744</v>
      </c>
      <c r="E151" s="5" t="s">
        <v>745</v>
      </c>
      <c r="F151" s="5" t="s">
        <v>746</v>
      </c>
      <c r="G151" s="4" t="s">
        <v>21</v>
      </c>
      <c r="H151" s="4" t="s">
        <v>22</v>
      </c>
      <c r="I151" s="4" t="s">
        <v>23</v>
      </c>
      <c r="J151" s="4" t="s">
        <v>24</v>
      </c>
      <c r="K151" s="4" t="s">
        <v>25</v>
      </c>
      <c r="L151" s="6" t="s">
        <v>26</v>
      </c>
      <c r="M151" s="4" t="s">
        <v>27</v>
      </c>
      <c r="N151" s="7" t="s">
        <v>747</v>
      </c>
      <c r="O151" s="8" t="str">
        <f t="shared" si="30"/>
        <v>5 años</v>
      </c>
      <c r="P151" s="18" t="str">
        <f t="shared" ca="1" si="10"/>
        <v>VIGENTE</v>
      </c>
      <c r="Q151" s="10" t="s">
        <v>560</v>
      </c>
      <c r="R151" s="4"/>
    </row>
    <row r="152" spans="1:18" ht="15.75" customHeight="1" x14ac:dyDescent="0.15">
      <c r="A152" s="2"/>
      <c r="B152" s="3">
        <v>44832</v>
      </c>
      <c r="C152" s="3">
        <v>45197</v>
      </c>
      <c r="D152" s="4" t="s">
        <v>748</v>
      </c>
      <c r="E152" s="5" t="s">
        <v>749</v>
      </c>
      <c r="F152" s="5" t="s">
        <v>750</v>
      </c>
      <c r="G152" s="4" t="s">
        <v>33</v>
      </c>
      <c r="H152" s="4" t="s">
        <v>22</v>
      </c>
      <c r="I152" s="4" t="s">
        <v>23</v>
      </c>
      <c r="J152" s="4" t="s">
        <v>24</v>
      </c>
      <c r="K152" s="4" t="s">
        <v>34</v>
      </c>
      <c r="L152" s="6" t="s">
        <v>26</v>
      </c>
      <c r="M152" s="4" t="s">
        <v>27</v>
      </c>
      <c r="N152" s="7" t="s">
        <v>751</v>
      </c>
      <c r="O152" s="8" t="str">
        <f>DATEDIF(B152,C152,"Y")&amp;(" ")&amp;("año")</f>
        <v>1 año</v>
      </c>
      <c r="P152" s="9" t="str">
        <f t="shared" ca="1" si="10"/>
        <v>VENCIDO</v>
      </c>
      <c r="Q152" s="10" t="s">
        <v>560</v>
      </c>
      <c r="R152" s="4"/>
    </row>
    <row r="153" spans="1:18" ht="15.75" customHeight="1" x14ac:dyDescent="0.15">
      <c r="A153" s="2"/>
      <c r="B153" s="3">
        <v>44874</v>
      </c>
      <c r="C153" s="3">
        <v>45116</v>
      </c>
      <c r="D153" s="4" t="s">
        <v>752</v>
      </c>
      <c r="E153" s="5" t="s">
        <v>753</v>
      </c>
      <c r="F153" s="5" t="s">
        <v>754</v>
      </c>
      <c r="G153" s="4" t="s">
        <v>33</v>
      </c>
      <c r="H153" s="4" t="s">
        <v>22</v>
      </c>
      <c r="I153" s="4" t="s">
        <v>23</v>
      </c>
      <c r="J153" s="4" t="s">
        <v>755</v>
      </c>
      <c r="K153" s="4" t="s">
        <v>34</v>
      </c>
      <c r="L153" s="6" t="s">
        <v>26</v>
      </c>
      <c r="M153" s="4" t="s">
        <v>27</v>
      </c>
      <c r="N153" s="7" t="s">
        <v>756</v>
      </c>
      <c r="O153" s="8" t="str">
        <f t="shared" ref="O153:O155" si="31">DATEDIF(B153,C153,"M")&amp;(" ")&amp;("meses")</f>
        <v>8 meses</v>
      </c>
      <c r="P153" s="9" t="str">
        <f t="shared" ca="1" si="10"/>
        <v>VENCIDO</v>
      </c>
      <c r="Q153" s="10" t="s">
        <v>560</v>
      </c>
      <c r="R153" s="4"/>
    </row>
    <row r="154" spans="1:18" ht="15.75" customHeight="1" x14ac:dyDescent="0.15">
      <c r="A154" s="2"/>
      <c r="B154" s="3">
        <v>44874</v>
      </c>
      <c r="C154" s="3">
        <v>45147</v>
      </c>
      <c r="D154" s="4" t="s">
        <v>757</v>
      </c>
      <c r="E154" s="5" t="s">
        <v>758</v>
      </c>
      <c r="F154" s="5" t="s">
        <v>759</v>
      </c>
      <c r="G154" s="4" t="s">
        <v>33</v>
      </c>
      <c r="H154" s="4" t="s">
        <v>22</v>
      </c>
      <c r="I154" s="4" t="s">
        <v>23</v>
      </c>
      <c r="J154" s="4" t="s">
        <v>760</v>
      </c>
      <c r="K154" s="4" t="s">
        <v>80</v>
      </c>
      <c r="L154" s="6" t="s">
        <v>26</v>
      </c>
      <c r="M154" s="4" t="s">
        <v>598</v>
      </c>
      <c r="N154" s="7" t="s">
        <v>761</v>
      </c>
      <c r="O154" s="8" t="str">
        <f t="shared" si="31"/>
        <v>9 meses</v>
      </c>
      <c r="P154" s="9" t="str">
        <f t="shared" ca="1" si="10"/>
        <v>VENCIDO</v>
      </c>
      <c r="Q154" s="10" t="s">
        <v>560</v>
      </c>
      <c r="R154" s="4"/>
    </row>
    <row r="155" spans="1:18" ht="15.75" customHeight="1" x14ac:dyDescent="0.15">
      <c r="A155" s="2"/>
      <c r="B155" s="3">
        <v>44896</v>
      </c>
      <c r="C155" s="3">
        <v>45291</v>
      </c>
      <c r="D155" s="4" t="s">
        <v>367</v>
      </c>
      <c r="E155" s="5" t="s">
        <v>762</v>
      </c>
      <c r="F155" s="5" t="s">
        <v>763</v>
      </c>
      <c r="G155" s="4" t="s">
        <v>45</v>
      </c>
      <c r="H155" s="4" t="s">
        <v>22</v>
      </c>
      <c r="I155" s="4" t="s">
        <v>23</v>
      </c>
      <c r="J155" s="4" t="s">
        <v>24</v>
      </c>
      <c r="K155" s="4" t="s">
        <v>34</v>
      </c>
      <c r="L155" s="6" t="s">
        <v>26</v>
      </c>
      <c r="M155" s="4" t="s">
        <v>417</v>
      </c>
      <c r="N155" s="4"/>
      <c r="O155" s="8" t="str">
        <f t="shared" si="31"/>
        <v>12 meses</v>
      </c>
      <c r="P155" s="9" t="str">
        <f t="shared" ca="1" si="10"/>
        <v>VENCIDO</v>
      </c>
      <c r="Q155" s="10" t="s">
        <v>764</v>
      </c>
      <c r="R155" s="4"/>
    </row>
    <row r="156" spans="1:18" ht="15.75" customHeight="1" x14ac:dyDescent="0.15">
      <c r="A156" s="2"/>
      <c r="B156" s="3">
        <v>44911</v>
      </c>
      <c r="C156" s="3">
        <v>45276</v>
      </c>
      <c r="D156" s="4" t="s">
        <v>765</v>
      </c>
      <c r="E156" s="5" t="s">
        <v>766</v>
      </c>
      <c r="F156" s="5" t="s">
        <v>767</v>
      </c>
      <c r="G156" s="4" t="s">
        <v>33</v>
      </c>
      <c r="H156" s="4" t="s">
        <v>22</v>
      </c>
      <c r="I156" s="4" t="s">
        <v>23</v>
      </c>
      <c r="J156" s="4" t="s">
        <v>24</v>
      </c>
      <c r="K156" s="4" t="s">
        <v>25</v>
      </c>
      <c r="L156" s="6" t="s">
        <v>26</v>
      </c>
      <c r="M156" s="4" t="s">
        <v>598</v>
      </c>
      <c r="N156" s="7" t="s">
        <v>768</v>
      </c>
      <c r="O156" s="8" t="str">
        <f>DATEDIF(B156,C156,"Y")&amp;(" ")&amp;("año")</f>
        <v>1 año</v>
      </c>
      <c r="P156" s="9" t="str">
        <f t="shared" ca="1" si="10"/>
        <v>VENCIDO</v>
      </c>
      <c r="Q156" s="10" t="s">
        <v>560</v>
      </c>
      <c r="R156" s="4"/>
    </row>
    <row r="157" spans="1:18" ht="15.75" customHeight="1" x14ac:dyDescent="0.15">
      <c r="A157" s="2"/>
      <c r="B157" s="3">
        <v>44965</v>
      </c>
      <c r="C157" s="3">
        <v>45212</v>
      </c>
      <c r="D157" s="4" t="s">
        <v>769</v>
      </c>
      <c r="E157" s="5" t="s">
        <v>770</v>
      </c>
      <c r="F157" s="5" t="s">
        <v>771</v>
      </c>
      <c r="G157" s="4" t="s">
        <v>33</v>
      </c>
      <c r="H157" s="4" t="s">
        <v>22</v>
      </c>
      <c r="I157" s="4" t="s">
        <v>23</v>
      </c>
      <c r="J157" s="4" t="s">
        <v>106</v>
      </c>
      <c r="K157" s="4" t="s">
        <v>80</v>
      </c>
      <c r="L157" s="6" t="s">
        <v>26</v>
      </c>
      <c r="M157" s="4" t="s">
        <v>107</v>
      </c>
      <c r="N157" s="7" t="s">
        <v>772</v>
      </c>
      <c r="O157" s="8" t="str">
        <f t="shared" ref="O157:O158" si="32">DATEDIF(B157,C157,"M")&amp;(" ")&amp;("meses")</f>
        <v>8 meses</v>
      </c>
      <c r="P157" s="9" t="str">
        <f t="shared" ca="1" si="10"/>
        <v>VENCIDO</v>
      </c>
      <c r="Q157" s="10" t="s">
        <v>773</v>
      </c>
      <c r="R157" s="4"/>
    </row>
    <row r="158" spans="1:18" ht="15.75" customHeight="1" x14ac:dyDescent="0.15">
      <c r="A158" s="2"/>
      <c r="B158" s="3">
        <v>45006</v>
      </c>
      <c r="C158" s="3">
        <v>45190</v>
      </c>
      <c r="D158" s="4" t="s">
        <v>774</v>
      </c>
      <c r="E158" s="5" t="s">
        <v>775</v>
      </c>
      <c r="F158" s="5" t="s">
        <v>776</v>
      </c>
      <c r="G158" s="4" t="s">
        <v>33</v>
      </c>
      <c r="H158" s="4" t="s">
        <v>22</v>
      </c>
      <c r="I158" s="4" t="s">
        <v>23</v>
      </c>
      <c r="J158" s="4" t="s">
        <v>58</v>
      </c>
      <c r="K158" s="4" t="s">
        <v>34</v>
      </c>
      <c r="L158" s="6" t="s">
        <v>26</v>
      </c>
      <c r="M158" s="4" t="s">
        <v>598</v>
      </c>
      <c r="N158" s="7" t="s">
        <v>777</v>
      </c>
      <c r="O158" s="8" t="str">
        <f t="shared" si="32"/>
        <v>6 meses</v>
      </c>
      <c r="P158" s="9" t="str">
        <f t="shared" ca="1" si="10"/>
        <v>VENCIDO</v>
      </c>
      <c r="Q158" s="10" t="s">
        <v>778</v>
      </c>
      <c r="R158" s="16" t="s">
        <v>779</v>
      </c>
    </row>
    <row r="159" spans="1:18" ht="15.75" customHeight="1" x14ac:dyDescent="0.15">
      <c r="A159" s="2"/>
      <c r="B159" s="3">
        <v>45037</v>
      </c>
      <c r="C159" s="3">
        <v>45768</v>
      </c>
      <c r="D159" s="4" t="s">
        <v>315</v>
      </c>
      <c r="E159" s="5" t="s">
        <v>780</v>
      </c>
      <c r="F159" s="5" t="s">
        <v>781</v>
      </c>
      <c r="G159" s="4" t="s">
        <v>33</v>
      </c>
      <c r="H159" s="4" t="s">
        <v>22</v>
      </c>
      <c r="I159" s="4" t="s">
        <v>23</v>
      </c>
      <c r="J159" s="4" t="s">
        <v>782</v>
      </c>
      <c r="K159" s="4" t="s">
        <v>34</v>
      </c>
      <c r="L159" s="6" t="s">
        <v>26</v>
      </c>
      <c r="M159" s="4" t="s">
        <v>638</v>
      </c>
      <c r="N159" s="7" t="s">
        <v>783</v>
      </c>
      <c r="O159" s="8" t="str">
        <f t="shared" ref="O159:O160" si="33">DATEDIF(B159,C159,"Y")&amp;(" ")&amp;("años")</f>
        <v>2 años</v>
      </c>
      <c r="P159" s="18" t="str">
        <f t="shared" ca="1" si="10"/>
        <v>VIGENTE</v>
      </c>
      <c r="Q159" s="10" t="s">
        <v>784</v>
      </c>
      <c r="R159" s="4"/>
    </row>
    <row r="160" spans="1:18" ht="15.75" customHeight="1" x14ac:dyDescent="0.15">
      <c r="A160" s="2"/>
      <c r="B160" s="3">
        <v>45037</v>
      </c>
      <c r="C160" s="3">
        <v>46326</v>
      </c>
      <c r="D160" s="4" t="s">
        <v>315</v>
      </c>
      <c r="E160" s="5" t="s">
        <v>785</v>
      </c>
      <c r="F160" s="5" t="s">
        <v>786</v>
      </c>
      <c r="G160" s="4" t="s">
        <v>45</v>
      </c>
      <c r="H160" s="4" t="s">
        <v>22</v>
      </c>
      <c r="I160" s="4" t="s">
        <v>23</v>
      </c>
      <c r="J160" s="4" t="s">
        <v>782</v>
      </c>
      <c r="K160" s="4" t="s">
        <v>34</v>
      </c>
      <c r="L160" s="6" t="s">
        <v>26</v>
      </c>
      <c r="M160" s="4" t="s">
        <v>638</v>
      </c>
      <c r="N160" s="4"/>
      <c r="O160" s="8" t="str">
        <f t="shared" si="33"/>
        <v>3 años</v>
      </c>
      <c r="P160" s="18" t="str">
        <f t="shared" ca="1" si="10"/>
        <v>VIGENTE</v>
      </c>
      <c r="Q160" s="10" t="s">
        <v>787</v>
      </c>
      <c r="R160" s="16" t="s">
        <v>788</v>
      </c>
    </row>
    <row r="161" spans="1:18" ht="15.75" customHeight="1" x14ac:dyDescent="0.15">
      <c r="A161" s="2"/>
      <c r="B161" s="3">
        <v>45062</v>
      </c>
      <c r="C161" s="3">
        <v>46053</v>
      </c>
      <c r="D161" s="4" t="s">
        <v>315</v>
      </c>
      <c r="E161" s="5" t="s">
        <v>789</v>
      </c>
      <c r="F161" s="5" t="s">
        <v>790</v>
      </c>
      <c r="G161" s="4" t="s">
        <v>33</v>
      </c>
      <c r="H161" s="4" t="s">
        <v>22</v>
      </c>
      <c r="I161" s="4" t="s">
        <v>23</v>
      </c>
      <c r="J161" s="4" t="s">
        <v>24</v>
      </c>
      <c r="K161" s="4" t="s">
        <v>34</v>
      </c>
      <c r="L161" s="6" t="s">
        <v>26</v>
      </c>
      <c r="M161" s="4" t="s">
        <v>791</v>
      </c>
      <c r="N161" s="7" t="s">
        <v>792</v>
      </c>
      <c r="O161" s="8" t="str">
        <f t="shared" ref="O161:O164" si="34">DATEDIF(B161,C161,"M")&amp;(" ")&amp;("meses")</f>
        <v>32 meses</v>
      </c>
      <c r="P161" s="18" t="str">
        <f t="shared" ca="1" si="10"/>
        <v>VIGENTE</v>
      </c>
      <c r="Q161" s="10" t="s">
        <v>793</v>
      </c>
      <c r="R161" s="16" t="s">
        <v>794</v>
      </c>
    </row>
    <row r="162" spans="1:18" ht="15.75" customHeight="1" x14ac:dyDescent="0.15">
      <c r="A162" s="2"/>
      <c r="B162" s="3">
        <v>45077</v>
      </c>
      <c r="C162" s="3">
        <v>45992</v>
      </c>
      <c r="D162" s="4" t="s">
        <v>315</v>
      </c>
      <c r="E162" s="5" t="s">
        <v>795</v>
      </c>
      <c r="F162" s="5" t="s">
        <v>727</v>
      </c>
      <c r="G162" s="4" t="s">
        <v>33</v>
      </c>
      <c r="H162" s="4" t="s">
        <v>22</v>
      </c>
      <c r="I162" s="4" t="s">
        <v>23</v>
      </c>
      <c r="J162" s="4" t="s">
        <v>782</v>
      </c>
      <c r="K162" s="4" t="s">
        <v>34</v>
      </c>
      <c r="L162" s="6" t="s">
        <v>26</v>
      </c>
      <c r="M162" s="4" t="s">
        <v>638</v>
      </c>
      <c r="N162" s="7" t="s">
        <v>796</v>
      </c>
      <c r="O162" s="8" t="str">
        <f t="shared" si="34"/>
        <v>30 meses</v>
      </c>
      <c r="P162" s="18" t="str">
        <f t="shared" ca="1" si="10"/>
        <v>VIGENTE</v>
      </c>
      <c r="Q162" s="10" t="s">
        <v>797</v>
      </c>
      <c r="R162" s="4"/>
    </row>
    <row r="163" spans="1:18" ht="15.75" customHeight="1" x14ac:dyDescent="0.15">
      <c r="A163" s="2"/>
      <c r="B163" s="3">
        <v>45112</v>
      </c>
      <c r="C163" s="3">
        <v>45204</v>
      </c>
      <c r="D163" s="4" t="s">
        <v>798</v>
      </c>
      <c r="E163" s="5" t="s">
        <v>799</v>
      </c>
      <c r="F163" s="5" t="s">
        <v>800</v>
      </c>
      <c r="G163" s="4" t="s">
        <v>33</v>
      </c>
      <c r="H163" s="4" t="s">
        <v>22</v>
      </c>
      <c r="I163" s="4" t="s">
        <v>23</v>
      </c>
      <c r="J163" s="4" t="s">
        <v>40</v>
      </c>
      <c r="K163" s="4" t="s">
        <v>801</v>
      </c>
      <c r="L163" s="6" t="s">
        <v>26</v>
      </c>
      <c r="M163" s="4" t="s">
        <v>51</v>
      </c>
      <c r="N163" s="7" t="s">
        <v>802</v>
      </c>
      <c r="O163" s="8" t="str">
        <f t="shared" si="34"/>
        <v>3 meses</v>
      </c>
      <c r="P163" s="9" t="str">
        <f t="shared" ca="1" si="10"/>
        <v>VENCIDO</v>
      </c>
      <c r="Q163" s="10" t="s">
        <v>803</v>
      </c>
      <c r="R163" s="4"/>
    </row>
    <row r="164" spans="1:18" ht="15.75" customHeight="1" x14ac:dyDescent="0.15">
      <c r="A164" s="2"/>
      <c r="B164" s="3">
        <v>45113</v>
      </c>
      <c r="C164" s="3">
        <v>45991</v>
      </c>
      <c r="D164" s="4" t="s">
        <v>804</v>
      </c>
      <c r="E164" s="5" t="s">
        <v>805</v>
      </c>
      <c r="F164" s="5" t="s">
        <v>806</v>
      </c>
      <c r="G164" s="4" t="s">
        <v>33</v>
      </c>
      <c r="H164" s="4" t="s">
        <v>22</v>
      </c>
      <c r="I164" s="4" t="s">
        <v>23</v>
      </c>
      <c r="J164" s="4" t="s">
        <v>24</v>
      </c>
      <c r="K164" s="4" t="s">
        <v>34</v>
      </c>
      <c r="L164" s="6" t="s">
        <v>26</v>
      </c>
      <c r="M164" s="4" t="s">
        <v>550</v>
      </c>
      <c r="N164" s="7" t="s">
        <v>807</v>
      </c>
      <c r="O164" s="8" t="str">
        <f t="shared" si="34"/>
        <v>28 meses</v>
      </c>
      <c r="P164" s="18" t="str">
        <f t="shared" ca="1" si="10"/>
        <v>VIGENTE</v>
      </c>
      <c r="Q164" s="10" t="s">
        <v>808</v>
      </c>
      <c r="R164" s="16" t="s">
        <v>809</v>
      </c>
    </row>
    <row r="165" spans="1:18" ht="15.75" customHeight="1" x14ac:dyDescent="0.15">
      <c r="A165" s="2"/>
      <c r="B165" s="3">
        <v>45212</v>
      </c>
      <c r="C165" s="3">
        <v>47039</v>
      </c>
      <c r="D165" s="4" t="s">
        <v>810</v>
      </c>
      <c r="E165" s="5" t="s">
        <v>811</v>
      </c>
      <c r="F165" s="5" t="s">
        <v>812</v>
      </c>
      <c r="G165" s="4" t="s">
        <v>57</v>
      </c>
      <c r="H165" s="4" t="s">
        <v>22</v>
      </c>
      <c r="I165" s="4" t="s">
        <v>23</v>
      </c>
      <c r="J165" s="4" t="s">
        <v>58</v>
      </c>
      <c r="K165" s="4" t="s">
        <v>59</v>
      </c>
      <c r="L165" s="6" t="s">
        <v>26</v>
      </c>
      <c r="M165" s="4" t="s">
        <v>60</v>
      </c>
      <c r="N165" s="7" t="s">
        <v>813</v>
      </c>
      <c r="O165" s="8" t="str">
        <f>DATEDIF(B165,C165,"Y")&amp;(" ")&amp;("años")</f>
        <v>5 años</v>
      </c>
      <c r="P165" s="18" t="str">
        <f t="shared" ca="1" si="10"/>
        <v>VIGENTE</v>
      </c>
      <c r="Q165" s="10" t="s">
        <v>814</v>
      </c>
      <c r="R165" s="4"/>
    </row>
    <row r="166" spans="1:18" ht="15.75" customHeight="1" x14ac:dyDescent="0.15">
      <c r="A166" s="2"/>
      <c r="B166" s="3">
        <v>45222</v>
      </c>
      <c r="C166" s="3">
        <v>46081</v>
      </c>
      <c r="D166" s="4" t="s">
        <v>315</v>
      </c>
      <c r="E166" s="5" t="s">
        <v>815</v>
      </c>
      <c r="F166" s="5" t="s">
        <v>816</v>
      </c>
      <c r="G166" s="4" t="s">
        <v>33</v>
      </c>
      <c r="H166" s="4" t="s">
        <v>22</v>
      </c>
      <c r="I166" s="4" t="s">
        <v>23</v>
      </c>
      <c r="J166" s="4" t="s">
        <v>782</v>
      </c>
      <c r="K166" s="4" t="s">
        <v>34</v>
      </c>
      <c r="L166" s="6" t="s">
        <v>26</v>
      </c>
      <c r="M166" s="4" t="s">
        <v>638</v>
      </c>
      <c r="N166" s="7" t="s">
        <v>796</v>
      </c>
      <c r="O166" s="8" t="str">
        <f>DATEDIF(B166,C166,"M")&amp;(" ")&amp;("meses")</f>
        <v>28 meses</v>
      </c>
      <c r="P166" s="18" t="str">
        <f t="shared" ca="1" si="10"/>
        <v>VIGENTE</v>
      </c>
      <c r="Q166" s="10" t="s">
        <v>817</v>
      </c>
      <c r="R166" s="4"/>
    </row>
    <row r="167" spans="1:18" ht="15.75" customHeight="1" x14ac:dyDescent="0.15">
      <c r="A167" s="2"/>
      <c r="B167" s="3">
        <v>45231</v>
      </c>
      <c r="C167" s="3">
        <v>45237</v>
      </c>
      <c r="D167" s="4" t="s">
        <v>818</v>
      </c>
      <c r="E167" s="5" t="s">
        <v>819</v>
      </c>
      <c r="F167" s="5" t="s">
        <v>820</v>
      </c>
      <c r="G167" s="4" t="s">
        <v>33</v>
      </c>
      <c r="H167" s="4" t="s">
        <v>22</v>
      </c>
      <c r="I167" s="4" t="s">
        <v>23</v>
      </c>
      <c r="J167" s="4" t="s">
        <v>821</v>
      </c>
      <c r="K167" s="4" t="s">
        <v>822</v>
      </c>
      <c r="L167" s="6" t="s">
        <v>26</v>
      </c>
      <c r="M167" s="4" t="s">
        <v>823</v>
      </c>
      <c r="N167" s="7" t="s">
        <v>824</v>
      </c>
      <c r="O167" s="8" t="s">
        <v>825</v>
      </c>
      <c r="P167" s="9" t="str">
        <f t="shared" ca="1" si="10"/>
        <v>VENCIDO</v>
      </c>
      <c r="Q167" s="10" t="s">
        <v>826</v>
      </c>
      <c r="R167" s="4"/>
    </row>
    <row r="168" spans="1:18" ht="15.75" customHeight="1" x14ac:dyDescent="0.15">
      <c r="A168" s="2"/>
      <c r="B168" s="3">
        <v>45247</v>
      </c>
      <c r="C168" s="3">
        <v>46208</v>
      </c>
      <c r="D168" s="4" t="s">
        <v>827</v>
      </c>
      <c r="E168" s="5" t="s">
        <v>828</v>
      </c>
      <c r="F168" s="5" t="s">
        <v>829</v>
      </c>
      <c r="G168" s="4" t="s">
        <v>33</v>
      </c>
      <c r="H168" s="4" t="s">
        <v>22</v>
      </c>
      <c r="I168" s="4" t="s">
        <v>23</v>
      </c>
      <c r="J168" s="4" t="s">
        <v>24</v>
      </c>
      <c r="K168" s="4" t="s">
        <v>34</v>
      </c>
      <c r="L168" s="6" t="s">
        <v>26</v>
      </c>
      <c r="M168" s="4" t="s">
        <v>830</v>
      </c>
      <c r="N168" s="4"/>
      <c r="O168" s="8" t="str">
        <f t="shared" ref="O168:O169" si="35">DATEDIF(B168,C168,"Y")&amp;(" ")&amp;("años")</f>
        <v>2 años</v>
      </c>
      <c r="P168" s="18" t="str">
        <f t="shared" ca="1" si="10"/>
        <v>VIGENTE</v>
      </c>
      <c r="Q168" s="10" t="s">
        <v>831</v>
      </c>
      <c r="R168" s="4"/>
    </row>
    <row r="169" spans="1:18" ht="15.75" customHeight="1" x14ac:dyDescent="0.15">
      <c r="A169" s="2"/>
      <c r="B169" s="3">
        <v>45253</v>
      </c>
      <c r="C169" s="3">
        <v>47080</v>
      </c>
      <c r="D169" s="4" t="s">
        <v>832</v>
      </c>
      <c r="E169" s="5" t="s">
        <v>833</v>
      </c>
      <c r="F169" s="5" t="s">
        <v>96</v>
      </c>
      <c r="G169" s="4" t="s">
        <v>57</v>
      </c>
      <c r="H169" s="4" t="s">
        <v>22</v>
      </c>
      <c r="I169" s="4" t="s">
        <v>23</v>
      </c>
      <c r="J169" s="4" t="s">
        <v>58</v>
      </c>
      <c r="K169" s="4" t="s">
        <v>59</v>
      </c>
      <c r="L169" s="6" t="s">
        <v>26</v>
      </c>
      <c r="M169" s="4" t="s">
        <v>830</v>
      </c>
      <c r="N169" s="7" t="s">
        <v>834</v>
      </c>
      <c r="O169" s="8" t="str">
        <f t="shared" si="35"/>
        <v>5 años</v>
      </c>
      <c r="P169" s="18" t="str">
        <f t="shared" ca="1" si="10"/>
        <v>VIGENTE</v>
      </c>
      <c r="Q169" s="10" t="s">
        <v>835</v>
      </c>
      <c r="R169" s="4"/>
    </row>
    <row r="170" spans="1:18" ht="15.75" customHeight="1" x14ac:dyDescent="0.15">
      <c r="A170" s="2"/>
      <c r="B170" s="3">
        <v>45262</v>
      </c>
      <c r="C170" s="3">
        <v>45627</v>
      </c>
      <c r="D170" s="4" t="s">
        <v>765</v>
      </c>
      <c r="E170" s="5" t="s">
        <v>836</v>
      </c>
      <c r="F170" s="5" t="s">
        <v>837</v>
      </c>
      <c r="G170" s="4" t="s">
        <v>45</v>
      </c>
      <c r="H170" s="4" t="s">
        <v>22</v>
      </c>
      <c r="I170" s="4" t="s">
        <v>23</v>
      </c>
      <c r="J170" s="4" t="s">
        <v>24</v>
      </c>
      <c r="K170" s="4" t="s">
        <v>25</v>
      </c>
      <c r="L170" s="6" t="s">
        <v>26</v>
      </c>
      <c r="M170" s="4" t="s">
        <v>598</v>
      </c>
      <c r="N170" s="7" t="s">
        <v>838</v>
      </c>
      <c r="O170" s="8" t="str">
        <f t="shared" ref="O170:O171" si="36">DATEDIF(B170,C170,"M")&amp;(" ")&amp;("meses")</f>
        <v>11 meses</v>
      </c>
      <c r="P170" s="9" t="str">
        <f t="shared" ca="1" si="10"/>
        <v>VENCIDO</v>
      </c>
      <c r="Q170" s="10" t="s">
        <v>839</v>
      </c>
      <c r="R170" s="4"/>
    </row>
    <row r="171" spans="1:18" ht="15.75" customHeight="1" x14ac:dyDescent="0.15">
      <c r="A171" s="2"/>
      <c r="B171" s="3">
        <v>45310</v>
      </c>
      <c r="C171" s="3">
        <v>45503</v>
      </c>
      <c r="D171" s="4" t="s">
        <v>630</v>
      </c>
      <c r="E171" s="5" t="s">
        <v>840</v>
      </c>
      <c r="F171" s="5" t="s">
        <v>841</v>
      </c>
      <c r="G171" s="4" t="s">
        <v>33</v>
      </c>
      <c r="H171" s="4" t="s">
        <v>22</v>
      </c>
      <c r="I171" s="4" t="s">
        <v>23</v>
      </c>
      <c r="J171" s="4" t="s">
        <v>24</v>
      </c>
      <c r="K171" s="4" t="s">
        <v>34</v>
      </c>
      <c r="L171" s="6" t="s">
        <v>26</v>
      </c>
      <c r="M171" s="4" t="s">
        <v>791</v>
      </c>
      <c r="N171" s="7" t="s">
        <v>842</v>
      </c>
      <c r="O171" s="8" t="str">
        <f t="shared" si="36"/>
        <v>6 meses</v>
      </c>
      <c r="P171" s="9" t="str">
        <f t="shared" ca="1" si="10"/>
        <v>VENCIDO</v>
      </c>
      <c r="Q171" s="10" t="s">
        <v>843</v>
      </c>
      <c r="R171" s="16" t="s">
        <v>844</v>
      </c>
    </row>
    <row r="172" spans="1:18" ht="15.75" customHeight="1" x14ac:dyDescent="0.15">
      <c r="A172" s="2"/>
      <c r="B172" s="3">
        <v>45383</v>
      </c>
      <c r="C172" s="3">
        <v>46113</v>
      </c>
      <c r="D172" s="4" t="s">
        <v>232</v>
      </c>
      <c r="E172" s="5" t="s">
        <v>233</v>
      </c>
      <c r="F172" s="5" t="s">
        <v>845</v>
      </c>
      <c r="G172" s="4" t="s">
        <v>33</v>
      </c>
      <c r="H172" s="4" t="s">
        <v>22</v>
      </c>
      <c r="I172" s="4" t="s">
        <v>23</v>
      </c>
      <c r="J172" s="4" t="s">
        <v>846</v>
      </c>
      <c r="K172" s="4" t="s">
        <v>34</v>
      </c>
      <c r="L172" s="6" t="s">
        <v>26</v>
      </c>
      <c r="M172" s="4" t="s">
        <v>847</v>
      </c>
      <c r="N172" s="4"/>
      <c r="O172" s="8" t="str">
        <f t="shared" ref="O172:O174" si="37">DATEDIF(B172,C172,"Y")&amp;(" ")&amp;("años")</f>
        <v>2 años</v>
      </c>
      <c r="P172" s="18" t="str">
        <f t="shared" ca="1" si="10"/>
        <v>VIGENTE</v>
      </c>
      <c r="Q172" s="10" t="s">
        <v>848</v>
      </c>
      <c r="R172" s="4"/>
    </row>
    <row r="173" spans="1:18" ht="15.75" customHeight="1" x14ac:dyDescent="0.15">
      <c r="A173" s="2"/>
      <c r="B173" s="3">
        <v>45386</v>
      </c>
      <c r="C173" s="3">
        <v>47212</v>
      </c>
      <c r="D173" s="4" t="s">
        <v>705</v>
      </c>
      <c r="E173" s="5" t="s">
        <v>849</v>
      </c>
      <c r="F173" s="5" t="s">
        <v>850</v>
      </c>
      <c r="G173" s="4" t="s">
        <v>57</v>
      </c>
      <c r="H173" s="4" t="s">
        <v>22</v>
      </c>
      <c r="I173" s="4" t="s">
        <v>23</v>
      </c>
      <c r="J173" s="4" t="s">
        <v>58</v>
      </c>
      <c r="K173" s="4" t="s">
        <v>59</v>
      </c>
      <c r="L173" s="6" t="s">
        <v>26</v>
      </c>
      <c r="M173" s="4" t="s">
        <v>851</v>
      </c>
      <c r="N173" s="7" t="s">
        <v>852</v>
      </c>
      <c r="O173" s="8" t="str">
        <f t="shared" si="37"/>
        <v>5 años</v>
      </c>
      <c r="P173" s="18" t="str">
        <f t="shared" ca="1" si="10"/>
        <v>VIGENTE</v>
      </c>
      <c r="Q173" s="10" t="s">
        <v>853</v>
      </c>
      <c r="R173" s="16" t="s">
        <v>854</v>
      </c>
    </row>
    <row r="174" spans="1:18" ht="15.75" customHeight="1" x14ac:dyDescent="0.15">
      <c r="A174" s="2"/>
      <c r="B174" s="3">
        <v>45387</v>
      </c>
      <c r="C174" s="3">
        <v>46117</v>
      </c>
      <c r="D174" s="4" t="s">
        <v>855</v>
      </c>
      <c r="E174" s="5" t="s">
        <v>856</v>
      </c>
      <c r="F174" s="5" t="s">
        <v>857</v>
      </c>
      <c r="G174" s="4" t="s">
        <v>33</v>
      </c>
      <c r="H174" s="4" t="s">
        <v>22</v>
      </c>
      <c r="I174" s="4" t="s">
        <v>23</v>
      </c>
      <c r="J174" s="4" t="s">
        <v>858</v>
      </c>
      <c r="K174" s="4" t="s">
        <v>34</v>
      </c>
      <c r="L174" s="6" t="s">
        <v>26</v>
      </c>
      <c r="M174" s="4" t="s">
        <v>262</v>
      </c>
      <c r="N174" s="7" t="s">
        <v>859</v>
      </c>
      <c r="O174" s="8" t="str">
        <f t="shared" si="37"/>
        <v>2 años</v>
      </c>
      <c r="P174" s="18" t="str">
        <f t="shared" ca="1" si="10"/>
        <v>VIGENTE</v>
      </c>
      <c r="Q174" s="10" t="s">
        <v>860</v>
      </c>
      <c r="R174" s="4"/>
    </row>
    <row r="175" spans="1:18" ht="15.75" customHeight="1" x14ac:dyDescent="0.15">
      <c r="A175" s="2"/>
      <c r="B175" s="3">
        <v>45391</v>
      </c>
      <c r="C175" s="3">
        <v>46022</v>
      </c>
      <c r="D175" s="4" t="s">
        <v>861</v>
      </c>
      <c r="E175" s="5" t="s">
        <v>862</v>
      </c>
      <c r="F175" s="5" t="s">
        <v>863</v>
      </c>
      <c r="G175" s="4" t="s">
        <v>33</v>
      </c>
      <c r="H175" s="4" t="s">
        <v>22</v>
      </c>
      <c r="I175" s="4" t="s">
        <v>23</v>
      </c>
      <c r="J175" s="4" t="s">
        <v>24</v>
      </c>
      <c r="K175" s="4" t="s">
        <v>34</v>
      </c>
      <c r="L175" s="6" t="s">
        <v>26</v>
      </c>
      <c r="M175" s="4" t="s">
        <v>741</v>
      </c>
      <c r="N175" s="7" t="s">
        <v>864</v>
      </c>
      <c r="O175" s="8" t="str">
        <f>DATEDIF(B175,C175,"M")&amp;(" ")&amp;("meses")</f>
        <v>20 meses</v>
      </c>
      <c r="P175" s="18" t="str">
        <f t="shared" ca="1" si="10"/>
        <v>VIGENTE</v>
      </c>
      <c r="Q175" s="10" t="s">
        <v>865</v>
      </c>
      <c r="R175" s="4"/>
    </row>
    <row r="176" spans="1:18" ht="15.75" customHeight="1" x14ac:dyDescent="0.15">
      <c r="A176" s="2"/>
      <c r="B176" s="3">
        <v>45491</v>
      </c>
      <c r="C176" s="3">
        <v>46635</v>
      </c>
      <c r="D176" s="4" t="s">
        <v>866</v>
      </c>
      <c r="E176" s="5" t="s">
        <v>867</v>
      </c>
      <c r="F176" s="5" t="s">
        <v>868</v>
      </c>
      <c r="G176" s="4" t="s">
        <v>33</v>
      </c>
      <c r="H176" s="4" t="s">
        <v>135</v>
      </c>
      <c r="I176" s="4" t="s">
        <v>869</v>
      </c>
      <c r="J176" s="4" t="s">
        <v>24</v>
      </c>
      <c r="K176" s="4" t="s">
        <v>34</v>
      </c>
      <c r="L176" s="6" t="s">
        <v>26</v>
      </c>
      <c r="M176" s="4" t="s">
        <v>830</v>
      </c>
      <c r="N176" s="4"/>
      <c r="O176" s="8" t="str">
        <f>DATEDIF(B176,C176,"Y")&amp;(" ")&amp;("años")</f>
        <v>3 años</v>
      </c>
      <c r="P176" s="18" t="str">
        <f t="shared" ca="1" si="10"/>
        <v>VIGENTE</v>
      </c>
      <c r="Q176" s="10" t="s">
        <v>870</v>
      </c>
      <c r="R176" s="4"/>
    </row>
    <row r="177" spans="1:18" ht="15.75" customHeight="1" x14ac:dyDescent="0.15">
      <c r="A177" s="2"/>
      <c r="B177" s="3">
        <v>45594</v>
      </c>
      <c r="C177" s="3">
        <v>45642</v>
      </c>
      <c r="D177" s="4" t="s">
        <v>871</v>
      </c>
      <c r="E177" s="5" t="s">
        <v>872</v>
      </c>
      <c r="F177" s="5" t="s">
        <v>873</v>
      </c>
      <c r="G177" s="4" t="s">
        <v>33</v>
      </c>
      <c r="H177" s="4" t="s">
        <v>22</v>
      </c>
      <c r="I177" s="4" t="s">
        <v>23</v>
      </c>
      <c r="J177" s="4" t="s">
        <v>874</v>
      </c>
      <c r="K177" s="4" t="s">
        <v>34</v>
      </c>
      <c r="L177" s="6" t="s">
        <v>26</v>
      </c>
      <c r="M177" s="4" t="s">
        <v>137</v>
      </c>
      <c r="N177" s="13" t="s">
        <v>875</v>
      </c>
      <c r="O177" s="8" t="str">
        <f>DATEDIF(B177,C177,"M")&amp;(" ")&amp;("mes")</f>
        <v>1 mes</v>
      </c>
      <c r="P177" s="9" t="str">
        <f t="shared" ca="1" si="10"/>
        <v>VENCIDO</v>
      </c>
      <c r="Q177" s="10" t="s">
        <v>876</v>
      </c>
      <c r="R177" s="4"/>
    </row>
    <row r="178" spans="1:18" ht="15.75" customHeight="1" x14ac:dyDescent="0.15">
      <c r="A178" s="2"/>
      <c r="B178" s="15">
        <v>45601</v>
      </c>
      <c r="C178" s="15">
        <v>47427</v>
      </c>
      <c r="D178" s="4" t="s">
        <v>199</v>
      </c>
      <c r="E178" s="5" t="s">
        <v>877</v>
      </c>
      <c r="F178" s="5" t="s">
        <v>878</v>
      </c>
      <c r="G178" s="4" t="s">
        <v>57</v>
      </c>
      <c r="H178" s="4" t="s">
        <v>22</v>
      </c>
      <c r="I178" s="4" t="s">
        <v>23</v>
      </c>
      <c r="J178" s="4" t="s">
        <v>58</v>
      </c>
      <c r="K178" s="4" t="s">
        <v>59</v>
      </c>
      <c r="L178" s="6" t="s">
        <v>26</v>
      </c>
      <c r="M178" s="4" t="s">
        <v>60</v>
      </c>
      <c r="N178" s="7" t="s">
        <v>879</v>
      </c>
      <c r="O178" s="8" t="str">
        <f t="shared" ref="O178:O179" si="38">DATEDIF(B178,C178,"Y")&amp;(" ")&amp;("años")</f>
        <v>5 años</v>
      </c>
      <c r="P178" s="18" t="str">
        <f t="shared" ca="1" si="10"/>
        <v>VIGENTE</v>
      </c>
      <c r="Q178" s="10" t="s">
        <v>199</v>
      </c>
      <c r="R178" s="16" t="s">
        <v>880</v>
      </c>
    </row>
    <row r="179" spans="1:18" ht="15.75" customHeight="1" x14ac:dyDescent="0.15">
      <c r="A179" s="2"/>
      <c r="B179" s="15">
        <v>45601</v>
      </c>
      <c r="C179" s="3">
        <v>47427</v>
      </c>
      <c r="D179" s="4" t="s">
        <v>881</v>
      </c>
      <c r="E179" s="5" t="s">
        <v>882</v>
      </c>
      <c r="F179" s="5" t="s">
        <v>812</v>
      </c>
      <c r="G179" s="4" t="s">
        <v>57</v>
      </c>
      <c r="H179" s="4" t="s">
        <v>22</v>
      </c>
      <c r="I179" s="4" t="s">
        <v>23</v>
      </c>
      <c r="J179" s="4" t="s">
        <v>58</v>
      </c>
      <c r="K179" s="4" t="s">
        <v>59</v>
      </c>
      <c r="L179" s="6" t="s">
        <v>26</v>
      </c>
      <c r="M179" s="4" t="s">
        <v>60</v>
      </c>
      <c r="N179" s="7" t="s">
        <v>883</v>
      </c>
      <c r="O179" s="8" t="str">
        <f t="shared" si="38"/>
        <v>5 años</v>
      </c>
      <c r="P179" s="18" t="str">
        <f t="shared" ca="1" si="10"/>
        <v>VIGENTE</v>
      </c>
      <c r="Q179" s="10" t="s">
        <v>884</v>
      </c>
      <c r="R179" s="16" t="s">
        <v>880</v>
      </c>
    </row>
    <row r="180" spans="1:18" ht="15.75" customHeight="1" x14ac:dyDescent="0.15">
      <c r="A180" s="2"/>
      <c r="B180" s="3">
        <v>45616</v>
      </c>
      <c r="C180" s="3">
        <v>45981</v>
      </c>
      <c r="D180" s="4" t="s">
        <v>885</v>
      </c>
      <c r="E180" s="5" t="s">
        <v>886</v>
      </c>
      <c r="F180" s="5" t="s">
        <v>887</v>
      </c>
      <c r="G180" s="4" t="s">
        <v>548</v>
      </c>
      <c r="H180" s="4" t="s">
        <v>135</v>
      </c>
      <c r="I180" s="4" t="s">
        <v>888</v>
      </c>
      <c r="J180" s="4" t="s">
        <v>24</v>
      </c>
      <c r="K180" s="4" t="s">
        <v>34</v>
      </c>
      <c r="L180" s="6" t="s">
        <v>26</v>
      </c>
      <c r="M180" s="4" t="s">
        <v>117</v>
      </c>
      <c r="N180" s="7" t="s">
        <v>889</v>
      </c>
      <c r="O180" s="8" t="str">
        <f>DATEDIF(B180,C180,"Y")&amp;(" ")&amp;("año")</f>
        <v>1 año</v>
      </c>
      <c r="P180" s="18" t="str">
        <f t="shared" ca="1" si="10"/>
        <v>VIGENTE</v>
      </c>
      <c r="Q180" s="10" t="s">
        <v>890</v>
      </c>
      <c r="R180" s="16" t="s">
        <v>891</v>
      </c>
    </row>
    <row r="181" spans="1:18" ht="15.75" customHeight="1" x14ac:dyDescent="0.15">
      <c r="A181" s="2"/>
      <c r="B181" s="20">
        <v>45617</v>
      </c>
      <c r="C181" s="3">
        <v>47443</v>
      </c>
      <c r="D181" s="4" t="s">
        <v>892</v>
      </c>
      <c r="E181" s="5" t="s">
        <v>893</v>
      </c>
      <c r="F181" s="5" t="s">
        <v>894</v>
      </c>
      <c r="G181" s="4" t="s">
        <v>21</v>
      </c>
      <c r="H181" s="4" t="s">
        <v>22</v>
      </c>
      <c r="I181" s="4" t="s">
        <v>23</v>
      </c>
      <c r="J181" s="4" t="s">
        <v>24</v>
      </c>
      <c r="K181" s="4" t="s">
        <v>25</v>
      </c>
      <c r="L181" s="6" t="s">
        <v>26</v>
      </c>
      <c r="M181" s="4" t="s">
        <v>830</v>
      </c>
      <c r="N181" s="7" t="s">
        <v>895</v>
      </c>
      <c r="O181" s="8" t="str">
        <f t="shared" ref="O181:O183" si="39">DATEDIF(B181,C181,"Y")&amp;(" ")&amp;("años")</f>
        <v>5 años</v>
      </c>
      <c r="P181" s="18" t="str">
        <f t="shared" ca="1" si="10"/>
        <v>VIGENTE</v>
      </c>
      <c r="Q181" s="10" t="s">
        <v>896</v>
      </c>
      <c r="R181" s="4"/>
    </row>
    <row r="182" spans="1:18" ht="15.75" customHeight="1" x14ac:dyDescent="0.15">
      <c r="A182" s="2"/>
      <c r="B182" s="20">
        <v>45623</v>
      </c>
      <c r="C182" s="20">
        <v>47449</v>
      </c>
      <c r="D182" s="4" t="s">
        <v>897</v>
      </c>
      <c r="E182" s="5" t="s">
        <v>898</v>
      </c>
      <c r="F182" s="5" t="s">
        <v>899</v>
      </c>
      <c r="G182" s="4" t="s">
        <v>57</v>
      </c>
      <c r="H182" s="4" t="s">
        <v>22</v>
      </c>
      <c r="I182" s="4" t="s">
        <v>23</v>
      </c>
      <c r="J182" s="4" t="s">
        <v>58</v>
      </c>
      <c r="K182" s="4" t="s">
        <v>59</v>
      </c>
      <c r="L182" s="6" t="s">
        <v>26</v>
      </c>
      <c r="M182" s="4" t="s">
        <v>60</v>
      </c>
      <c r="N182" s="7" t="s">
        <v>900</v>
      </c>
      <c r="O182" s="8" t="str">
        <f t="shared" si="39"/>
        <v>5 años</v>
      </c>
      <c r="P182" s="18" t="str">
        <f t="shared" ca="1" si="10"/>
        <v>VIGENTE</v>
      </c>
      <c r="Q182" s="10" t="s">
        <v>901</v>
      </c>
      <c r="R182" s="4"/>
    </row>
    <row r="183" spans="1:18" ht="15.75" customHeight="1" x14ac:dyDescent="0.15">
      <c r="A183" s="2"/>
      <c r="B183" s="20">
        <v>45624</v>
      </c>
      <c r="C183" s="20">
        <v>47085</v>
      </c>
      <c r="D183" s="4" t="s">
        <v>902</v>
      </c>
      <c r="E183" s="5" t="s">
        <v>903</v>
      </c>
      <c r="F183" s="5" t="s">
        <v>904</v>
      </c>
      <c r="G183" s="4" t="s">
        <v>21</v>
      </c>
      <c r="H183" s="4" t="s">
        <v>22</v>
      </c>
      <c r="I183" s="4" t="s">
        <v>23</v>
      </c>
      <c r="J183" s="4" t="s">
        <v>905</v>
      </c>
      <c r="K183" s="4" t="s">
        <v>906</v>
      </c>
      <c r="L183" s="6" t="s">
        <v>26</v>
      </c>
      <c r="M183" s="4" t="s">
        <v>847</v>
      </c>
      <c r="N183" s="7" t="s">
        <v>907</v>
      </c>
      <c r="O183" s="8" t="str">
        <f t="shared" si="39"/>
        <v>4 años</v>
      </c>
      <c r="P183" s="18" t="str">
        <f t="shared" ca="1" si="10"/>
        <v>VIGENTE</v>
      </c>
      <c r="Q183" s="10" t="s">
        <v>908</v>
      </c>
      <c r="R183" s="4"/>
    </row>
    <row r="184" spans="1:18" ht="15.75" customHeight="1" x14ac:dyDescent="0.15">
      <c r="A184" s="2"/>
      <c r="B184" s="20">
        <v>45644</v>
      </c>
      <c r="C184" s="20">
        <v>46022</v>
      </c>
      <c r="D184" s="4" t="s">
        <v>367</v>
      </c>
      <c r="E184" s="5" t="s">
        <v>909</v>
      </c>
      <c r="F184" s="5" t="s">
        <v>910</v>
      </c>
      <c r="G184" s="4" t="s">
        <v>45</v>
      </c>
      <c r="H184" s="4" t="s">
        <v>22</v>
      </c>
      <c r="I184" s="4" t="s">
        <v>23</v>
      </c>
      <c r="J184" s="4" t="s">
        <v>24</v>
      </c>
      <c r="K184" s="4" t="s">
        <v>34</v>
      </c>
      <c r="L184" s="6" t="s">
        <v>26</v>
      </c>
      <c r="M184" s="4" t="s">
        <v>417</v>
      </c>
      <c r="N184" s="4"/>
      <c r="O184" s="8" t="str">
        <f>DATEDIF(B184,C184,"M")&amp;(" ")&amp;("meses")</f>
        <v>12 meses</v>
      </c>
      <c r="P184" s="18" t="str">
        <f t="shared" ca="1" si="10"/>
        <v>VIGENTE</v>
      </c>
      <c r="Q184" s="10" t="s">
        <v>911</v>
      </c>
      <c r="R184" s="4"/>
    </row>
    <row r="185" spans="1:18" ht="15.75" customHeight="1" x14ac:dyDescent="0.15">
      <c r="A185" s="2"/>
      <c r="B185" s="15">
        <v>45678</v>
      </c>
      <c r="C185" s="15">
        <v>46773</v>
      </c>
      <c r="D185" s="4" t="s">
        <v>545</v>
      </c>
      <c r="E185" s="5" t="s">
        <v>912</v>
      </c>
      <c r="F185" s="5" t="s">
        <v>913</v>
      </c>
      <c r="G185" s="4" t="s">
        <v>548</v>
      </c>
      <c r="H185" s="4" t="s">
        <v>135</v>
      </c>
      <c r="I185" s="4" t="s">
        <v>549</v>
      </c>
      <c r="J185" s="4" t="s">
        <v>40</v>
      </c>
      <c r="K185" s="4" t="s">
        <v>34</v>
      </c>
      <c r="L185" s="6" t="s">
        <v>26</v>
      </c>
      <c r="M185" s="4" t="s">
        <v>117</v>
      </c>
      <c r="N185" s="13" t="s">
        <v>914</v>
      </c>
      <c r="O185" s="8" t="str">
        <f t="shared" ref="O185:O190" si="40">DATEDIF(B185,C185,"Y")&amp;(" ")&amp;("años")</f>
        <v>3 años</v>
      </c>
      <c r="P185" s="18" t="str">
        <f t="shared" ca="1" si="10"/>
        <v>VIGENTE</v>
      </c>
      <c r="Q185" s="10" t="s">
        <v>915</v>
      </c>
      <c r="R185" s="4"/>
    </row>
    <row r="186" spans="1:18" ht="15.75" customHeight="1" x14ac:dyDescent="0.15">
      <c r="A186" s="21" t="s">
        <v>916</v>
      </c>
      <c r="B186" s="15">
        <v>45695</v>
      </c>
      <c r="C186" s="15">
        <v>47156</v>
      </c>
      <c r="D186" s="4" t="s">
        <v>917</v>
      </c>
      <c r="E186" s="5" t="s">
        <v>918</v>
      </c>
      <c r="F186" s="5" t="s">
        <v>919</v>
      </c>
      <c r="G186" s="4" t="s">
        <v>57</v>
      </c>
      <c r="H186" s="4" t="s">
        <v>22</v>
      </c>
      <c r="I186" s="4" t="s">
        <v>23</v>
      </c>
      <c r="J186" s="4" t="s">
        <v>58</v>
      </c>
      <c r="K186" s="4" t="s">
        <v>59</v>
      </c>
      <c r="L186" s="6" t="s">
        <v>26</v>
      </c>
      <c r="M186" s="4" t="s">
        <v>60</v>
      </c>
      <c r="N186" s="13" t="s">
        <v>920</v>
      </c>
      <c r="O186" s="8" t="str">
        <f t="shared" si="40"/>
        <v>4 años</v>
      </c>
      <c r="P186" s="18" t="str">
        <f t="shared" ca="1" si="10"/>
        <v>VIGENTE</v>
      </c>
      <c r="Q186" s="10" t="s">
        <v>921</v>
      </c>
      <c r="R186" s="4"/>
    </row>
    <row r="187" spans="1:18" ht="15.75" customHeight="1" x14ac:dyDescent="0.15">
      <c r="A187" s="21" t="s">
        <v>922</v>
      </c>
      <c r="B187" s="15">
        <v>45691</v>
      </c>
      <c r="C187" s="15">
        <v>47517</v>
      </c>
      <c r="D187" s="4" t="s">
        <v>923</v>
      </c>
      <c r="E187" s="5" t="s">
        <v>924</v>
      </c>
      <c r="F187" s="5" t="s">
        <v>925</v>
      </c>
      <c r="G187" s="4" t="s">
        <v>33</v>
      </c>
      <c r="H187" s="4" t="s">
        <v>22</v>
      </c>
      <c r="I187" s="4" t="s">
        <v>23</v>
      </c>
      <c r="J187" s="4" t="s">
        <v>40</v>
      </c>
      <c r="K187" s="4" t="s">
        <v>926</v>
      </c>
      <c r="L187" s="6" t="s">
        <v>26</v>
      </c>
      <c r="M187" s="4" t="s">
        <v>117</v>
      </c>
      <c r="N187" s="13" t="s">
        <v>927</v>
      </c>
      <c r="O187" s="8" t="str">
        <f t="shared" si="40"/>
        <v>5 años</v>
      </c>
      <c r="P187" s="18" t="str">
        <f t="shared" ca="1" si="10"/>
        <v>VIGENTE</v>
      </c>
      <c r="Q187" s="10" t="s">
        <v>928</v>
      </c>
      <c r="R187" s="4"/>
    </row>
    <row r="188" spans="1:18" ht="15.75" customHeight="1" x14ac:dyDescent="0.15">
      <c r="A188" s="2"/>
      <c r="B188" s="22"/>
      <c r="C188" s="22"/>
      <c r="D188" s="4" t="s">
        <v>929</v>
      </c>
      <c r="E188" s="5" t="s">
        <v>930</v>
      </c>
      <c r="F188" s="5" t="s">
        <v>931</v>
      </c>
      <c r="G188" s="4" t="s">
        <v>33</v>
      </c>
      <c r="H188" s="4" t="s">
        <v>22</v>
      </c>
      <c r="I188" s="4" t="s">
        <v>23</v>
      </c>
      <c r="J188" s="4" t="s">
        <v>24</v>
      </c>
      <c r="K188" s="4" t="s">
        <v>25</v>
      </c>
      <c r="L188" s="6" t="s">
        <v>26</v>
      </c>
      <c r="M188" s="4" t="s">
        <v>598</v>
      </c>
      <c r="N188" s="13" t="s">
        <v>932</v>
      </c>
      <c r="O188" s="8" t="str">
        <f t="shared" si="40"/>
        <v>0 años</v>
      </c>
      <c r="P188" s="9" t="str">
        <f t="shared" ca="1" si="10"/>
        <v>VENCIDO</v>
      </c>
      <c r="Q188" s="10" t="s">
        <v>929</v>
      </c>
      <c r="R188" s="16" t="s">
        <v>933</v>
      </c>
    </row>
    <row r="189" spans="1:18" ht="15.75" customHeight="1" x14ac:dyDescent="0.15">
      <c r="A189" s="21" t="s">
        <v>934</v>
      </c>
      <c r="B189" s="4"/>
      <c r="C189" s="4"/>
      <c r="D189" s="4" t="s">
        <v>935</v>
      </c>
      <c r="E189" s="5" t="s">
        <v>936</v>
      </c>
      <c r="F189" s="5" t="s">
        <v>937</v>
      </c>
      <c r="G189" s="4" t="s">
        <v>33</v>
      </c>
      <c r="H189" s="4" t="s">
        <v>22</v>
      </c>
      <c r="I189" s="4" t="s">
        <v>23</v>
      </c>
      <c r="J189" s="4" t="s">
        <v>40</v>
      </c>
      <c r="K189" s="4" t="s">
        <v>34</v>
      </c>
      <c r="L189" s="6" t="s">
        <v>26</v>
      </c>
      <c r="M189" s="4" t="s">
        <v>830</v>
      </c>
      <c r="N189" s="13" t="s">
        <v>938</v>
      </c>
      <c r="O189" s="8" t="str">
        <f t="shared" si="40"/>
        <v>0 años</v>
      </c>
      <c r="P189" s="9" t="str">
        <f t="shared" ca="1" si="10"/>
        <v>VENCIDO</v>
      </c>
      <c r="Q189" s="10" t="s">
        <v>939</v>
      </c>
      <c r="R189" s="16" t="s">
        <v>940</v>
      </c>
    </row>
    <row r="190" spans="1:18" ht="15.75" customHeight="1" x14ac:dyDescent="0.15">
      <c r="A190" s="21" t="s">
        <v>941</v>
      </c>
      <c r="B190" s="4"/>
      <c r="C190" s="4"/>
      <c r="D190" s="4" t="s">
        <v>942</v>
      </c>
      <c r="E190" s="5" t="s">
        <v>943</v>
      </c>
      <c r="F190" s="5" t="s">
        <v>944</v>
      </c>
      <c r="G190" s="4" t="s">
        <v>548</v>
      </c>
      <c r="H190" s="4" t="s">
        <v>135</v>
      </c>
      <c r="I190" s="4" t="s">
        <v>701</v>
      </c>
      <c r="J190" s="4"/>
      <c r="K190" s="4" t="s">
        <v>34</v>
      </c>
      <c r="L190" s="6" t="s">
        <v>26</v>
      </c>
      <c r="M190" s="4" t="s">
        <v>638</v>
      </c>
      <c r="N190" s="4"/>
      <c r="O190" s="8" t="str">
        <f t="shared" si="40"/>
        <v>0 años</v>
      </c>
      <c r="P190" s="4"/>
      <c r="Q190" s="10" t="s">
        <v>945</v>
      </c>
      <c r="R190" s="4"/>
    </row>
    <row r="191" spans="1:18" ht="15.75" customHeight="1" x14ac:dyDescent="0.15">
      <c r="A191" s="21" t="s">
        <v>946</v>
      </c>
      <c r="B191" s="4"/>
      <c r="C191" s="4"/>
      <c r="D191" s="4" t="s">
        <v>947</v>
      </c>
      <c r="E191" s="5" t="s">
        <v>948</v>
      </c>
      <c r="F191" s="5" t="s">
        <v>949</v>
      </c>
      <c r="G191" s="4" t="s">
        <v>134</v>
      </c>
      <c r="H191" s="4" t="s">
        <v>135</v>
      </c>
      <c r="I191" s="4" t="s">
        <v>950</v>
      </c>
      <c r="J191" s="4"/>
      <c r="K191" s="4" t="s">
        <v>34</v>
      </c>
      <c r="L191" s="6" t="s">
        <v>26</v>
      </c>
      <c r="M191" s="4" t="s">
        <v>181</v>
      </c>
      <c r="N191" s="4"/>
      <c r="O191" s="4"/>
      <c r="P191" s="4"/>
      <c r="Q191" s="10" t="s">
        <v>951</v>
      </c>
      <c r="R191" s="4"/>
    </row>
    <row r="192" spans="1:18" ht="15.75" customHeight="1" x14ac:dyDescent="0.15">
      <c r="A192" s="2"/>
      <c r="B192" s="3">
        <v>43136</v>
      </c>
      <c r="C192" s="3">
        <v>44962</v>
      </c>
      <c r="D192" s="4" t="s">
        <v>952</v>
      </c>
      <c r="E192" s="5" t="s">
        <v>953</v>
      </c>
      <c r="F192" s="5" t="s">
        <v>954</v>
      </c>
      <c r="G192" s="4" t="s">
        <v>33</v>
      </c>
      <c r="H192" s="4" t="s">
        <v>22</v>
      </c>
      <c r="I192" s="4" t="s">
        <v>23</v>
      </c>
      <c r="J192" s="4" t="s">
        <v>24</v>
      </c>
      <c r="K192" s="4" t="s">
        <v>955</v>
      </c>
      <c r="L192" s="23" t="s">
        <v>956</v>
      </c>
      <c r="M192" s="4" t="s">
        <v>650</v>
      </c>
      <c r="N192" s="12" t="s">
        <v>957</v>
      </c>
      <c r="O192" s="8" t="str">
        <f t="shared" ref="O192:O195" si="41">DATEDIF(B192,C192,"Y")&amp;(" ")&amp;("años")</f>
        <v>5 años</v>
      </c>
      <c r="P192" s="9" t="str">
        <f t="shared" ref="P192:P195" ca="1" si="42">IF(C192&lt;TODAY(),"VENCIDO","VIGENTE")</f>
        <v>VENCIDO</v>
      </c>
      <c r="Q192" s="10" t="s">
        <v>958</v>
      </c>
      <c r="R192" s="4"/>
    </row>
    <row r="193" spans="1:18" ht="15.75" customHeight="1" x14ac:dyDescent="0.15">
      <c r="A193" s="2"/>
      <c r="B193" s="3">
        <v>43216</v>
      </c>
      <c r="C193" s="3">
        <v>45042</v>
      </c>
      <c r="D193" s="4" t="s">
        <v>959</v>
      </c>
      <c r="E193" s="5" t="s">
        <v>960</v>
      </c>
      <c r="F193" s="5" t="s">
        <v>961</v>
      </c>
      <c r="G193" s="4" t="s">
        <v>21</v>
      </c>
      <c r="H193" s="4" t="s">
        <v>22</v>
      </c>
      <c r="I193" s="4" t="s">
        <v>23</v>
      </c>
      <c r="J193" s="4" t="s">
        <v>24</v>
      </c>
      <c r="K193" s="4" t="s">
        <v>955</v>
      </c>
      <c r="L193" s="23" t="s">
        <v>956</v>
      </c>
      <c r="M193" s="4" t="s">
        <v>51</v>
      </c>
      <c r="N193" s="12" t="s">
        <v>962</v>
      </c>
      <c r="O193" s="8" t="str">
        <f t="shared" si="41"/>
        <v>5 años</v>
      </c>
      <c r="P193" s="9" t="str">
        <f t="shared" ca="1" si="42"/>
        <v>VENCIDO</v>
      </c>
      <c r="Q193" s="10" t="s">
        <v>963</v>
      </c>
      <c r="R193" s="4"/>
    </row>
    <row r="194" spans="1:18" ht="15.75" customHeight="1" x14ac:dyDescent="0.15">
      <c r="A194" s="2"/>
      <c r="B194" s="3">
        <v>43252</v>
      </c>
      <c r="C194" s="3">
        <v>45078</v>
      </c>
      <c r="D194" s="4" t="s">
        <v>964</v>
      </c>
      <c r="E194" s="5" t="s">
        <v>965</v>
      </c>
      <c r="F194" s="5" t="s">
        <v>966</v>
      </c>
      <c r="G194" s="4" t="s">
        <v>33</v>
      </c>
      <c r="H194" s="4" t="s">
        <v>135</v>
      </c>
      <c r="I194" s="4" t="s">
        <v>740</v>
      </c>
      <c r="J194" s="4" t="s">
        <v>24</v>
      </c>
      <c r="K194" s="4" t="s">
        <v>955</v>
      </c>
      <c r="L194" s="23" t="s">
        <v>956</v>
      </c>
      <c r="M194" s="4" t="s">
        <v>967</v>
      </c>
      <c r="N194" s="12" t="s">
        <v>968</v>
      </c>
      <c r="O194" s="8" t="str">
        <f t="shared" si="41"/>
        <v>5 años</v>
      </c>
      <c r="P194" s="9" t="str">
        <f t="shared" ca="1" si="42"/>
        <v>VENCIDO</v>
      </c>
      <c r="Q194" s="10" t="s">
        <v>969</v>
      </c>
      <c r="R194" s="4"/>
    </row>
    <row r="195" spans="1:18" ht="15.75" customHeight="1" x14ac:dyDescent="0.15">
      <c r="A195" s="2"/>
      <c r="B195" s="3">
        <v>43346</v>
      </c>
      <c r="C195" s="3">
        <v>45172</v>
      </c>
      <c r="D195" s="4" t="s">
        <v>970</v>
      </c>
      <c r="E195" s="5" t="s">
        <v>971</v>
      </c>
      <c r="F195" s="5" t="s">
        <v>86</v>
      </c>
      <c r="G195" s="4" t="s">
        <v>21</v>
      </c>
      <c r="H195" s="4" t="s">
        <v>22</v>
      </c>
      <c r="I195" s="4" t="s">
        <v>23</v>
      </c>
      <c r="J195" s="4" t="s">
        <v>24</v>
      </c>
      <c r="K195" s="4" t="s">
        <v>955</v>
      </c>
      <c r="L195" s="23" t="s">
        <v>956</v>
      </c>
      <c r="M195" s="4" t="s">
        <v>830</v>
      </c>
      <c r="N195" s="7" t="s">
        <v>972</v>
      </c>
      <c r="O195" s="8" t="str">
        <f t="shared" si="41"/>
        <v>5 años</v>
      </c>
      <c r="P195" s="9" t="str">
        <f t="shared" ca="1" si="42"/>
        <v>VENCIDO</v>
      </c>
      <c r="Q195" s="10" t="s">
        <v>973</v>
      </c>
      <c r="R195" s="4"/>
    </row>
    <row r="196" spans="1:18" ht="15.75" customHeight="1" x14ac:dyDescent="0.15">
      <c r="A196" s="2"/>
      <c r="B196" s="3">
        <v>43422</v>
      </c>
      <c r="C196" s="7" t="s">
        <v>974</v>
      </c>
      <c r="D196" s="4" t="s">
        <v>975</v>
      </c>
      <c r="E196" s="5" t="s">
        <v>976</v>
      </c>
      <c r="F196" s="5" t="s">
        <v>977</v>
      </c>
      <c r="G196" s="4" t="s">
        <v>33</v>
      </c>
      <c r="H196" s="4" t="s">
        <v>135</v>
      </c>
      <c r="I196" s="4" t="s">
        <v>740</v>
      </c>
      <c r="J196" s="4" t="s">
        <v>24</v>
      </c>
      <c r="K196" s="4" t="s">
        <v>978</v>
      </c>
      <c r="L196" s="23" t="s">
        <v>956</v>
      </c>
      <c r="M196" s="4" t="s">
        <v>979</v>
      </c>
      <c r="N196" s="12" t="s">
        <v>980</v>
      </c>
      <c r="O196" s="24" t="s">
        <v>981</v>
      </c>
      <c r="P196" s="18" t="s">
        <v>982</v>
      </c>
      <c r="Q196" s="10" t="s">
        <v>983</v>
      </c>
      <c r="R196" s="4"/>
    </row>
    <row r="197" spans="1:18" ht="15.75" customHeight="1" x14ac:dyDescent="0.15">
      <c r="A197" s="2"/>
      <c r="B197" s="3">
        <v>43444</v>
      </c>
      <c r="C197" s="7" t="s">
        <v>974</v>
      </c>
      <c r="D197" s="4" t="s">
        <v>984</v>
      </c>
      <c r="E197" s="5" t="s">
        <v>985</v>
      </c>
      <c r="F197" s="5" t="s">
        <v>977</v>
      </c>
      <c r="G197" s="4" t="s">
        <v>33</v>
      </c>
      <c r="H197" s="4" t="s">
        <v>135</v>
      </c>
      <c r="I197" s="4" t="s">
        <v>888</v>
      </c>
      <c r="J197" s="4" t="s">
        <v>24</v>
      </c>
      <c r="K197" s="4" t="s">
        <v>978</v>
      </c>
      <c r="L197" s="23" t="s">
        <v>956</v>
      </c>
      <c r="M197" s="4" t="s">
        <v>979</v>
      </c>
      <c r="N197" s="12" t="s">
        <v>986</v>
      </c>
      <c r="O197" s="24" t="s">
        <v>981</v>
      </c>
      <c r="P197" s="18" t="s">
        <v>982</v>
      </c>
      <c r="Q197" s="10" t="s">
        <v>987</v>
      </c>
      <c r="R197" s="4"/>
    </row>
    <row r="198" spans="1:18" ht="15.75" customHeight="1" x14ac:dyDescent="0.15">
      <c r="A198" s="2"/>
      <c r="B198" s="3">
        <v>43462</v>
      </c>
      <c r="C198" s="3">
        <v>43518</v>
      </c>
      <c r="D198" s="4" t="s">
        <v>300</v>
      </c>
      <c r="E198" s="5" t="s">
        <v>988</v>
      </c>
      <c r="F198" s="5" t="s">
        <v>989</v>
      </c>
      <c r="G198" s="4" t="s">
        <v>33</v>
      </c>
      <c r="H198" s="4" t="s">
        <v>135</v>
      </c>
      <c r="I198" s="4" t="s">
        <v>303</v>
      </c>
      <c r="J198" s="4" t="s">
        <v>40</v>
      </c>
      <c r="K198" s="4" t="s">
        <v>990</v>
      </c>
      <c r="L198" s="23" t="s">
        <v>956</v>
      </c>
      <c r="M198" s="4" t="s">
        <v>181</v>
      </c>
      <c r="N198" s="12" t="s">
        <v>991</v>
      </c>
      <c r="O198" s="8" t="str">
        <f>DATEDIF(B198,C198,"M")&amp;(" ")&amp;("mes")</f>
        <v>1 mes</v>
      </c>
      <c r="P198" s="9" t="str">
        <f t="shared" ref="P198:P216" ca="1" si="43">IF(C198&lt;TODAY(),"VENCIDO","VIGENTE")</f>
        <v>VENCIDO</v>
      </c>
      <c r="Q198" s="10" t="s">
        <v>992</v>
      </c>
      <c r="R198" s="4"/>
    </row>
    <row r="199" spans="1:18" ht="15.75" customHeight="1" x14ac:dyDescent="0.15">
      <c r="A199" s="2"/>
      <c r="B199" s="3">
        <v>43978</v>
      </c>
      <c r="C199" s="3">
        <v>45804</v>
      </c>
      <c r="D199" s="4" t="s">
        <v>993</v>
      </c>
      <c r="E199" s="5" t="s">
        <v>994</v>
      </c>
      <c r="F199" s="14" t="s">
        <v>995</v>
      </c>
      <c r="G199" s="4" t="s">
        <v>21</v>
      </c>
      <c r="H199" s="4" t="s">
        <v>135</v>
      </c>
      <c r="I199" s="4" t="s">
        <v>996</v>
      </c>
      <c r="J199" s="4" t="s">
        <v>24</v>
      </c>
      <c r="K199" s="4" t="s">
        <v>955</v>
      </c>
      <c r="L199" s="23" t="s">
        <v>956</v>
      </c>
      <c r="M199" s="4" t="s">
        <v>823</v>
      </c>
      <c r="N199" s="12" t="s">
        <v>997</v>
      </c>
      <c r="O199" s="8" t="str">
        <f>DATEDIF(B199,C199,"Y")&amp;(" ")&amp;("años")</f>
        <v>5 años</v>
      </c>
      <c r="P199" s="18" t="str">
        <f t="shared" ca="1" si="43"/>
        <v>VIGENTE</v>
      </c>
      <c r="Q199" s="10" t="s">
        <v>998</v>
      </c>
      <c r="R199" s="4"/>
    </row>
    <row r="200" spans="1:18" ht="15.75" customHeight="1" x14ac:dyDescent="0.15">
      <c r="A200" s="2"/>
      <c r="B200" s="3">
        <v>44217</v>
      </c>
      <c r="C200" s="3">
        <v>44369</v>
      </c>
      <c r="D200" s="4" t="s">
        <v>999</v>
      </c>
      <c r="E200" s="5" t="s">
        <v>1000</v>
      </c>
      <c r="F200" s="5" t="s">
        <v>1001</v>
      </c>
      <c r="G200" s="4" t="s">
        <v>33</v>
      </c>
      <c r="H200" s="4" t="s">
        <v>135</v>
      </c>
      <c r="I200" s="4" t="s">
        <v>549</v>
      </c>
      <c r="J200" s="4" t="s">
        <v>58</v>
      </c>
      <c r="K200" s="4" t="s">
        <v>1002</v>
      </c>
      <c r="L200" s="23" t="s">
        <v>956</v>
      </c>
      <c r="M200" s="4" t="s">
        <v>117</v>
      </c>
      <c r="N200" s="12" t="s">
        <v>1003</v>
      </c>
      <c r="O200" s="8" t="str">
        <f>DATEDIF(B200,C200,"M")&amp;(" ")&amp;("meses")</f>
        <v>5 meses</v>
      </c>
      <c r="P200" s="9" t="str">
        <f t="shared" ca="1" si="43"/>
        <v>VENCIDO</v>
      </c>
      <c r="Q200" s="10" t="s">
        <v>1004</v>
      </c>
      <c r="R200" s="4"/>
    </row>
    <row r="201" spans="1:18" ht="15.75" customHeight="1" x14ac:dyDescent="0.15">
      <c r="A201" s="2"/>
      <c r="B201" s="3">
        <v>44217</v>
      </c>
      <c r="C201" s="3">
        <v>46043</v>
      </c>
      <c r="D201" s="4" t="s">
        <v>508</v>
      </c>
      <c r="E201" s="5" t="s">
        <v>1005</v>
      </c>
      <c r="F201" s="5" t="s">
        <v>1006</v>
      </c>
      <c r="G201" s="4" t="s">
        <v>21</v>
      </c>
      <c r="H201" s="4" t="s">
        <v>135</v>
      </c>
      <c r="I201" s="4" t="s">
        <v>511</v>
      </c>
      <c r="J201" s="4" t="s">
        <v>24</v>
      </c>
      <c r="K201" s="4" t="s">
        <v>955</v>
      </c>
      <c r="L201" s="23" t="s">
        <v>956</v>
      </c>
      <c r="M201" s="4" t="s">
        <v>280</v>
      </c>
      <c r="N201" s="12" t="s">
        <v>1007</v>
      </c>
      <c r="O201" s="8" t="str">
        <f t="shared" ref="O201:O214" si="44">DATEDIF(B201,C201,"Y")&amp;(" ")&amp;("años")</f>
        <v>5 años</v>
      </c>
      <c r="P201" s="18" t="str">
        <f t="shared" ca="1" si="43"/>
        <v>VIGENTE</v>
      </c>
      <c r="Q201" s="10" t="s">
        <v>1008</v>
      </c>
      <c r="R201" s="4"/>
    </row>
    <row r="202" spans="1:18" ht="15.75" customHeight="1" x14ac:dyDescent="0.15">
      <c r="A202" s="2"/>
      <c r="B202" s="15">
        <v>44330</v>
      </c>
      <c r="C202" s="15">
        <v>46156</v>
      </c>
      <c r="D202" s="4" t="s">
        <v>1009</v>
      </c>
      <c r="E202" s="5" t="s">
        <v>1010</v>
      </c>
      <c r="F202" s="5" t="s">
        <v>1011</v>
      </c>
      <c r="G202" s="4" t="s">
        <v>21</v>
      </c>
      <c r="H202" s="4" t="s">
        <v>135</v>
      </c>
      <c r="I202" s="4" t="s">
        <v>740</v>
      </c>
      <c r="J202" s="4" t="s">
        <v>874</v>
      </c>
      <c r="K202" s="4" t="s">
        <v>955</v>
      </c>
      <c r="L202" s="23" t="s">
        <v>956</v>
      </c>
      <c r="M202" s="4" t="s">
        <v>107</v>
      </c>
      <c r="N202" s="7" t="s">
        <v>1012</v>
      </c>
      <c r="O202" s="8" t="str">
        <f t="shared" si="44"/>
        <v>5 años</v>
      </c>
      <c r="P202" s="18" t="str">
        <f t="shared" ca="1" si="43"/>
        <v>VIGENTE</v>
      </c>
      <c r="Q202" s="10" t="s">
        <v>1013</v>
      </c>
      <c r="R202" s="4"/>
    </row>
    <row r="203" spans="1:18" ht="15.75" customHeight="1" x14ac:dyDescent="0.15">
      <c r="A203" s="2"/>
      <c r="B203" s="3">
        <v>44816</v>
      </c>
      <c r="C203" s="3">
        <v>46642</v>
      </c>
      <c r="D203" s="4" t="s">
        <v>1014</v>
      </c>
      <c r="E203" s="5" t="s">
        <v>1015</v>
      </c>
      <c r="F203" s="5" t="s">
        <v>1016</v>
      </c>
      <c r="G203" s="4" t="s">
        <v>21</v>
      </c>
      <c r="H203" s="4" t="s">
        <v>135</v>
      </c>
      <c r="I203" s="4" t="s">
        <v>740</v>
      </c>
      <c r="J203" s="4" t="s">
        <v>24</v>
      </c>
      <c r="K203" s="4" t="s">
        <v>955</v>
      </c>
      <c r="L203" s="23" t="s">
        <v>956</v>
      </c>
      <c r="M203" s="4" t="s">
        <v>1017</v>
      </c>
      <c r="N203" s="4"/>
      <c r="O203" s="8" t="str">
        <f t="shared" si="44"/>
        <v>5 años</v>
      </c>
      <c r="P203" s="18" t="str">
        <f t="shared" ca="1" si="43"/>
        <v>VIGENTE</v>
      </c>
      <c r="Q203" s="10" t="s">
        <v>1018</v>
      </c>
      <c r="R203" s="4"/>
    </row>
    <row r="204" spans="1:18" ht="15.75" customHeight="1" x14ac:dyDescent="0.15">
      <c r="A204" s="2"/>
      <c r="B204" s="20">
        <v>44927</v>
      </c>
      <c r="C204" s="20">
        <v>47118</v>
      </c>
      <c r="D204" s="4" t="s">
        <v>1019</v>
      </c>
      <c r="E204" s="5" t="s">
        <v>1020</v>
      </c>
      <c r="F204" s="5" t="s">
        <v>904</v>
      </c>
      <c r="G204" s="4" t="s">
        <v>33</v>
      </c>
      <c r="H204" s="4" t="s">
        <v>22</v>
      </c>
      <c r="I204" s="4" t="s">
        <v>23</v>
      </c>
      <c r="J204" s="4" t="s">
        <v>24</v>
      </c>
      <c r="K204" s="4" t="s">
        <v>955</v>
      </c>
      <c r="L204" s="23" t="s">
        <v>956</v>
      </c>
      <c r="M204" s="4" t="s">
        <v>117</v>
      </c>
      <c r="N204" s="7" t="s">
        <v>1021</v>
      </c>
      <c r="O204" s="8" t="str">
        <f t="shared" si="44"/>
        <v>5 años</v>
      </c>
      <c r="P204" s="18" t="str">
        <f t="shared" ca="1" si="43"/>
        <v>VIGENTE</v>
      </c>
      <c r="Q204" s="10" t="s">
        <v>1019</v>
      </c>
      <c r="R204" s="25" t="s">
        <v>1022</v>
      </c>
    </row>
    <row r="205" spans="1:18" ht="15.75" customHeight="1" x14ac:dyDescent="0.15">
      <c r="A205" s="2"/>
      <c r="B205" s="3">
        <v>44963</v>
      </c>
      <c r="C205" s="3">
        <v>46789</v>
      </c>
      <c r="D205" s="4" t="s">
        <v>1023</v>
      </c>
      <c r="E205" s="5" t="s">
        <v>1024</v>
      </c>
      <c r="F205" s="5" t="s">
        <v>1025</v>
      </c>
      <c r="G205" s="4" t="s">
        <v>581</v>
      </c>
      <c r="H205" s="4" t="s">
        <v>22</v>
      </c>
      <c r="I205" s="4" t="s">
        <v>23</v>
      </c>
      <c r="J205" s="4" t="s">
        <v>24</v>
      </c>
      <c r="K205" s="4" t="s">
        <v>25</v>
      </c>
      <c r="L205" s="23" t="s">
        <v>956</v>
      </c>
      <c r="M205" s="4" t="s">
        <v>830</v>
      </c>
      <c r="N205" s="7" t="s">
        <v>1026</v>
      </c>
      <c r="O205" s="8" t="str">
        <f t="shared" si="44"/>
        <v>5 años</v>
      </c>
      <c r="P205" s="18" t="str">
        <f t="shared" ca="1" si="43"/>
        <v>VIGENTE</v>
      </c>
      <c r="Q205" s="10" t="s">
        <v>1027</v>
      </c>
      <c r="R205" s="4"/>
    </row>
    <row r="206" spans="1:18" ht="15.75" customHeight="1" x14ac:dyDescent="0.15">
      <c r="A206" s="2"/>
      <c r="B206" s="3">
        <v>45231</v>
      </c>
      <c r="C206" s="3">
        <v>47058</v>
      </c>
      <c r="D206" s="4" t="s">
        <v>818</v>
      </c>
      <c r="E206" s="5" t="s">
        <v>1028</v>
      </c>
      <c r="F206" s="5" t="s">
        <v>1029</v>
      </c>
      <c r="G206" s="4" t="s">
        <v>21</v>
      </c>
      <c r="H206" s="4" t="s">
        <v>22</v>
      </c>
      <c r="I206" s="4" t="s">
        <v>23</v>
      </c>
      <c r="J206" s="4" t="s">
        <v>24</v>
      </c>
      <c r="K206" s="4" t="s">
        <v>955</v>
      </c>
      <c r="L206" s="23" t="s">
        <v>956</v>
      </c>
      <c r="M206" s="4" t="s">
        <v>823</v>
      </c>
      <c r="N206" s="7" t="s">
        <v>824</v>
      </c>
      <c r="O206" s="8" t="str">
        <f t="shared" si="44"/>
        <v>5 años</v>
      </c>
      <c r="P206" s="18" t="str">
        <f t="shared" ca="1" si="43"/>
        <v>VIGENTE</v>
      </c>
      <c r="Q206" s="10" t="s">
        <v>1030</v>
      </c>
      <c r="R206" s="4"/>
    </row>
    <row r="207" spans="1:18" ht="15.75" customHeight="1" x14ac:dyDescent="0.15">
      <c r="A207" s="2"/>
      <c r="B207" s="3">
        <v>45250</v>
      </c>
      <c r="C207" s="3">
        <v>46346</v>
      </c>
      <c r="D207" s="4" t="s">
        <v>1031</v>
      </c>
      <c r="E207" s="5" t="s">
        <v>1032</v>
      </c>
      <c r="F207" s="5" t="s">
        <v>1033</v>
      </c>
      <c r="G207" s="4" t="s">
        <v>1034</v>
      </c>
      <c r="H207" s="4" t="s">
        <v>135</v>
      </c>
      <c r="I207" s="4" t="s">
        <v>1035</v>
      </c>
      <c r="J207" s="11" t="s">
        <v>1036</v>
      </c>
      <c r="K207" s="4" t="s">
        <v>1034</v>
      </c>
      <c r="L207" s="23" t="s">
        <v>956</v>
      </c>
      <c r="M207" s="4" t="s">
        <v>1037</v>
      </c>
      <c r="N207" s="7" t="s">
        <v>1038</v>
      </c>
      <c r="O207" s="8" t="str">
        <f t="shared" si="44"/>
        <v>3 años</v>
      </c>
      <c r="P207" s="18" t="str">
        <f t="shared" ca="1" si="43"/>
        <v>VIGENTE</v>
      </c>
      <c r="Q207" s="10" t="s">
        <v>1039</v>
      </c>
      <c r="R207" s="4"/>
    </row>
    <row r="208" spans="1:18" ht="15.75" customHeight="1" x14ac:dyDescent="0.15">
      <c r="A208" s="2"/>
      <c r="B208" s="3">
        <v>45299</v>
      </c>
      <c r="C208" s="3">
        <v>47126</v>
      </c>
      <c r="D208" s="4" t="s">
        <v>1040</v>
      </c>
      <c r="E208" s="5" t="s">
        <v>1041</v>
      </c>
      <c r="F208" s="5" t="s">
        <v>904</v>
      </c>
      <c r="G208" s="4" t="s">
        <v>21</v>
      </c>
      <c r="H208" s="4" t="s">
        <v>22</v>
      </c>
      <c r="I208" s="4" t="s">
        <v>23</v>
      </c>
      <c r="J208" s="4" t="s">
        <v>24</v>
      </c>
      <c r="K208" s="4" t="s">
        <v>955</v>
      </c>
      <c r="L208" s="23" t="s">
        <v>956</v>
      </c>
      <c r="M208" s="4" t="s">
        <v>830</v>
      </c>
      <c r="N208" s="7" t="s">
        <v>1042</v>
      </c>
      <c r="O208" s="8" t="str">
        <f t="shared" si="44"/>
        <v>5 años</v>
      </c>
      <c r="P208" s="18" t="str">
        <f t="shared" ca="1" si="43"/>
        <v>VIGENTE</v>
      </c>
      <c r="Q208" s="10" t="s">
        <v>1043</v>
      </c>
      <c r="R208" s="4"/>
    </row>
    <row r="209" spans="1:18" ht="15.75" customHeight="1" x14ac:dyDescent="0.15">
      <c r="A209" s="2"/>
      <c r="B209" s="3">
        <v>45404</v>
      </c>
      <c r="C209" s="3">
        <v>47230</v>
      </c>
      <c r="D209" s="4" t="s">
        <v>1044</v>
      </c>
      <c r="E209" s="5" t="s">
        <v>1045</v>
      </c>
      <c r="F209" s="5" t="s">
        <v>1046</v>
      </c>
      <c r="G209" s="4" t="s">
        <v>21</v>
      </c>
      <c r="H209" s="4" t="s">
        <v>135</v>
      </c>
      <c r="I209" s="4" t="s">
        <v>1047</v>
      </c>
      <c r="J209" s="4" t="s">
        <v>24</v>
      </c>
      <c r="K209" s="4" t="s">
        <v>1048</v>
      </c>
      <c r="L209" s="23" t="s">
        <v>956</v>
      </c>
      <c r="M209" s="4" t="s">
        <v>830</v>
      </c>
      <c r="N209" s="7" t="s">
        <v>1049</v>
      </c>
      <c r="O209" s="8" t="str">
        <f t="shared" si="44"/>
        <v>5 años</v>
      </c>
      <c r="P209" s="18" t="str">
        <f t="shared" ca="1" si="43"/>
        <v>VIGENTE</v>
      </c>
      <c r="Q209" s="10" t="s">
        <v>1050</v>
      </c>
      <c r="R209" s="4"/>
    </row>
    <row r="210" spans="1:18" ht="15.75" customHeight="1" x14ac:dyDescent="0.15">
      <c r="A210" s="2"/>
      <c r="B210" s="15">
        <v>45538</v>
      </c>
      <c r="C210" s="15">
        <v>47364</v>
      </c>
      <c r="D210" s="4" t="s">
        <v>1051</v>
      </c>
      <c r="E210" s="5" t="s">
        <v>1052</v>
      </c>
      <c r="F210" s="5" t="s">
        <v>1053</v>
      </c>
      <c r="G210" s="4" t="s">
        <v>33</v>
      </c>
      <c r="H210" s="4" t="s">
        <v>135</v>
      </c>
      <c r="I210" s="4" t="s">
        <v>888</v>
      </c>
      <c r="J210" s="4" t="s">
        <v>24</v>
      </c>
      <c r="K210" s="4" t="s">
        <v>1054</v>
      </c>
      <c r="L210" s="23" t="s">
        <v>956</v>
      </c>
      <c r="M210" s="4" t="s">
        <v>1055</v>
      </c>
      <c r="N210" s="7" t="s">
        <v>1056</v>
      </c>
      <c r="O210" s="8" t="str">
        <f t="shared" si="44"/>
        <v>5 años</v>
      </c>
      <c r="P210" s="18" t="str">
        <f t="shared" ca="1" si="43"/>
        <v>VIGENTE</v>
      </c>
      <c r="Q210" s="10" t="s">
        <v>1057</v>
      </c>
      <c r="R210" s="4"/>
    </row>
    <row r="211" spans="1:18" ht="15.75" customHeight="1" x14ac:dyDescent="0.15">
      <c r="A211" s="2"/>
      <c r="B211" s="20">
        <v>45623</v>
      </c>
      <c r="C211" s="20">
        <v>47084</v>
      </c>
      <c r="D211" s="4" t="s">
        <v>1058</v>
      </c>
      <c r="E211" s="5" t="s">
        <v>1059</v>
      </c>
      <c r="F211" s="5" t="s">
        <v>904</v>
      </c>
      <c r="G211" s="4" t="s">
        <v>21</v>
      </c>
      <c r="H211" s="4" t="s">
        <v>22</v>
      </c>
      <c r="I211" s="4" t="s">
        <v>23</v>
      </c>
      <c r="J211" s="4" t="s">
        <v>874</v>
      </c>
      <c r="K211" s="4" t="s">
        <v>955</v>
      </c>
      <c r="L211" s="23" t="s">
        <v>956</v>
      </c>
      <c r="M211" s="4" t="s">
        <v>1060</v>
      </c>
      <c r="N211" s="7" t="s">
        <v>1061</v>
      </c>
      <c r="O211" s="8" t="str">
        <f t="shared" si="44"/>
        <v>4 años</v>
      </c>
      <c r="P211" s="18" t="str">
        <f t="shared" ca="1" si="43"/>
        <v>VIGENTE</v>
      </c>
      <c r="Q211" s="10" t="s">
        <v>1062</v>
      </c>
      <c r="R211" s="4"/>
    </row>
    <row r="212" spans="1:18" ht="15.75" customHeight="1" x14ac:dyDescent="0.15">
      <c r="A212" s="2"/>
      <c r="B212" s="3">
        <v>45645</v>
      </c>
      <c r="C212" s="3">
        <v>47471</v>
      </c>
      <c r="D212" s="4" t="s">
        <v>1063</v>
      </c>
      <c r="E212" s="5" t="s">
        <v>1064</v>
      </c>
      <c r="F212" s="5" t="s">
        <v>904</v>
      </c>
      <c r="G212" s="4" t="s">
        <v>21</v>
      </c>
      <c r="H212" s="4" t="s">
        <v>22</v>
      </c>
      <c r="I212" s="4" t="s">
        <v>23</v>
      </c>
      <c r="J212" s="4" t="s">
        <v>874</v>
      </c>
      <c r="K212" s="4" t="s">
        <v>955</v>
      </c>
      <c r="L212" s="23" t="s">
        <v>956</v>
      </c>
      <c r="M212" s="4" t="s">
        <v>218</v>
      </c>
      <c r="N212" s="13" t="s">
        <v>1065</v>
      </c>
      <c r="O212" s="8" t="str">
        <f t="shared" si="44"/>
        <v>5 años</v>
      </c>
      <c r="P212" s="18" t="str">
        <f t="shared" ca="1" si="43"/>
        <v>VIGENTE</v>
      </c>
      <c r="Q212" s="10" t="s">
        <v>1066</v>
      </c>
      <c r="R212" s="16" t="s">
        <v>1067</v>
      </c>
    </row>
    <row r="213" spans="1:18" ht="15.75" customHeight="1" x14ac:dyDescent="0.15">
      <c r="A213" s="2"/>
      <c r="B213" s="3">
        <v>45646</v>
      </c>
      <c r="C213" s="20">
        <v>47107</v>
      </c>
      <c r="D213" s="4" t="s">
        <v>1068</v>
      </c>
      <c r="E213" s="5" t="s">
        <v>1069</v>
      </c>
      <c r="F213" s="5" t="s">
        <v>1070</v>
      </c>
      <c r="G213" s="4" t="s">
        <v>1034</v>
      </c>
      <c r="H213" s="4" t="s">
        <v>135</v>
      </c>
      <c r="I213" s="4" t="s">
        <v>549</v>
      </c>
      <c r="J213" s="4" t="s">
        <v>279</v>
      </c>
      <c r="K213" s="4" t="s">
        <v>1034</v>
      </c>
      <c r="L213" s="23" t="s">
        <v>956</v>
      </c>
      <c r="M213" s="4" t="s">
        <v>1071</v>
      </c>
      <c r="N213" s="7" t="s">
        <v>1072</v>
      </c>
      <c r="O213" s="8" t="str">
        <f t="shared" si="44"/>
        <v>4 años</v>
      </c>
      <c r="P213" s="18" t="str">
        <f t="shared" ca="1" si="43"/>
        <v>VIGENTE</v>
      </c>
      <c r="Q213" s="10" t="s">
        <v>1073</v>
      </c>
      <c r="R213" s="4"/>
    </row>
    <row r="214" spans="1:18" ht="15.75" customHeight="1" x14ac:dyDescent="0.15">
      <c r="A214" s="2"/>
      <c r="B214" s="3">
        <v>45664</v>
      </c>
      <c r="C214" s="3">
        <v>46759</v>
      </c>
      <c r="D214" s="4" t="s">
        <v>1074</v>
      </c>
      <c r="E214" s="5" t="s">
        <v>1075</v>
      </c>
      <c r="F214" s="5" t="s">
        <v>1076</v>
      </c>
      <c r="G214" s="4" t="s">
        <v>581</v>
      </c>
      <c r="H214" s="4" t="s">
        <v>135</v>
      </c>
      <c r="I214" s="4" t="s">
        <v>701</v>
      </c>
      <c r="J214" s="4" t="s">
        <v>24</v>
      </c>
      <c r="K214" s="4" t="s">
        <v>34</v>
      </c>
      <c r="L214" s="23" t="s">
        <v>956</v>
      </c>
      <c r="M214" s="4" t="s">
        <v>638</v>
      </c>
      <c r="N214" s="7" t="s">
        <v>1077</v>
      </c>
      <c r="O214" s="8" t="str">
        <f t="shared" si="44"/>
        <v>3 años</v>
      </c>
      <c r="P214" s="18" t="str">
        <f t="shared" ca="1" si="43"/>
        <v>VIGENTE</v>
      </c>
      <c r="Q214" s="10" t="s">
        <v>1078</v>
      </c>
      <c r="R214" s="4"/>
    </row>
    <row r="215" spans="1:18" ht="15.75" customHeight="1" x14ac:dyDescent="0.15">
      <c r="A215" s="21" t="s">
        <v>1079</v>
      </c>
      <c r="B215" s="4"/>
      <c r="C215" s="4"/>
      <c r="D215" s="4" t="s">
        <v>1080</v>
      </c>
      <c r="E215" s="5" t="s">
        <v>1081</v>
      </c>
      <c r="F215" s="5" t="s">
        <v>1082</v>
      </c>
      <c r="G215" s="4" t="s">
        <v>1034</v>
      </c>
      <c r="H215" s="4" t="s">
        <v>135</v>
      </c>
      <c r="I215" s="4" t="s">
        <v>448</v>
      </c>
      <c r="J215" s="4" t="s">
        <v>1083</v>
      </c>
      <c r="K215" s="4" t="s">
        <v>1034</v>
      </c>
      <c r="L215" s="23" t="s">
        <v>956</v>
      </c>
      <c r="M215" s="4" t="s">
        <v>117</v>
      </c>
      <c r="N215" s="7" t="s">
        <v>1084</v>
      </c>
      <c r="O215" s="8" t="str">
        <f>DATEDIF(B215,C215,"M")&amp;(" ")&amp;("meses")</f>
        <v>0 meses</v>
      </c>
      <c r="P215" s="9" t="str">
        <f t="shared" ca="1" si="43"/>
        <v>VENCIDO</v>
      </c>
      <c r="Q215" s="10" t="s">
        <v>1085</v>
      </c>
      <c r="R215" s="16" t="s">
        <v>1086</v>
      </c>
    </row>
    <row r="216" spans="1:18" ht="15.75" customHeight="1" x14ac:dyDescent="0.15">
      <c r="A216" s="2"/>
      <c r="B216" s="3">
        <v>43263</v>
      </c>
      <c r="C216" s="3">
        <v>45089</v>
      </c>
      <c r="D216" s="4" t="s">
        <v>1087</v>
      </c>
      <c r="E216" s="5" t="s">
        <v>1088</v>
      </c>
      <c r="F216" s="5" t="s">
        <v>1089</v>
      </c>
      <c r="G216" s="4" t="s">
        <v>21</v>
      </c>
      <c r="H216" s="4" t="s">
        <v>22</v>
      </c>
      <c r="I216" s="4" t="s">
        <v>23</v>
      </c>
      <c r="J216" s="4" t="s">
        <v>40</v>
      </c>
      <c r="K216" s="4" t="s">
        <v>25</v>
      </c>
      <c r="L216" s="4"/>
      <c r="M216" s="4" t="s">
        <v>27</v>
      </c>
      <c r="N216" s="4"/>
      <c r="O216" s="8" t="str">
        <f>DATEDIF(B216,C216,"Y")&amp;(" ")&amp;("años")</f>
        <v>5 años</v>
      </c>
      <c r="P216" s="9" t="str">
        <f t="shared" ca="1" si="43"/>
        <v>VENCIDO</v>
      </c>
      <c r="Q216" s="10" t="s">
        <v>1090</v>
      </c>
      <c r="R216" s="4"/>
    </row>
    <row r="217" spans="1:18" ht="15.75" customHeight="1" x14ac:dyDescent="0.15"/>
    <row r="218" spans="1:18" ht="15.75" customHeight="1" x14ac:dyDescent="0.15"/>
    <row r="219" spans="1:18" ht="15.75" customHeight="1" x14ac:dyDescent="0.15"/>
    <row r="220" spans="1:18" ht="15.75" customHeight="1" x14ac:dyDescent="0.15"/>
    <row r="221" spans="1:18" ht="15.75" customHeight="1" x14ac:dyDescent="0.15"/>
    <row r="222" spans="1:18" ht="15.75" customHeight="1" x14ac:dyDescent="0.15"/>
    <row r="223" spans="1:18" ht="15.75" customHeight="1" x14ac:dyDescent="0.15"/>
    <row r="224" spans="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L1:L1000" xr:uid="{00000000-0009-0000-0000-000000000000}"/>
  <dataValidations count="2">
    <dataValidation type="list" allowBlank="1" showErrorMessage="1" sqref="G2:G216" xr:uid="{00000000-0002-0000-0000-000000000000}">
      <formula1>"Marco,Específico,Memorando de Entendimiento,Cotutela,PyP,Otro Sí,Acuerdo de subvención,Acta de entrega,Contrato"</formula1>
    </dataValidation>
    <dataValidation type="list" allowBlank="1" showErrorMessage="1" sqref="H2:H216" xr:uid="{00000000-0002-0000-0000-000001000000}">
      <formula1>"Si,No"</formula1>
    </dataValidation>
  </dataValidations>
  <hyperlinks>
    <hyperlink ref="Q2" r:id="rId1" xr:uid="{00000000-0004-0000-0000-000000000000}"/>
    <hyperlink ref="Q3" r:id="rId2" xr:uid="{00000000-0004-0000-0000-000001000000}"/>
    <hyperlink ref="Q4" r:id="rId3" xr:uid="{00000000-0004-0000-0000-000002000000}"/>
    <hyperlink ref="Q5" r:id="rId4" xr:uid="{00000000-0004-0000-0000-000003000000}"/>
    <hyperlink ref="Q6" r:id="rId5" xr:uid="{00000000-0004-0000-0000-000004000000}"/>
    <hyperlink ref="Q7" r:id="rId6" xr:uid="{00000000-0004-0000-0000-000005000000}"/>
    <hyperlink ref="Q8" r:id="rId7" xr:uid="{00000000-0004-0000-0000-000006000000}"/>
    <hyperlink ref="Q9" r:id="rId8" xr:uid="{00000000-0004-0000-0000-000007000000}"/>
    <hyperlink ref="Q10" r:id="rId9" xr:uid="{00000000-0004-0000-0000-000008000000}"/>
    <hyperlink ref="Q11" r:id="rId10" xr:uid="{00000000-0004-0000-0000-000009000000}"/>
    <hyperlink ref="Q12" r:id="rId11" xr:uid="{00000000-0004-0000-0000-00000A000000}"/>
    <hyperlink ref="Q13" r:id="rId12" xr:uid="{00000000-0004-0000-0000-00000B000000}"/>
    <hyperlink ref="Q14" r:id="rId13" xr:uid="{00000000-0004-0000-0000-00000C000000}"/>
    <hyperlink ref="Q15" r:id="rId14" xr:uid="{00000000-0004-0000-0000-00000D000000}"/>
    <hyperlink ref="Q16" r:id="rId15" xr:uid="{00000000-0004-0000-0000-00000E000000}"/>
    <hyperlink ref="Q17" r:id="rId16" xr:uid="{00000000-0004-0000-0000-00000F000000}"/>
    <hyperlink ref="Q18" r:id="rId17" xr:uid="{00000000-0004-0000-0000-000010000000}"/>
    <hyperlink ref="Q19" r:id="rId18" xr:uid="{00000000-0004-0000-0000-000011000000}"/>
    <hyperlink ref="Q20" r:id="rId19" xr:uid="{00000000-0004-0000-0000-000012000000}"/>
    <hyperlink ref="Q21" r:id="rId20" xr:uid="{00000000-0004-0000-0000-000013000000}"/>
    <hyperlink ref="Q22" r:id="rId21" xr:uid="{00000000-0004-0000-0000-000014000000}"/>
    <hyperlink ref="Q23" r:id="rId22" xr:uid="{00000000-0004-0000-0000-000015000000}"/>
    <hyperlink ref="Q24" r:id="rId23" xr:uid="{00000000-0004-0000-0000-000016000000}"/>
    <hyperlink ref="Q25" r:id="rId24" xr:uid="{00000000-0004-0000-0000-000017000000}"/>
    <hyperlink ref="Q26" r:id="rId25" xr:uid="{00000000-0004-0000-0000-000018000000}"/>
    <hyperlink ref="Q27" r:id="rId26" xr:uid="{00000000-0004-0000-0000-000019000000}"/>
    <hyperlink ref="Q28" r:id="rId27" xr:uid="{00000000-0004-0000-0000-00001A000000}"/>
    <hyperlink ref="Q29" r:id="rId28" xr:uid="{00000000-0004-0000-0000-00001B000000}"/>
    <hyperlink ref="Q30" r:id="rId29" xr:uid="{00000000-0004-0000-0000-00001C000000}"/>
    <hyperlink ref="Q31" r:id="rId30" xr:uid="{00000000-0004-0000-0000-00001D000000}"/>
    <hyperlink ref="Q32" r:id="rId31" xr:uid="{00000000-0004-0000-0000-00001E000000}"/>
    <hyperlink ref="Q33" r:id="rId32" xr:uid="{00000000-0004-0000-0000-00001F000000}"/>
    <hyperlink ref="Q34" r:id="rId33" xr:uid="{00000000-0004-0000-0000-000020000000}"/>
    <hyperlink ref="Q35" r:id="rId34" xr:uid="{00000000-0004-0000-0000-000021000000}"/>
    <hyperlink ref="Q36" r:id="rId35" xr:uid="{00000000-0004-0000-0000-000022000000}"/>
    <hyperlink ref="Q37" r:id="rId36" xr:uid="{00000000-0004-0000-0000-000023000000}"/>
    <hyperlink ref="Q38" r:id="rId37" xr:uid="{00000000-0004-0000-0000-000024000000}"/>
    <hyperlink ref="Q39" r:id="rId38" xr:uid="{00000000-0004-0000-0000-000025000000}"/>
    <hyperlink ref="Q40" r:id="rId39" xr:uid="{00000000-0004-0000-0000-000026000000}"/>
    <hyperlink ref="Q41" r:id="rId40" xr:uid="{00000000-0004-0000-0000-000027000000}"/>
    <hyperlink ref="Q42" r:id="rId41" xr:uid="{00000000-0004-0000-0000-000028000000}"/>
    <hyperlink ref="Q43" r:id="rId42" xr:uid="{00000000-0004-0000-0000-000029000000}"/>
    <hyperlink ref="Q44" r:id="rId43" xr:uid="{00000000-0004-0000-0000-00002A000000}"/>
    <hyperlink ref="Q45" r:id="rId44" xr:uid="{00000000-0004-0000-0000-00002B000000}"/>
    <hyperlink ref="Q46" r:id="rId45" xr:uid="{00000000-0004-0000-0000-00002C000000}"/>
    <hyperlink ref="Q47" r:id="rId46" xr:uid="{00000000-0004-0000-0000-00002D000000}"/>
    <hyperlink ref="Q48" r:id="rId47" xr:uid="{00000000-0004-0000-0000-00002E000000}"/>
    <hyperlink ref="Q49" r:id="rId48" xr:uid="{00000000-0004-0000-0000-00002F000000}"/>
    <hyperlink ref="Q50" r:id="rId49" xr:uid="{00000000-0004-0000-0000-000030000000}"/>
    <hyperlink ref="Q51" r:id="rId50" xr:uid="{00000000-0004-0000-0000-000031000000}"/>
    <hyperlink ref="Q52" r:id="rId51" xr:uid="{00000000-0004-0000-0000-000032000000}"/>
    <hyperlink ref="Q53" r:id="rId52" xr:uid="{00000000-0004-0000-0000-000033000000}"/>
    <hyperlink ref="Q54" r:id="rId53" xr:uid="{00000000-0004-0000-0000-000034000000}"/>
    <hyperlink ref="Q55" r:id="rId54" xr:uid="{00000000-0004-0000-0000-000035000000}"/>
    <hyperlink ref="Q56" r:id="rId55" xr:uid="{00000000-0004-0000-0000-000036000000}"/>
    <hyperlink ref="Q57" r:id="rId56" xr:uid="{00000000-0004-0000-0000-000037000000}"/>
    <hyperlink ref="Q58" r:id="rId57" xr:uid="{00000000-0004-0000-0000-000038000000}"/>
    <hyperlink ref="Q59" r:id="rId58" xr:uid="{00000000-0004-0000-0000-000039000000}"/>
    <hyperlink ref="Q60" r:id="rId59" xr:uid="{00000000-0004-0000-0000-00003A000000}"/>
    <hyperlink ref="Q61" r:id="rId60" xr:uid="{00000000-0004-0000-0000-00003B000000}"/>
    <hyperlink ref="Q62" r:id="rId61" xr:uid="{00000000-0004-0000-0000-00003C000000}"/>
    <hyperlink ref="Q63" r:id="rId62" xr:uid="{00000000-0004-0000-0000-00003D000000}"/>
    <hyperlink ref="Q64" r:id="rId63" xr:uid="{00000000-0004-0000-0000-00003E000000}"/>
    <hyperlink ref="Q65" r:id="rId64" xr:uid="{00000000-0004-0000-0000-00003F000000}"/>
    <hyperlink ref="Q66" r:id="rId65" xr:uid="{00000000-0004-0000-0000-000040000000}"/>
    <hyperlink ref="Q67" r:id="rId66" xr:uid="{00000000-0004-0000-0000-000041000000}"/>
    <hyperlink ref="Q68" r:id="rId67" xr:uid="{00000000-0004-0000-0000-000042000000}"/>
    <hyperlink ref="Q69" r:id="rId68" xr:uid="{00000000-0004-0000-0000-000043000000}"/>
    <hyperlink ref="Q70" r:id="rId69" xr:uid="{00000000-0004-0000-0000-000044000000}"/>
    <hyperlink ref="Q71" r:id="rId70" xr:uid="{00000000-0004-0000-0000-000045000000}"/>
    <hyperlink ref="Q72" r:id="rId71" xr:uid="{00000000-0004-0000-0000-000046000000}"/>
    <hyperlink ref="Q73" r:id="rId72" xr:uid="{00000000-0004-0000-0000-000047000000}"/>
    <hyperlink ref="Q74" r:id="rId73" xr:uid="{00000000-0004-0000-0000-000048000000}"/>
    <hyperlink ref="Q75" r:id="rId74" xr:uid="{00000000-0004-0000-0000-000049000000}"/>
    <hyperlink ref="Q76" r:id="rId75" xr:uid="{00000000-0004-0000-0000-00004A000000}"/>
    <hyperlink ref="Q77" r:id="rId76" xr:uid="{00000000-0004-0000-0000-00004B000000}"/>
    <hyperlink ref="Q78" r:id="rId77" xr:uid="{00000000-0004-0000-0000-00004C000000}"/>
    <hyperlink ref="Q79" r:id="rId78" xr:uid="{00000000-0004-0000-0000-00004D000000}"/>
    <hyperlink ref="Q80" r:id="rId79" xr:uid="{00000000-0004-0000-0000-00004E000000}"/>
    <hyperlink ref="Q81" r:id="rId80" xr:uid="{00000000-0004-0000-0000-00004F000000}"/>
    <hyperlink ref="Q82" r:id="rId81" xr:uid="{00000000-0004-0000-0000-000050000000}"/>
    <hyperlink ref="Q83" r:id="rId82" xr:uid="{00000000-0004-0000-0000-000051000000}"/>
    <hyperlink ref="Q84" r:id="rId83" xr:uid="{00000000-0004-0000-0000-000052000000}"/>
    <hyperlink ref="Q85" r:id="rId84" xr:uid="{00000000-0004-0000-0000-000053000000}"/>
    <hyperlink ref="Q86" r:id="rId85" xr:uid="{00000000-0004-0000-0000-000054000000}"/>
    <hyperlink ref="Q87" r:id="rId86" xr:uid="{00000000-0004-0000-0000-000055000000}"/>
    <hyperlink ref="Q88" r:id="rId87" xr:uid="{00000000-0004-0000-0000-000056000000}"/>
    <hyperlink ref="Q89" r:id="rId88" xr:uid="{00000000-0004-0000-0000-000057000000}"/>
    <hyperlink ref="Q90" r:id="rId89" xr:uid="{00000000-0004-0000-0000-000058000000}"/>
    <hyperlink ref="Q91" r:id="rId90" xr:uid="{00000000-0004-0000-0000-000059000000}"/>
    <hyperlink ref="Q92" r:id="rId91" xr:uid="{00000000-0004-0000-0000-00005A000000}"/>
    <hyperlink ref="Q93" r:id="rId92" xr:uid="{00000000-0004-0000-0000-00005B000000}"/>
    <hyperlink ref="Q94" r:id="rId93" xr:uid="{00000000-0004-0000-0000-00005C000000}"/>
    <hyperlink ref="Q95" r:id="rId94" xr:uid="{00000000-0004-0000-0000-00005D000000}"/>
    <hyperlink ref="Q96" r:id="rId95" xr:uid="{00000000-0004-0000-0000-00005E000000}"/>
    <hyperlink ref="Q97" r:id="rId96" xr:uid="{00000000-0004-0000-0000-00005F000000}"/>
    <hyperlink ref="Q98" r:id="rId97" xr:uid="{00000000-0004-0000-0000-000060000000}"/>
    <hyperlink ref="Q99" r:id="rId98" xr:uid="{00000000-0004-0000-0000-000061000000}"/>
    <hyperlink ref="Q100" r:id="rId99" xr:uid="{00000000-0004-0000-0000-000062000000}"/>
    <hyperlink ref="Q101" r:id="rId100" xr:uid="{00000000-0004-0000-0000-000063000000}"/>
    <hyperlink ref="Q102" r:id="rId101" xr:uid="{00000000-0004-0000-0000-000064000000}"/>
    <hyperlink ref="Q103" r:id="rId102" xr:uid="{00000000-0004-0000-0000-000065000000}"/>
    <hyperlink ref="Q104" r:id="rId103" xr:uid="{00000000-0004-0000-0000-000066000000}"/>
    <hyperlink ref="Q105" r:id="rId104" xr:uid="{00000000-0004-0000-0000-000067000000}"/>
    <hyperlink ref="Q106" r:id="rId105" xr:uid="{00000000-0004-0000-0000-000068000000}"/>
    <hyperlink ref="Q107" r:id="rId106" xr:uid="{00000000-0004-0000-0000-000069000000}"/>
    <hyperlink ref="Q108" r:id="rId107" xr:uid="{00000000-0004-0000-0000-00006A000000}"/>
    <hyperlink ref="Q109" r:id="rId108" xr:uid="{00000000-0004-0000-0000-00006B000000}"/>
    <hyperlink ref="Q110" r:id="rId109" xr:uid="{00000000-0004-0000-0000-00006C000000}"/>
    <hyperlink ref="Q111" r:id="rId110" xr:uid="{00000000-0004-0000-0000-00006D000000}"/>
    <hyperlink ref="Q112" r:id="rId111" xr:uid="{00000000-0004-0000-0000-00006E000000}"/>
    <hyperlink ref="Q113" r:id="rId112" xr:uid="{00000000-0004-0000-0000-00006F000000}"/>
    <hyperlink ref="Q114" r:id="rId113" xr:uid="{00000000-0004-0000-0000-000070000000}"/>
    <hyperlink ref="Q115" r:id="rId114" xr:uid="{00000000-0004-0000-0000-000071000000}"/>
    <hyperlink ref="Q116" r:id="rId115" xr:uid="{00000000-0004-0000-0000-000072000000}"/>
    <hyperlink ref="Q117" r:id="rId116" xr:uid="{00000000-0004-0000-0000-000073000000}"/>
    <hyperlink ref="Q118" r:id="rId117" xr:uid="{00000000-0004-0000-0000-000074000000}"/>
    <hyperlink ref="Q119" r:id="rId118" xr:uid="{00000000-0004-0000-0000-000075000000}"/>
    <hyperlink ref="Q120" r:id="rId119" xr:uid="{00000000-0004-0000-0000-000076000000}"/>
    <hyperlink ref="Q121" r:id="rId120" xr:uid="{00000000-0004-0000-0000-000077000000}"/>
    <hyperlink ref="Q122" r:id="rId121" xr:uid="{00000000-0004-0000-0000-000078000000}"/>
    <hyperlink ref="Q123" r:id="rId122" xr:uid="{00000000-0004-0000-0000-000079000000}"/>
    <hyperlink ref="Q124" r:id="rId123" xr:uid="{00000000-0004-0000-0000-00007A000000}"/>
    <hyperlink ref="Q125" r:id="rId124" xr:uid="{00000000-0004-0000-0000-00007B000000}"/>
    <hyperlink ref="Q126" r:id="rId125" xr:uid="{00000000-0004-0000-0000-00007C000000}"/>
    <hyperlink ref="Q127" r:id="rId126" xr:uid="{00000000-0004-0000-0000-00007D000000}"/>
    <hyperlink ref="Q128" r:id="rId127" xr:uid="{00000000-0004-0000-0000-00007E000000}"/>
    <hyperlink ref="Q129" r:id="rId128" xr:uid="{00000000-0004-0000-0000-00007F000000}"/>
    <hyperlink ref="Q130" r:id="rId129" xr:uid="{00000000-0004-0000-0000-000080000000}"/>
    <hyperlink ref="Q131" r:id="rId130" xr:uid="{00000000-0004-0000-0000-000081000000}"/>
    <hyperlink ref="Q132" r:id="rId131" xr:uid="{00000000-0004-0000-0000-000082000000}"/>
    <hyperlink ref="Q133" r:id="rId132" xr:uid="{00000000-0004-0000-0000-000083000000}"/>
    <hyperlink ref="Q134" r:id="rId133" xr:uid="{00000000-0004-0000-0000-000084000000}"/>
    <hyperlink ref="Q135" r:id="rId134" xr:uid="{00000000-0004-0000-0000-000085000000}"/>
    <hyperlink ref="Q136" r:id="rId135" xr:uid="{00000000-0004-0000-0000-000086000000}"/>
    <hyperlink ref="Q137" r:id="rId136" xr:uid="{00000000-0004-0000-0000-000087000000}"/>
    <hyperlink ref="Q138" r:id="rId137" xr:uid="{00000000-0004-0000-0000-000088000000}"/>
    <hyperlink ref="Q139" r:id="rId138" xr:uid="{00000000-0004-0000-0000-000089000000}"/>
    <hyperlink ref="Q140" r:id="rId139" xr:uid="{00000000-0004-0000-0000-00008A000000}"/>
    <hyperlink ref="Q141" r:id="rId140" xr:uid="{00000000-0004-0000-0000-00008B000000}"/>
    <hyperlink ref="Q142" r:id="rId141" xr:uid="{00000000-0004-0000-0000-00008C000000}"/>
    <hyperlink ref="Q143" r:id="rId142" xr:uid="{00000000-0004-0000-0000-00008D000000}"/>
    <hyperlink ref="Q144" r:id="rId143" xr:uid="{00000000-0004-0000-0000-00008E000000}"/>
    <hyperlink ref="Q145" r:id="rId144" xr:uid="{00000000-0004-0000-0000-00008F000000}"/>
    <hyperlink ref="Q146" r:id="rId145" xr:uid="{00000000-0004-0000-0000-000090000000}"/>
    <hyperlink ref="Q147" r:id="rId146" xr:uid="{00000000-0004-0000-0000-000091000000}"/>
    <hyperlink ref="Q148" r:id="rId147" xr:uid="{00000000-0004-0000-0000-000092000000}"/>
    <hyperlink ref="Q149" r:id="rId148" xr:uid="{00000000-0004-0000-0000-000093000000}"/>
    <hyperlink ref="Q150" r:id="rId149" xr:uid="{00000000-0004-0000-0000-000094000000}"/>
    <hyperlink ref="Q151" r:id="rId150" xr:uid="{00000000-0004-0000-0000-000095000000}"/>
    <hyperlink ref="Q152" r:id="rId151" xr:uid="{00000000-0004-0000-0000-000096000000}"/>
    <hyperlink ref="Q153" r:id="rId152" xr:uid="{00000000-0004-0000-0000-000097000000}"/>
    <hyperlink ref="Q154" r:id="rId153" xr:uid="{00000000-0004-0000-0000-000098000000}"/>
    <hyperlink ref="Q155" r:id="rId154" xr:uid="{00000000-0004-0000-0000-000099000000}"/>
    <hyperlink ref="Q156" r:id="rId155" xr:uid="{00000000-0004-0000-0000-00009A000000}"/>
    <hyperlink ref="Q157" r:id="rId156" xr:uid="{00000000-0004-0000-0000-00009B000000}"/>
    <hyperlink ref="Q158" r:id="rId157" xr:uid="{00000000-0004-0000-0000-00009C000000}"/>
    <hyperlink ref="Q159" r:id="rId158" xr:uid="{00000000-0004-0000-0000-00009D000000}"/>
    <hyperlink ref="Q160" r:id="rId159" xr:uid="{00000000-0004-0000-0000-00009E000000}"/>
    <hyperlink ref="Q161" r:id="rId160" xr:uid="{00000000-0004-0000-0000-00009F000000}"/>
    <hyperlink ref="Q162" r:id="rId161" xr:uid="{00000000-0004-0000-0000-0000A0000000}"/>
    <hyperlink ref="Q163" r:id="rId162" xr:uid="{00000000-0004-0000-0000-0000A1000000}"/>
    <hyperlink ref="Q164" r:id="rId163" xr:uid="{00000000-0004-0000-0000-0000A2000000}"/>
    <hyperlink ref="Q165" r:id="rId164" xr:uid="{00000000-0004-0000-0000-0000A3000000}"/>
    <hyperlink ref="Q166" r:id="rId165" xr:uid="{00000000-0004-0000-0000-0000A4000000}"/>
    <hyperlink ref="Q167" r:id="rId166" xr:uid="{00000000-0004-0000-0000-0000A5000000}"/>
    <hyperlink ref="Q168" r:id="rId167" xr:uid="{00000000-0004-0000-0000-0000A6000000}"/>
    <hyperlink ref="Q169" r:id="rId168" xr:uid="{00000000-0004-0000-0000-0000A7000000}"/>
    <hyperlink ref="Q170" r:id="rId169" xr:uid="{00000000-0004-0000-0000-0000A8000000}"/>
    <hyperlink ref="Q171" r:id="rId170" xr:uid="{00000000-0004-0000-0000-0000A9000000}"/>
    <hyperlink ref="Q172" r:id="rId171" xr:uid="{00000000-0004-0000-0000-0000AA000000}"/>
    <hyperlink ref="Q173" r:id="rId172" xr:uid="{00000000-0004-0000-0000-0000AB000000}"/>
    <hyperlink ref="Q174" r:id="rId173" xr:uid="{00000000-0004-0000-0000-0000AC000000}"/>
    <hyperlink ref="Q175" r:id="rId174" xr:uid="{00000000-0004-0000-0000-0000AD000000}"/>
    <hyperlink ref="Q176" r:id="rId175" xr:uid="{00000000-0004-0000-0000-0000AE000000}"/>
    <hyperlink ref="Q177" r:id="rId176" xr:uid="{00000000-0004-0000-0000-0000AF000000}"/>
    <hyperlink ref="Q178" r:id="rId177" xr:uid="{00000000-0004-0000-0000-0000B0000000}"/>
    <hyperlink ref="Q179" r:id="rId178" xr:uid="{00000000-0004-0000-0000-0000B1000000}"/>
    <hyperlink ref="Q180" r:id="rId179" xr:uid="{00000000-0004-0000-0000-0000B2000000}"/>
    <hyperlink ref="Q181" r:id="rId180" xr:uid="{00000000-0004-0000-0000-0000B3000000}"/>
    <hyperlink ref="Q182" r:id="rId181" xr:uid="{00000000-0004-0000-0000-0000B4000000}"/>
    <hyperlink ref="Q183" r:id="rId182" xr:uid="{00000000-0004-0000-0000-0000B5000000}"/>
    <hyperlink ref="Q184" r:id="rId183" xr:uid="{00000000-0004-0000-0000-0000B6000000}"/>
    <hyperlink ref="Q185" r:id="rId184" xr:uid="{00000000-0004-0000-0000-0000B7000000}"/>
    <hyperlink ref="Q186" r:id="rId185" xr:uid="{00000000-0004-0000-0000-0000B8000000}"/>
    <hyperlink ref="Q187" r:id="rId186" xr:uid="{00000000-0004-0000-0000-0000B9000000}"/>
    <hyperlink ref="Q188" r:id="rId187" xr:uid="{00000000-0004-0000-0000-0000BA000000}"/>
    <hyperlink ref="Q189" r:id="rId188" xr:uid="{00000000-0004-0000-0000-0000BB000000}"/>
    <hyperlink ref="Q190" r:id="rId189" xr:uid="{00000000-0004-0000-0000-0000BC000000}"/>
    <hyperlink ref="Q191" r:id="rId190" xr:uid="{00000000-0004-0000-0000-0000BD000000}"/>
    <hyperlink ref="Q192" r:id="rId191" xr:uid="{00000000-0004-0000-0000-0000BE000000}"/>
    <hyperlink ref="Q193" r:id="rId192" xr:uid="{00000000-0004-0000-0000-0000BF000000}"/>
    <hyperlink ref="Q194" r:id="rId193" xr:uid="{00000000-0004-0000-0000-0000C0000000}"/>
    <hyperlink ref="Q195" r:id="rId194" xr:uid="{00000000-0004-0000-0000-0000C1000000}"/>
    <hyperlink ref="Q196" r:id="rId195" xr:uid="{00000000-0004-0000-0000-0000C2000000}"/>
    <hyperlink ref="Q197" r:id="rId196" xr:uid="{00000000-0004-0000-0000-0000C3000000}"/>
    <hyperlink ref="Q198" r:id="rId197" xr:uid="{00000000-0004-0000-0000-0000C4000000}"/>
    <hyperlink ref="Q199" r:id="rId198" xr:uid="{00000000-0004-0000-0000-0000C5000000}"/>
    <hyperlink ref="Q200" r:id="rId199" xr:uid="{00000000-0004-0000-0000-0000C6000000}"/>
    <hyperlink ref="Q201" r:id="rId200" xr:uid="{00000000-0004-0000-0000-0000C7000000}"/>
    <hyperlink ref="Q202" r:id="rId201" xr:uid="{00000000-0004-0000-0000-0000C8000000}"/>
    <hyperlink ref="Q203" r:id="rId202" xr:uid="{00000000-0004-0000-0000-0000C9000000}"/>
    <hyperlink ref="Q204" r:id="rId203" xr:uid="{00000000-0004-0000-0000-0000CA000000}"/>
    <hyperlink ref="Q205" r:id="rId204" xr:uid="{00000000-0004-0000-0000-0000CB000000}"/>
    <hyperlink ref="Q206" r:id="rId205" xr:uid="{00000000-0004-0000-0000-0000CC000000}"/>
    <hyperlink ref="Q207" r:id="rId206" xr:uid="{00000000-0004-0000-0000-0000CD000000}"/>
    <hyperlink ref="Q208" r:id="rId207" xr:uid="{00000000-0004-0000-0000-0000CE000000}"/>
    <hyperlink ref="Q209" r:id="rId208" xr:uid="{00000000-0004-0000-0000-0000CF000000}"/>
    <hyperlink ref="Q210" r:id="rId209" xr:uid="{00000000-0004-0000-0000-0000D0000000}"/>
    <hyperlink ref="Q211" r:id="rId210" xr:uid="{00000000-0004-0000-0000-0000D1000000}"/>
    <hyperlink ref="Q212" r:id="rId211" xr:uid="{00000000-0004-0000-0000-0000D2000000}"/>
    <hyperlink ref="Q213" r:id="rId212" xr:uid="{00000000-0004-0000-0000-0000D3000000}"/>
    <hyperlink ref="Q214" r:id="rId213" xr:uid="{00000000-0004-0000-0000-0000D4000000}"/>
    <hyperlink ref="Q215" r:id="rId214" xr:uid="{00000000-0004-0000-0000-0000D5000000}"/>
    <hyperlink ref="Q216" r:id="rId215" xr:uid="{00000000-0004-0000-0000-0000D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convenios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Andres Jola Hernandez</cp:lastModifiedBy>
  <dcterms:modified xsi:type="dcterms:W3CDTF">2025-03-18T02:17:26Z</dcterms:modified>
</cp:coreProperties>
</file>