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ac\ComercialSP\Sistemas\Excel\"/>
    </mc:Choice>
  </mc:AlternateContent>
  <xr:revisionPtr revIDLastSave="0" documentId="13_ncr:1_{9E0DE4A8-FB77-459E-8D70-62A24A508BE1}" xr6:coauthVersionLast="46" xr6:coauthVersionMax="46" xr10:uidLastSave="{00000000-0000-0000-0000-000000000000}"/>
  <bookViews>
    <workbookView xWindow="13995" yWindow="2250" windowWidth="18000" windowHeight="9360" xr2:uid="{BCC13B34-FE5B-4CEE-88CA-B377833D91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2" i="1"/>
  <c r="K32" i="1"/>
  <c r="I33" i="1"/>
  <c r="I32" i="1"/>
  <c r="H33" i="1"/>
  <c r="H32" i="1"/>
  <c r="B32" i="1"/>
  <c r="D46" i="1"/>
  <c r="G30" i="1"/>
  <c r="H30" i="1" s="1"/>
  <c r="B35" i="1"/>
  <c r="B34" i="1"/>
  <c r="B33" i="1"/>
  <c r="B31" i="1"/>
  <c r="B30" i="1"/>
  <c r="B29" i="1"/>
  <c r="B28" i="1"/>
  <c r="B27" i="1"/>
  <c r="B26" i="1"/>
  <c r="B25" i="1"/>
  <c r="B24" i="1"/>
  <c r="B23" i="1"/>
  <c r="B73" i="1"/>
  <c r="B72" i="1"/>
  <c r="B71" i="1"/>
  <c r="B70" i="1"/>
  <c r="B69" i="1"/>
  <c r="B68" i="1"/>
  <c r="B67" i="1"/>
  <c r="B66" i="1"/>
  <c r="B65" i="1"/>
  <c r="B64" i="1"/>
  <c r="B63" i="1"/>
  <c r="B62" i="1"/>
  <c r="B54" i="1"/>
  <c r="B53" i="1"/>
  <c r="B52" i="1"/>
  <c r="B51" i="1"/>
  <c r="B50" i="1"/>
  <c r="B49" i="1"/>
  <c r="B48" i="1"/>
  <c r="B47" i="1"/>
  <c r="B46" i="1"/>
  <c r="B45" i="1"/>
  <c r="B44" i="1"/>
  <c r="B43" i="1"/>
  <c r="C17" i="1"/>
  <c r="F17" i="1"/>
  <c r="F73" i="1"/>
  <c r="F71" i="1"/>
  <c r="F70" i="1"/>
  <c r="F69" i="1"/>
  <c r="F67" i="1"/>
  <c r="F66" i="1"/>
  <c r="F64" i="1"/>
  <c r="F63" i="1"/>
  <c r="F54" i="1"/>
  <c r="F52" i="1"/>
  <c r="F51" i="1"/>
  <c r="F50" i="1"/>
  <c r="F48" i="1"/>
  <c r="F47" i="1"/>
  <c r="F45" i="1"/>
  <c r="F44" i="1"/>
  <c r="F35" i="1"/>
  <c r="F31" i="1"/>
  <c r="F30" i="1"/>
  <c r="F28" i="1"/>
  <c r="F27" i="1"/>
  <c r="F25" i="1"/>
  <c r="F24" i="1"/>
  <c r="H24" i="1" s="1"/>
  <c r="D72" i="1"/>
  <c r="G73" i="1" s="1"/>
  <c r="H73" i="1" s="1"/>
  <c r="C72" i="1"/>
  <c r="D68" i="1"/>
  <c r="G71" i="1" s="1"/>
  <c r="C68" i="1"/>
  <c r="E68" i="1" s="1"/>
  <c r="D65" i="1"/>
  <c r="G66" i="1" s="1"/>
  <c r="C65" i="1"/>
  <c r="D62" i="1"/>
  <c r="G64" i="1" s="1"/>
  <c r="C62" i="1"/>
  <c r="D53" i="1"/>
  <c r="C53" i="1"/>
  <c r="E53" i="1" s="1"/>
  <c r="D49" i="1"/>
  <c r="C49" i="1"/>
  <c r="E49" i="1" s="1"/>
  <c r="C46" i="1"/>
  <c r="E46" i="1" s="1"/>
  <c r="D43" i="1"/>
  <c r="E43" i="1" s="1"/>
  <c r="C43" i="1"/>
  <c r="D34" i="1"/>
  <c r="D29" i="1"/>
  <c r="D26" i="1"/>
  <c r="G27" i="1" s="1"/>
  <c r="H27" i="1" s="1"/>
  <c r="D23" i="1"/>
  <c r="C23" i="1"/>
  <c r="C34" i="1"/>
  <c r="E34" i="1" s="1"/>
  <c r="C29" i="1"/>
  <c r="C26" i="1"/>
  <c r="K68" i="1"/>
  <c r="K71" i="1" s="1"/>
  <c r="E72" i="1"/>
  <c r="H35" i="1"/>
  <c r="H31" i="1"/>
  <c r="E29" i="1"/>
  <c r="H25" i="1"/>
  <c r="I23" i="1"/>
  <c r="I24" i="1" s="1"/>
  <c r="I25" i="1" s="1"/>
  <c r="I26" i="1" s="1"/>
  <c r="H16" i="1"/>
  <c r="E15" i="1"/>
  <c r="H14" i="1"/>
  <c r="H13" i="1"/>
  <c r="H12" i="1"/>
  <c r="E11" i="1"/>
  <c r="H10" i="1"/>
  <c r="H9" i="1"/>
  <c r="E8" i="1"/>
  <c r="H7" i="1"/>
  <c r="I5" i="1"/>
  <c r="I6" i="1" s="1"/>
  <c r="I7" i="1" s="1"/>
  <c r="H6" i="1"/>
  <c r="E5" i="1"/>
  <c r="G67" i="1" l="1"/>
  <c r="I27" i="1"/>
  <c r="I28" i="1" s="1"/>
  <c r="I29" i="1" s="1"/>
  <c r="I30" i="1" s="1"/>
  <c r="I31" i="1" s="1"/>
  <c r="I34" i="1" s="1"/>
  <c r="I35" i="1" s="1"/>
  <c r="I36" i="1" s="1"/>
  <c r="K72" i="1"/>
  <c r="K73" i="1" s="1"/>
  <c r="K74" i="1" s="1"/>
  <c r="C74" i="1"/>
  <c r="I62" i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E26" i="1"/>
  <c r="E23" i="1"/>
  <c r="E36" i="1" s="1"/>
  <c r="C55" i="1"/>
  <c r="H64" i="1"/>
  <c r="I43" i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E65" i="1"/>
  <c r="K65" i="1"/>
  <c r="K67" i="1" s="1"/>
  <c r="G63" i="1"/>
  <c r="H63" i="1" s="1"/>
  <c r="G69" i="1"/>
  <c r="G28" i="1"/>
  <c r="H28" i="1" s="1"/>
  <c r="G70" i="1"/>
  <c r="E62" i="1"/>
  <c r="E74" i="1" s="1"/>
  <c r="I18" i="1"/>
  <c r="F36" i="1"/>
  <c r="F55" i="1"/>
  <c r="I56" i="1" s="1"/>
  <c r="F74" i="1"/>
  <c r="I75" i="1" s="1"/>
  <c r="H69" i="1"/>
  <c r="H70" i="1"/>
  <c r="H71" i="1"/>
  <c r="H66" i="1"/>
  <c r="H67" i="1"/>
  <c r="C36" i="1"/>
  <c r="K69" i="1"/>
  <c r="E55" i="1"/>
  <c r="K66" i="1"/>
  <c r="K70" i="1"/>
  <c r="J62" i="1"/>
  <c r="K62" i="1" s="1"/>
  <c r="E17" i="1"/>
  <c r="H17" i="1"/>
  <c r="J5" i="1"/>
  <c r="K5" i="1" s="1"/>
  <c r="H36" i="1"/>
  <c r="J43" i="1"/>
  <c r="J23" i="1"/>
  <c r="I8" i="1"/>
  <c r="H18" i="1" l="1"/>
  <c r="I37" i="1"/>
  <c r="J36" i="1"/>
  <c r="K36" i="1" s="1"/>
  <c r="J63" i="1"/>
  <c r="H37" i="1"/>
  <c r="H74" i="1"/>
  <c r="H75" i="1" s="1"/>
  <c r="J74" i="1"/>
  <c r="K64" i="1"/>
  <c r="K63" i="1"/>
  <c r="J17" i="1"/>
  <c r="J64" i="1"/>
  <c r="I9" i="1"/>
  <c r="I10" i="1" s="1"/>
  <c r="I11" i="1" s="1"/>
  <c r="I12" i="1" s="1"/>
  <c r="I13" i="1" s="1"/>
  <c r="I14" i="1" s="1"/>
  <c r="I15" i="1" s="1"/>
  <c r="I16" i="1" s="1"/>
  <c r="I17" i="1" s="1"/>
  <c r="J6" i="1"/>
  <c r="K43" i="1"/>
  <c r="G44" i="1" s="1"/>
  <c r="H44" i="1" s="1"/>
  <c r="J44" i="1" s="1"/>
  <c r="J24" i="1"/>
  <c r="K23" i="1"/>
  <c r="K17" i="1" l="1"/>
  <c r="J65" i="1"/>
  <c r="K6" i="1"/>
  <c r="J7" i="1"/>
  <c r="K44" i="1"/>
  <c r="G45" i="1" s="1"/>
  <c r="H45" i="1" s="1"/>
  <c r="J45" i="1" s="1"/>
  <c r="J25" i="1"/>
  <c r="K24" i="1"/>
  <c r="J66" i="1" l="1"/>
  <c r="J8" i="1"/>
  <c r="K7" i="1"/>
  <c r="K45" i="1"/>
  <c r="J46" i="1"/>
  <c r="J26" i="1"/>
  <c r="K25" i="1"/>
  <c r="J67" i="1" l="1"/>
  <c r="J9" i="1"/>
  <c r="K8" i="1"/>
  <c r="K46" i="1"/>
  <c r="K26" i="1"/>
  <c r="J27" i="1"/>
  <c r="G47" i="1" l="1"/>
  <c r="H47" i="1" s="1"/>
  <c r="J47" i="1" s="1"/>
  <c r="K47" i="1" s="1"/>
  <c r="G48" i="1" s="1"/>
  <c r="J68" i="1"/>
  <c r="J10" i="1"/>
  <c r="K9" i="1"/>
  <c r="J28" i="1"/>
  <c r="K27" i="1"/>
  <c r="H48" i="1" l="1"/>
  <c r="J69" i="1"/>
  <c r="K10" i="1"/>
  <c r="J11" i="1"/>
  <c r="J29" i="1"/>
  <c r="K28" i="1"/>
  <c r="J48" i="1" l="1"/>
  <c r="J70" i="1"/>
  <c r="K11" i="1"/>
  <c r="J12" i="1"/>
  <c r="J30" i="1"/>
  <c r="K29" i="1"/>
  <c r="J49" i="1" l="1"/>
  <c r="K48" i="1"/>
  <c r="J71" i="1"/>
  <c r="J13" i="1"/>
  <c r="K12" i="1"/>
  <c r="J31" i="1"/>
  <c r="K30" i="1"/>
  <c r="K49" i="1" l="1"/>
  <c r="G50" i="1" s="1"/>
  <c r="H50" i="1" s="1"/>
  <c r="J72" i="1"/>
  <c r="J14" i="1"/>
  <c r="K13" i="1"/>
  <c r="K31" i="1"/>
  <c r="J50" i="1" l="1"/>
  <c r="J73" i="1"/>
  <c r="J15" i="1"/>
  <c r="K14" i="1"/>
  <c r="K33" i="1"/>
  <c r="J34" i="1"/>
  <c r="K50" i="1" l="1"/>
  <c r="K15" i="1"/>
  <c r="J16" i="1"/>
  <c r="K16" i="1" s="1"/>
  <c r="J35" i="1"/>
  <c r="K35" i="1" s="1"/>
  <c r="K34" i="1"/>
  <c r="G51" i="1" l="1"/>
  <c r="H51" i="1" s="1"/>
  <c r="J51" i="1" l="1"/>
  <c r="K51" i="1" l="1"/>
  <c r="G52" i="1" l="1"/>
  <c r="H52" i="1" s="1"/>
  <c r="J52" i="1" l="1"/>
  <c r="K52" i="1" l="1"/>
  <c r="J53" i="1"/>
  <c r="K53" i="1" l="1"/>
  <c r="G54" i="1" s="1"/>
  <c r="H54" i="1" s="1"/>
  <c r="H55" i="1" s="1"/>
  <c r="J55" i="1" l="1"/>
  <c r="K55" i="1" s="1"/>
  <c r="H56" i="1"/>
  <c r="J54" i="1"/>
  <c r="K54" i="1" s="1"/>
</calcChain>
</file>

<file path=xl/sharedStrings.xml><?xml version="1.0" encoding="utf-8"?>
<sst xmlns="http://schemas.openxmlformats.org/spreadsheetml/2006/main" count="60" uniqueCount="15">
  <si>
    <t>Fecha</t>
  </si>
  <si>
    <t>ENTRADAS</t>
  </si>
  <si>
    <t>SALIDAS</t>
  </si>
  <si>
    <t>INVENTARIO</t>
  </si>
  <si>
    <t>Unidades</t>
  </si>
  <si>
    <t>Costo Unit.</t>
  </si>
  <si>
    <t>Costo Total</t>
  </si>
  <si>
    <t>Valor</t>
  </si>
  <si>
    <t>Valor Unit.</t>
  </si>
  <si>
    <t>Valor Total</t>
  </si>
  <si>
    <t>TOTAL</t>
  </si>
  <si>
    <t>PRIMERAS ENTRADAS, PRIMERAS SALIDAS (PEPS)</t>
  </si>
  <si>
    <t>ULTIMAS ENTRADAS, PRIMERAS SALIDAS (UEPS)</t>
  </si>
  <si>
    <t>PROMEDIO</t>
  </si>
  <si>
    <t>Ultimo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</si>
</sst>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0" xfId="0" applyFont="1"/>
    <xf numFmtId="14" fontId="0" fillId="4" borderId="1" xfId="0" applyNumberFormat="1" applyFill="1" applyBorder="1"/>
    <xf numFmtId="0" fontId="0" fillId="4" borderId="1" xfId="0" applyFill="1" applyBorder="1"/>
    <xf numFmtId="14" fontId="0" fillId="5" borderId="1" xfId="0" applyNumberFormat="1" applyFill="1" applyBorder="1"/>
    <xf numFmtId="0" fontId="0" fillId="5" borderId="1" xfId="0" applyFill="1" applyBorder="1"/>
    <xf numFmtId="44" fontId="0" fillId="4" borderId="1" xfId="1" applyFont="1" applyFill="1" applyBorder="1"/>
    <xf numFmtId="44" fontId="0" fillId="5" borderId="1" xfId="1" applyFont="1" applyFill="1" applyBorder="1"/>
    <xf numFmtId="44" fontId="2" fillId="3" borderId="1" xfId="1" applyFont="1" applyFill="1" applyBorder="1" applyAlignment="1">
      <alignment horizontal="center"/>
    </xf>
    <xf numFmtId="44" fontId="1" fillId="2" borderId="1" xfId="1" applyFont="1" applyFill="1" applyBorder="1"/>
    <xf numFmtId="44" fontId="1" fillId="0" borderId="0" xfId="1" applyFont="1"/>
    <xf numFmtId="44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6" borderId="0" xfId="0" applyFill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D63B-F678-48EC-B093-182C9A372363}">
  <dimension ref="A2:L75"/>
  <sheetViews>
    <sheetView tabSelected="1" topLeftCell="A13" workbookViewId="0">
      <selection activeCell="D38" sqref="D38:H39"/>
    </sheetView>
  </sheetViews>
  <sheetFormatPr baseColWidth="10" defaultColWidth="8.85546875" defaultRowHeight="15" x14ac:dyDescent="0.25"/>
  <cols>
    <col min="1" max="1" width="2.140625" style="21" customWidth="1"/>
    <col min="2" max="2" width="12" customWidth="1"/>
    <col min="3" max="3" width="7.7109375" customWidth="1"/>
    <col min="4" max="4" width="11" style="14" bestFit="1" customWidth="1"/>
    <col min="5" max="5" width="11.5703125" style="14" bestFit="1" customWidth="1"/>
    <col min="6" max="6" width="9.42578125" bestFit="1" customWidth="1"/>
    <col min="7" max="7" width="11.5703125" style="14" bestFit="1" customWidth="1"/>
    <col min="8" max="8" width="10.5703125" style="14" bestFit="1" customWidth="1"/>
    <col min="9" max="9" width="8" customWidth="1"/>
    <col min="10" max="11" width="10.5703125" style="14" bestFit="1" customWidth="1"/>
    <col min="12" max="12" width="2" style="21" customWidth="1"/>
  </cols>
  <sheetData>
    <row r="2" spans="2:11" x14ac:dyDescent="0.25">
      <c r="B2" s="19" t="s">
        <v>11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x14ac:dyDescent="0.25">
      <c r="B3" s="2" t="s">
        <v>0</v>
      </c>
      <c r="C3" s="20" t="s">
        <v>1</v>
      </c>
      <c r="D3" s="20"/>
      <c r="E3" s="20"/>
      <c r="F3" s="15" t="s">
        <v>2</v>
      </c>
      <c r="G3" s="15"/>
      <c r="H3" s="15"/>
      <c r="I3" s="16" t="s">
        <v>3</v>
      </c>
      <c r="J3" s="17"/>
      <c r="K3" s="18"/>
    </row>
    <row r="4" spans="2:11" x14ac:dyDescent="0.25">
      <c r="B4" s="2"/>
      <c r="C4" s="3" t="s">
        <v>4</v>
      </c>
      <c r="D4" s="11" t="s">
        <v>5</v>
      </c>
      <c r="E4" s="11" t="s">
        <v>6</v>
      </c>
      <c r="F4" s="3" t="s">
        <v>4</v>
      </c>
      <c r="G4" s="11" t="s">
        <v>5</v>
      </c>
      <c r="H4" s="11" t="s">
        <v>7</v>
      </c>
      <c r="I4" s="3" t="s">
        <v>4</v>
      </c>
      <c r="J4" s="11" t="s">
        <v>9</v>
      </c>
      <c r="K4" s="11" t="s">
        <v>8</v>
      </c>
    </row>
    <row r="5" spans="2:11" x14ac:dyDescent="0.25">
      <c r="B5" s="5">
        <v>43845</v>
      </c>
      <c r="C5" s="6">
        <v>100</v>
      </c>
      <c r="D5" s="9">
        <v>10</v>
      </c>
      <c r="E5" s="9">
        <f>C5*D5</f>
        <v>1000</v>
      </c>
      <c r="F5" s="6"/>
      <c r="G5" s="9"/>
      <c r="H5" s="9"/>
      <c r="I5" s="6">
        <f>C5</f>
        <v>100</v>
      </c>
      <c r="J5" s="9">
        <f>I5*D5</f>
        <v>1000</v>
      </c>
      <c r="K5" s="9">
        <f>J5/I5</f>
        <v>10</v>
      </c>
    </row>
    <row r="6" spans="2:11" x14ac:dyDescent="0.25">
      <c r="B6" s="7">
        <v>43850</v>
      </c>
      <c r="C6" s="8"/>
      <c r="D6" s="10"/>
      <c r="E6" s="10"/>
      <c r="F6" s="8">
        <v>50</v>
      </c>
      <c r="G6" s="10">
        <v>10</v>
      </c>
      <c r="H6" s="10">
        <f>F6*G6</f>
        <v>500</v>
      </c>
      <c r="I6" s="8">
        <f t="shared" ref="I6:I16" si="0">I5+C6-F6</f>
        <v>50</v>
      </c>
      <c r="J6" s="10">
        <f>J5+E6-H6</f>
        <v>500</v>
      </c>
      <c r="K6" s="10">
        <f t="shared" ref="K6:K17" si="1">J6/I6</f>
        <v>10</v>
      </c>
    </row>
    <row r="7" spans="2:11" x14ac:dyDescent="0.25">
      <c r="B7" s="7">
        <v>43872</v>
      </c>
      <c r="C7" s="8"/>
      <c r="D7" s="10"/>
      <c r="E7" s="10"/>
      <c r="F7" s="8">
        <v>40</v>
      </c>
      <c r="G7" s="10">
        <v>10</v>
      </c>
      <c r="H7" s="10">
        <f>F7*G7</f>
        <v>400</v>
      </c>
      <c r="I7" s="8">
        <f t="shared" si="0"/>
        <v>10</v>
      </c>
      <c r="J7" s="10">
        <f t="shared" ref="J7:J8" si="2">J6+E7-H7</f>
        <v>100</v>
      </c>
      <c r="K7" s="10">
        <f t="shared" si="1"/>
        <v>10</v>
      </c>
    </row>
    <row r="8" spans="2:11" x14ac:dyDescent="0.25">
      <c r="B8" s="5">
        <v>43887</v>
      </c>
      <c r="C8" s="6">
        <v>300</v>
      </c>
      <c r="D8" s="9">
        <v>15</v>
      </c>
      <c r="E8" s="9">
        <f>C8*D8</f>
        <v>4500</v>
      </c>
      <c r="F8" s="6"/>
      <c r="G8" s="9"/>
      <c r="H8" s="9"/>
      <c r="I8" s="6">
        <f t="shared" si="0"/>
        <v>310</v>
      </c>
      <c r="J8" s="9">
        <f t="shared" si="2"/>
        <v>4600</v>
      </c>
      <c r="K8" s="9">
        <f t="shared" si="1"/>
        <v>14.838709677419354</v>
      </c>
    </row>
    <row r="9" spans="2:11" x14ac:dyDescent="0.25">
      <c r="B9" s="7">
        <v>43929</v>
      </c>
      <c r="C9" s="8"/>
      <c r="D9" s="10"/>
      <c r="E9" s="10"/>
      <c r="F9" s="8">
        <v>10</v>
      </c>
      <c r="G9" s="10">
        <v>10</v>
      </c>
      <c r="H9" s="10">
        <f>F9*G9</f>
        <v>100</v>
      </c>
      <c r="I9" s="8">
        <f t="shared" si="0"/>
        <v>300</v>
      </c>
      <c r="J9" s="10">
        <f>J8+E9-H9</f>
        <v>4500</v>
      </c>
      <c r="K9" s="10">
        <f t="shared" si="1"/>
        <v>15</v>
      </c>
    </row>
    <row r="10" spans="2:11" x14ac:dyDescent="0.25">
      <c r="B10" s="7">
        <v>44005</v>
      </c>
      <c r="C10" s="8"/>
      <c r="D10" s="10"/>
      <c r="E10" s="10"/>
      <c r="F10" s="8">
        <v>140</v>
      </c>
      <c r="G10" s="10">
        <v>15</v>
      </c>
      <c r="H10" s="10">
        <f>F10*G10</f>
        <v>2100</v>
      </c>
      <c r="I10" s="8">
        <f t="shared" si="0"/>
        <v>160</v>
      </c>
      <c r="J10" s="10">
        <f t="shared" ref="J10:J11" si="3">J9+E10-H10</f>
        <v>2400</v>
      </c>
      <c r="K10" s="10">
        <f t="shared" si="1"/>
        <v>15</v>
      </c>
    </row>
    <row r="11" spans="2:11" x14ac:dyDescent="0.25">
      <c r="B11" s="5">
        <v>44054</v>
      </c>
      <c r="C11" s="6">
        <v>200</v>
      </c>
      <c r="D11" s="9">
        <v>16</v>
      </c>
      <c r="E11" s="9">
        <f>C11*D11</f>
        <v>3200</v>
      </c>
      <c r="F11" s="6"/>
      <c r="G11" s="9"/>
      <c r="H11" s="9"/>
      <c r="I11" s="6">
        <f t="shared" si="0"/>
        <v>360</v>
      </c>
      <c r="J11" s="9">
        <f t="shared" si="3"/>
        <v>5600</v>
      </c>
      <c r="K11" s="9">
        <f t="shared" si="1"/>
        <v>15.555555555555555</v>
      </c>
    </row>
    <row r="12" spans="2:11" x14ac:dyDescent="0.25">
      <c r="B12" s="7">
        <v>44076</v>
      </c>
      <c r="C12" s="8"/>
      <c r="D12" s="10"/>
      <c r="E12" s="10"/>
      <c r="F12" s="8">
        <v>150</v>
      </c>
      <c r="G12" s="10">
        <v>15</v>
      </c>
      <c r="H12" s="10">
        <f>F12*G12</f>
        <v>2250</v>
      </c>
      <c r="I12" s="8">
        <f t="shared" si="0"/>
        <v>210</v>
      </c>
      <c r="J12" s="10">
        <f t="shared" ref="J12" si="4">J11+E12-H12</f>
        <v>3350</v>
      </c>
      <c r="K12" s="10">
        <f t="shared" si="1"/>
        <v>15.952380952380953</v>
      </c>
    </row>
    <row r="13" spans="2:11" x14ac:dyDescent="0.25">
      <c r="B13" s="7">
        <v>44118</v>
      </c>
      <c r="C13" s="8"/>
      <c r="D13" s="10"/>
      <c r="E13" s="10"/>
      <c r="F13" s="8">
        <v>10</v>
      </c>
      <c r="G13" s="10">
        <v>15</v>
      </c>
      <c r="H13" s="10">
        <f>F13*G13</f>
        <v>150</v>
      </c>
      <c r="I13" s="8">
        <f t="shared" si="0"/>
        <v>200</v>
      </c>
      <c r="J13" s="10">
        <f t="shared" ref="J13" si="5">J12+E13-H13</f>
        <v>3200</v>
      </c>
      <c r="K13" s="10">
        <f t="shared" si="1"/>
        <v>16</v>
      </c>
    </row>
    <row r="14" spans="2:11" x14ac:dyDescent="0.25">
      <c r="B14" s="7">
        <v>44119</v>
      </c>
      <c r="C14" s="8"/>
      <c r="D14" s="10"/>
      <c r="E14" s="10"/>
      <c r="F14" s="8">
        <v>50</v>
      </c>
      <c r="G14" s="10">
        <v>16</v>
      </c>
      <c r="H14" s="10">
        <f>F14*G14</f>
        <v>800</v>
      </c>
      <c r="I14" s="8">
        <f t="shared" si="0"/>
        <v>150</v>
      </c>
      <c r="J14" s="10">
        <f t="shared" ref="J14:J15" si="6">J13+E14-H14</f>
        <v>2400</v>
      </c>
      <c r="K14" s="10">
        <f t="shared" si="1"/>
        <v>16</v>
      </c>
    </row>
    <row r="15" spans="2:11" x14ac:dyDescent="0.25">
      <c r="B15" s="5">
        <v>44126</v>
      </c>
      <c r="C15" s="6">
        <v>200</v>
      </c>
      <c r="D15" s="9">
        <v>18</v>
      </c>
      <c r="E15" s="9">
        <f>C15*D15</f>
        <v>3600</v>
      </c>
      <c r="F15" s="6"/>
      <c r="G15" s="9"/>
      <c r="H15" s="9"/>
      <c r="I15" s="6">
        <f t="shared" si="0"/>
        <v>350</v>
      </c>
      <c r="J15" s="9">
        <f t="shared" si="6"/>
        <v>6000</v>
      </c>
      <c r="K15" s="9">
        <f t="shared" si="1"/>
        <v>17.142857142857142</v>
      </c>
    </row>
    <row r="16" spans="2:11" x14ac:dyDescent="0.25">
      <c r="B16" s="7">
        <v>44174</v>
      </c>
      <c r="C16" s="8"/>
      <c r="D16" s="10"/>
      <c r="E16" s="10"/>
      <c r="F16" s="8">
        <v>60</v>
      </c>
      <c r="G16" s="10">
        <v>16</v>
      </c>
      <c r="H16" s="10">
        <f>F16*G16</f>
        <v>960</v>
      </c>
      <c r="I16" s="8">
        <f t="shared" si="0"/>
        <v>290</v>
      </c>
      <c r="J16" s="10">
        <f t="shared" ref="J16" si="7">J15+E16-H16</f>
        <v>5040</v>
      </c>
      <c r="K16" s="10">
        <f t="shared" si="1"/>
        <v>17.379310344827587</v>
      </c>
    </row>
    <row r="17" spans="2:11" x14ac:dyDescent="0.25">
      <c r="B17" s="1" t="s">
        <v>10</v>
      </c>
      <c r="C17" s="1">
        <f>SUM(C5:C16)</f>
        <v>800</v>
      </c>
      <c r="D17" s="12"/>
      <c r="E17" s="12">
        <f>SUM(E5:E16)</f>
        <v>12300</v>
      </c>
      <c r="F17" s="1">
        <f>SUM(F5:F16)</f>
        <v>510</v>
      </c>
      <c r="G17" s="12"/>
      <c r="H17" s="12">
        <f>SUM(H5:H16)</f>
        <v>7260</v>
      </c>
      <c r="I17" s="1">
        <f>I16</f>
        <v>290</v>
      </c>
      <c r="J17" s="12">
        <f>E17-H17</f>
        <v>5040</v>
      </c>
      <c r="K17" s="12">
        <f t="shared" si="1"/>
        <v>17.379310344827587</v>
      </c>
    </row>
    <row r="18" spans="2:11" x14ac:dyDescent="0.25">
      <c r="B18" s="4"/>
      <c r="C18" s="4"/>
      <c r="D18" s="13"/>
      <c r="E18" s="13"/>
      <c r="F18" s="4"/>
      <c r="G18" s="13"/>
      <c r="H18" s="12">
        <f>+E17-H17</f>
        <v>5040</v>
      </c>
      <c r="I18" s="1">
        <f>+C17-F17</f>
        <v>290</v>
      </c>
      <c r="J18" s="13"/>
      <c r="K18" s="13"/>
    </row>
    <row r="20" spans="2:11" x14ac:dyDescent="0.25">
      <c r="B20" s="19" t="s">
        <v>12</v>
      </c>
      <c r="C20" s="19"/>
      <c r="D20" s="19"/>
      <c r="E20" s="19"/>
      <c r="F20" s="19"/>
      <c r="G20" s="19"/>
      <c r="H20" s="19"/>
      <c r="I20" s="19"/>
      <c r="J20" s="19"/>
      <c r="K20" s="19"/>
    </row>
    <row r="21" spans="2:11" x14ac:dyDescent="0.25">
      <c r="B21" s="2" t="s">
        <v>0</v>
      </c>
      <c r="C21" s="20" t="s">
        <v>1</v>
      </c>
      <c r="D21" s="20"/>
      <c r="E21" s="20"/>
      <c r="F21" s="15" t="s">
        <v>2</v>
      </c>
      <c r="G21" s="15"/>
      <c r="H21" s="15"/>
      <c r="I21" s="16" t="s">
        <v>3</v>
      </c>
      <c r="J21" s="17"/>
      <c r="K21" s="18"/>
    </row>
    <row r="22" spans="2:11" x14ac:dyDescent="0.25">
      <c r="B22" s="2"/>
      <c r="C22" s="3" t="s">
        <v>4</v>
      </c>
      <c r="D22" s="11" t="s">
        <v>5</v>
      </c>
      <c r="E22" s="11" t="s">
        <v>6</v>
      </c>
      <c r="F22" s="3" t="s">
        <v>4</v>
      </c>
      <c r="G22" s="11" t="s">
        <v>5</v>
      </c>
      <c r="H22" s="11" t="s">
        <v>7</v>
      </c>
      <c r="I22" s="3" t="s">
        <v>4</v>
      </c>
      <c r="J22" s="11" t="s">
        <v>9</v>
      </c>
      <c r="K22" s="11" t="s">
        <v>8</v>
      </c>
    </row>
    <row r="23" spans="2:11" x14ac:dyDescent="0.25">
      <c r="B23" s="5">
        <f>+B5</f>
        <v>43845</v>
      </c>
      <c r="C23" s="6">
        <f>+C5</f>
        <v>100</v>
      </c>
      <c r="D23" s="9">
        <f>+D5</f>
        <v>10</v>
      </c>
      <c r="E23" s="9">
        <f>C23*D23</f>
        <v>1000</v>
      </c>
      <c r="F23" s="6"/>
      <c r="G23" s="9"/>
      <c r="H23" s="9"/>
      <c r="I23" s="6">
        <f>C23</f>
        <v>100</v>
      </c>
      <c r="J23" s="9">
        <f>I23*D23</f>
        <v>1000</v>
      </c>
      <c r="K23" s="9">
        <f t="shared" ref="K23:K36" si="8">J23/I23</f>
        <v>10</v>
      </c>
    </row>
    <row r="24" spans="2:11" x14ac:dyDescent="0.25">
      <c r="B24" s="7">
        <f t="shared" ref="B24:B32" si="9">+B6</f>
        <v>43850</v>
      </c>
      <c r="C24" s="8"/>
      <c r="D24" s="10"/>
      <c r="E24" s="10"/>
      <c r="F24" s="8">
        <f>+F6</f>
        <v>50</v>
      </c>
      <c r="G24" s="10">
        <v>10</v>
      </c>
      <c r="H24" s="10">
        <f>F24*G24</f>
        <v>500</v>
      </c>
      <c r="I24" s="8">
        <f t="shared" ref="I24:I35" si="10">I23+C24-F24</f>
        <v>50</v>
      </c>
      <c r="J24" s="10">
        <f>J23+E24-H24</f>
        <v>500</v>
      </c>
      <c r="K24" s="10">
        <f t="shared" si="8"/>
        <v>10</v>
      </c>
    </row>
    <row r="25" spans="2:11" x14ac:dyDescent="0.25">
      <c r="B25" s="7">
        <f t="shared" si="9"/>
        <v>43872</v>
      </c>
      <c r="C25" s="8"/>
      <c r="D25" s="10"/>
      <c r="E25" s="10"/>
      <c r="F25" s="8">
        <f>+F7</f>
        <v>40</v>
      </c>
      <c r="G25" s="10">
        <v>10</v>
      </c>
      <c r="H25" s="10">
        <f>F25*G25</f>
        <v>400</v>
      </c>
      <c r="I25" s="8">
        <f t="shared" si="10"/>
        <v>10</v>
      </c>
      <c r="J25" s="10">
        <f t="shared" ref="J25:J26" si="11">J24+E25-H25</f>
        <v>100</v>
      </c>
      <c r="K25" s="10">
        <f t="shared" si="8"/>
        <v>10</v>
      </c>
    </row>
    <row r="26" spans="2:11" x14ac:dyDescent="0.25">
      <c r="B26" s="5">
        <f t="shared" si="9"/>
        <v>43887</v>
      </c>
      <c r="C26" s="6">
        <f>+C8</f>
        <v>300</v>
      </c>
      <c r="D26" s="9">
        <f>+D8</f>
        <v>15</v>
      </c>
      <c r="E26" s="9">
        <f>C26*D26</f>
        <v>4500</v>
      </c>
      <c r="F26" s="6"/>
      <c r="G26" s="9"/>
      <c r="H26" s="9"/>
      <c r="I26" s="6">
        <f t="shared" si="10"/>
        <v>310</v>
      </c>
      <c r="J26" s="9">
        <f t="shared" si="11"/>
        <v>4600</v>
      </c>
      <c r="K26" s="9">
        <f t="shared" si="8"/>
        <v>14.838709677419354</v>
      </c>
    </row>
    <row r="27" spans="2:11" x14ac:dyDescent="0.25">
      <c r="B27" s="7">
        <f t="shared" si="9"/>
        <v>43929</v>
      </c>
      <c r="C27" s="8"/>
      <c r="D27" s="10"/>
      <c r="E27" s="10"/>
      <c r="F27" s="8">
        <f>+F9</f>
        <v>10</v>
      </c>
      <c r="G27" s="10">
        <f>+D26</f>
        <v>15</v>
      </c>
      <c r="H27" s="10">
        <f>F27*G27</f>
        <v>150</v>
      </c>
      <c r="I27" s="8">
        <f t="shared" si="10"/>
        <v>300</v>
      </c>
      <c r="J27" s="10">
        <f>J26+E27-H27</f>
        <v>4450</v>
      </c>
      <c r="K27" s="10">
        <f t="shared" si="8"/>
        <v>14.833333333333334</v>
      </c>
    </row>
    <row r="28" spans="2:11" x14ac:dyDescent="0.25">
      <c r="B28" s="7">
        <f t="shared" si="9"/>
        <v>44005</v>
      </c>
      <c r="C28" s="8"/>
      <c r="D28" s="10"/>
      <c r="E28" s="10"/>
      <c r="F28" s="8">
        <f>+F10</f>
        <v>140</v>
      </c>
      <c r="G28" s="10">
        <f>+D26</f>
        <v>15</v>
      </c>
      <c r="H28" s="10">
        <f>F28*G28</f>
        <v>2100</v>
      </c>
      <c r="I28" s="8">
        <f t="shared" si="10"/>
        <v>160</v>
      </c>
      <c r="J28" s="10">
        <f t="shared" ref="J28:J35" si="12">J27+E28-H28</f>
        <v>2350</v>
      </c>
      <c r="K28" s="10">
        <f t="shared" si="8"/>
        <v>14.6875</v>
      </c>
    </row>
    <row r="29" spans="2:11" x14ac:dyDescent="0.25">
      <c r="B29" s="5">
        <f t="shared" si="9"/>
        <v>44054</v>
      </c>
      <c r="C29" s="6">
        <f>+C11</f>
        <v>200</v>
      </c>
      <c r="D29" s="9">
        <f>+D11</f>
        <v>16</v>
      </c>
      <c r="E29" s="9">
        <f>C29*D29</f>
        <v>3200</v>
      </c>
      <c r="F29" s="6"/>
      <c r="G29" s="9"/>
      <c r="H29" s="9"/>
      <c r="I29" s="6">
        <f t="shared" si="10"/>
        <v>360</v>
      </c>
      <c r="J29" s="9">
        <f t="shared" si="12"/>
        <v>5550</v>
      </c>
      <c r="K29" s="9">
        <f t="shared" si="8"/>
        <v>15.416666666666666</v>
      </c>
    </row>
    <row r="30" spans="2:11" x14ac:dyDescent="0.25">
      <c r="B30" s="7">
        <f t="shared" si="9"/>
        <v>44076</v>
      </c>
      <c r="C30" s="8"/>
      <c r="D30" s="10"/>
      <c r="E30" s="10"/>
      <c r="F30" s="8">
        <f>+F12</f>
        <v>150</v>
      </c>
      <c r="G30" s="10">
        <f>+D29</f>
        <v>16</v>
      </c>
      <c r="H30" s="10">
        <f>F30*G30</f>
        <v>2400</v>
      </c>
      <c r="I30" s="8">
        <f t="shared" si="10"/>
        <v>210</v>
      </c>
      <c r="J30" s="10">
        <f t="shared" si="12"/>
        <v>3150</v>
      </c>
      <c r="K30" s="10">
        <f t="shared" si="8"/>
        <v>15</v>
      </c>
    </row>
    <row r="31" spans="2:11" x14ac:dyDescent="0.25">
      <c r="B31" s="7">
        <f t="shared" si="9"/>
        <v>44118</v>
      </c>
      <c r="C31" s="8"/>
      <c r="D31" s="10"/>
      <c r="E31" s="10"/>
      <c r="F31" s="8">
        <f>+F13</f>
        <v>10</v>
      </c>
      <c r="G31" s="10">
        <v>16</v>
      </c>
      <c r="H31" s="10">
        <f>F31*G31</f>
        <v>160</v>
      </c>
      <c r="I31" s="8">
        <f t="shared" si="10"/>
        <v>200</v>
      </c>
      <c r="J31" s="10">
        <f t="shared" si="12"/>
        <v>2990</v>
      </c>
      <c r="K31" s="10">
        <f t="shared" si="8"/>
        <v>14.95</v>
      </c>
    </row>
    <row r="32" spans="2:11" x14ac:dyDescent="0.25">
      <c r="B32" s="7">
        <f t="shared" si="9"/>
        <v>44119</v>
      </c>
      <c r="C32" s="8"/>
      <c r="D32" s="10"/>
      <c r="E32" s="10"/>
      <c r="F32" s="8">
        <v>40</v>
      </c>
      <c r="G32" s="10">
        <v>16</v>
      </c>
      <c r="H32" s="10">
        <f>F32*G32</f>
        <v>640</v>
      </c>
      <c r="I32" s="8">
        <f>+I31-F32</f>
        <v>160</v>
      </c>
      <c r="J32" s="10">
        <f>+J31-H32</f>
        <v>2350</v>
      </c>
      <c r="K32" s="10">
        <f t="shared" si="8"/>
        <v>14.6875</v>
      </c>
    </row>
    <row r="33" spans="2:11" x14ac:dyDescent="0.25">
      <c r="B33" s="7">
        <f>+B14</f>
        <v>44119</v>
      </c>
      <c r="C33" s="8"/>
      <c r="D33" s="10"/>
      <c r="E33" s="10"/>
      <c r="F33" s="8">
        <v>10</v>
      </c>
      <c r="G33" s="10">
        <v>15</v>
      </c>
      <c r="H33" s="10">
        <f>F33*G33</f>
        <v>150</v>
      </c>
      <c r="I33" s="8">
        <f>+I32-F33</f>
        <v>150</v>
      </c>
      <c r="J33" s="10">
        <f>+J32-H33</f>
        <v>2200</v>
      </c>
      <c r="K33" s="10">
        <f t="shared" si="8"/>
        <v>14.666666666666666</v>
      </c>
    </row>
    <row r="34" spans="2:11" x14ac:dyDescent="0.25">
      <c r="B34" s="5">
        <f>+B15</f>
        <v>44126</v>
      </c>
      <c r="C34" s="6">
        <f>+C15</f>
        <v>200</v>
      </c>
      <c r="D34" s="9">
        <f>+D15</f>
        <v>18</v>
      </c>
      <c r="E34" s="9">
        <f>C34*D34</f>
        <v>3600</v>
      </c>
      <c r="F34" s="6"/>
      <c r="G34" s="9"/>
      <c r="H34" s="9"/>
      <c r="I34" s="6">
        <f t="shared" si="10"/>
        <v>350</v>
      </c>
      <c r="J34" s="9">
        <f t="shared" si="12"/>
        <v>5800</v>
      </c>
      <c r="K34" s="9">
        <f t="shared" si="8"/>
        <v>16.571428571428573</v>
      </c>
    </row>
    <row r="35" spans="2:11" x14ac:dyDescent="0.25">
      <c r="B35" s="7">
        <f>+B16</f>
        <v>44174</v>
      </c>
      <c r="C35" s="8"/>
      <c r="D35" s="10"/>
      <c r="E35" s="10"/>
      <c r="F35" s="8">
        <f>+F16</f>
        <v>60</v>
      </c>
      <c r="G35" s="10">
        <v>18</v>
      </c>
      <c r="H35" s="10">
        <f>F35*G35</f>
        <v>1080</v>
      </c>
      <c r="I35" s="8">
        <f t="shared" si="10"/>
        <v>290</v>
      </c>
      <c r="J35" s="10">
        <f t="shared" si="12"/>
        <v>4720</v>
      </c>
      <c r="K35" s="10">
        <f t="shared" si="8"/>
        <v>16.275862068965516</v>
      </c>
    </row>
    <row r="36" spans="2:11" x14ac:dyDescent="0.25">
      <c r="B36" s="1" t="s">
        <v>10</v>
      </c>
      <c r="C36" s="1">
        <f>SUM(C23:C35)</f>
        <v>800</v>
      </c>
      <c r="D36" s="12"/>
      <c r="E36" s="12">
        <f>SUM(E23:E35)</f>
        <v>12300</v>
      </c>
      <c r="F36" s="1">
        <f>SUM(F23:F35)</f>
        <v>510</v>
      </c>
      <c r="G36" s="12"/>
      <c r="H36" s="12">
        <f>SUM(H23:H35)</f>
        <v>7580</v>
      </c>
      <c r="I36" s="1">
        <f>I35</f>
        <v>290</v>
      </c>
      <c r="J36" s="12">
        <f>E36-H36</f>
        <v>4720</v>
      </c>
      <c r="K36" s="12">
        <f t="shared" si="8"/>
        <v>16.275862068965516</v>
      </c>
    </row>
    <row r="37" spans="2:11" x14ac:dyDescent="0.25">
      <c r="H37" s="12">
        <f>+E36-H36</f>
        <v>4720</v>
      </c>
      <c r="I37" s="1">
        <f>+C36-F36</f>
        <v>290</v>
      </c>
    </row>
    <row r="38" spans="2:11" x14ac:dyDescent="0.25">
      <c r="F38" s="22"/>
    </row>
    <row r="39" spans="2:11" x14ac:dyDescent="0.25">
      <c r="F39" s="22"/>
    </row>
    <row r="40" spans="2:11" x14ac:dyDescent="0.25">
      <c r="B40" s="19" t="s">
        <v>13</v>
      </c>
      <c r="C40" s="19"/>
      <c r="D40" s="19"/>
      <c r="E40" s="19"/>
      <c r="F40" s="19"/>
      <c r="G40" s="19"/>
      <c r="H40" s="19"/>
      <c r="I40" s="19"/>
      <c r="J40" s="19"/>
      <c r="K40" s="19"/>
    </row>
    <row r="41" spans="2:11" x14ac:dyDescent="0.25">
      <c r="B41" s="2" t="s">
        <v>0</v>
      </c>
      <c r="C41" s="20" t="s">
        <v>1</v>
      </c>
      <c r="D41" s="20"/>
      <c r="E41" s="20"/>
      <c r="F41" s="15" t="s">
        <v>2</v>
      </c>
      <c r="G41" s="15"/>
      <c r="H41" s="15"/>
      <c r="I41" s="16" t="s">
        <v>3</v>
      </c>
      <c r="J41" s="17"/>
      <c r="K41" s="18"/>
    </row>
    <row r="42" spans="2:11" x14ac:dyDescent="0.25">
      <c r="B42" s="2"/>
      <c r="C42" s="3" t="s">
        <v>4</v>
      </c>
      <c r="D42" s="11" t="s">
        <v>5</v>
      </c>
      <c r="E42" s="11" t="s">
        <v>6</v>
      </c>
      <c r="F42" s="3" t="s">
        <v>4</v>
      </c>
      <c r="G42" s="11" t="s">
        <v>5</v>
      </c>
      <c r="H42" s="11" t="s">
        <v>7</v>
      </c>
      <c r="I42" s="3" t="s">
        <v>4</v>
      </c>
      <c r="J42" s="11" t="s">
        <v>9</v>
      </c>
      <c r="K42" s="11" t="s">
        <v>8</v>
      </c>
    </row>
    <row r="43" spans="2:11" x14ac:dyDescent="0.25">
      <c r="B43" s="5">
        <f>+B5</f>
        <v>43845</v>
      </c>
      <c r="C43" s="6">
        <f>+C5</f>
        <v>100</v>
      </c>
      <c r="D43" s="9">
        <f>+D5</f>
        <v>10</v>
      </c>
      <c r="E43" s="9">
        <f>C43*D43</f>
        <v>1000</v>
      </c>
      <c r="F43" s="6"/>
      <c r="G43" s="9"/>
      <c r="H43" s="9"/>
      <c r="I43" s="6">
        <f>C43</f>
        <v>100</v>
      </c>
      <c r="J43" s="9">
        <f>I43*D43</f>
        <v>1000</v>
      </c>
      <c r="K43" s="9">
        <f t="shared" ref="K43:K55" si="13">J43/I43</f>
        <v>10</v>
      </c>
    </row>
    <row r="44" spans="2:11" x14ac:dyDescent="0.25">
      <c r="B44" s="7">
        <f>+B6</f>
        <v>43850</v>
      </c>
      <c r="C44" s="8"/>
      <c r="D44" s="10"/>
      <c r="E44" s="10"/>
      <c r="F44" s="8">
        <f>+F6</f>
        <v>50</v>
      </c>
      <c r="G44" s="10">
        <f>+K43</f>
        <v>10</v>
      </c>
      <c r="H44" s="10">
        <f>F44*G44</f>
        <v>500</v>
      </c>
      <c r="I44" s="8">
        <f t="shared" ref="I44:I54" si="14">I43+C44-F44</f>
        <v>50</v>
      </c>
      <c r="J44" s="10">
        <f>J43+E44-H44</f>
        <v>500</v>
      </c>
      <c r="K44" s="10">
        <f t="shared" si="13"/>
        <v>10</v>
      </c>
    </row>
    <row r="45" spans="2:11" x14ac:dyDescent="0.25">
      <c r="B45" s="7">
        <f>+B7</f>
        <v>43872</v>
      </c>
      <c r="C45" s="8"/>
      <c r="D45" s="10"/>
      <c r="E45" s="10"/>
      <c r="F45" s="8">
        <f>+F7</f>
        <v>40</v>
      </c>
      <c r="G45" s="10">
        <f>+K44</f>
        <v>10</v>
      </c>
      <c r="H45" s="10">
        <f>F45*G45</f>
        <v>400</v>
      </c>
      <c r="I45" s="8">
        <f t="shared" si="14"/>
        <v>10</v>
      </c>
      <c r="J45" s="10">
        <f t="shared" ref="J45:J46" si="15">J44+E45-H45</f>
        <v>100</v>
      </c>
      <c r="K45" s="10">
        <f t="shared" si="13"/>
        <v>10</v>
      </c>
    </row>
    <row r="46" spans="2:11" x14ac:dyDescent="0.25">
      <c r="B46" s="5">
        <f>+B8</f>
        <v>43887</v>
      </c>
      <c r="C46" s="6">
        <f>+C8</f>
        <v>300</v>
      </c>
      <c r="D46" s="9">
        <f>+D8</f>
        <v>15</v>
      </c>
      <c r="E46" s="9">
        <f>C46*D46</f>
        <v>4500</v>
      </c>
      <c r="F46" s="6"/>
      <c r="G46" s="9"/>
      <c r="H46" s="9"/>
      <c r="I46" s="6">
        <f t="shared" si="14"/>
        <v>310</v>
      </c>
      <c r="J46" s="9">
        <f t="shared" si="15"/>
        <v>4600</v>
      </c>
      <c r="K46" s="9">
        <f t="shared" si="13"/>
        <v>14.838709677419354</v>
      </c>
    </row>
    <row r="47" spans="2:11" x14ac:dyDescent="0.25">
      <c r="B47" s="7">
        <f>+B9</f>
        <v>43929</v>
      </c>
      <c r="C47" s="8"/>
      <c r="D47" s="10"/>
      <c r="E47" s="10"/>
      <c r="F47" s="8">
        <f>+F9</f>
        <v>10</v>
      </c>
      <c r="G47" s="10">
        <f>+K46</f>
        <v>14.838709677419354</v>
      </c>
      <c r="H47" s="10">
        <f>F47*G47</f>
        <v>148.38709677419354</v>
      </c>
      <c r="I47" s="8">
        <f t="shared" si="14"/>
        <v>300</v>
      </c>
      <c r="J47" s="10">
        <f>J46+E47-H47</f>
        <v>4451.6129032258068</v>
      </c>
      <c r="K47" s="10">
        <f t="shared" si="13"/>
        <v>14.838709677419356</v>
      </c>
    </row>
    <row r="48" spans="2:11" x14ac:dyDescent="0.25">
      <c r="B48" s="7">
        <f>+B10</f>
        <v>44005</v>
      </c>
      <c r="C48" s="8"/>
      <c r="D48" s="10"/>
      <c r="E48" s="10"/>
      <c r="F48" s="8">
        <f>+F10</f>
        <v>140</v>
      </c>
      <c r="G48" s="10">
        <f>+K47</f>
        <v>14.838709677419356</v>
      </c>
      <c r="H48" s="10">
        <f>F48*G48</f>
        <v>2077.4193548387098</v>
      </c>
      <c r="I48" s="8">
        <f t="shared" si="14"/>
        <v>160</v>
      </c>
      <c r="J48" s="10">
        <f t="shared" ref="J48:J54" si="16">J47+E48-H48</f>
        <v>2374.1935483870971</v>
      </c>
      <c r="K48" s="10">
        <f t="shared" si="13"/>
        <v>14.838709677419356</v>
      </c>
    </row>
    <row r="49" spans="2:11" x14ac:dyDescent="0.25">
      <c r="B49" s="5">
        <f>+B11</f>
        <v>44054</v>
      </c>
      <c r="C49" s="6">
        <f>+C11</f>
        <v>200</v>
      </c>
      <c r="D49" s="9">
        <f>+D11</f>
        <v>16</v>
      </c>
      <c r="E49" s="9">
        <f>C49*D49</f>
        <v>3200</v>
      </c>
      <c r="F49" s="6"/>
      <c r="G49" s="9"/>
      <c r="H49" s="9"/>
      <c r="I49" s="6">
        <f t="shared" si="14"/>
        <v>360</v>
      </c>
      <c r="J49" s="9">
        <f t="shared" si="16"/>
        <v>5574.1935483870966</v>
      </c>
      <c r="K49" s="9">
        <f t="shared" si="13"/>
        <v>15.483870967741934</v>
      </c>
    </row>
    <row r="50" spans="2:11" x14ac:dyDescent="0.25">
      <c r="B50" s="7">
        <f>+B12</f>
        <v>44076</v>
      </c>
      <c r="C50" s="8"/>
      <c r="D50" s="10"/>
      <c r="E50" s="10"/>
      <c r="F50" s="8">
        <f>+F12</f>
        <v>150</v>
      </c>
      <c r="G50" s="10">
        <f>+K49</f>
        <v>15.483870967741934</v>
      </c>
      <c r="H50" s="10">
        <f>F50*G50</f>
        <v>2322.5806451612902</v>
      </c>
      <c r="I50" s="8">
        <f t="shared" si="14"/>
        <v>210</v>
      </c>
      <c r="J50" s="10">
        <f t="shared" si="16"/>
        <v>3251.6129032258063</v>
      </c>
      <c r="K50" s="10">
        <f t="shared" si="13"/>
        <v>15.483870967741934</v>
      </c>
    </row>
    <row r="51" spans="2:11" x14ac:dyDescent="0.25">
      <c r="B51" s="7">
        <f>+B13</f>
        <v>44118</v>
      </c>
      <c r="C51" s="8"/>
      <c r="D51" s="10"/>
      <c r="E51" s="10"/>
      <c r="F51" s="8">
        <f>+F13</f>
        <v>10</v>
      </c>
      <c r="G51" s="10">
        <f>+K50</f>
        <v>15.483870967741934</v>
      </c>
      <c r="H51" s="10">
        <f>F51*G51</f>
        <v>154.83870967741933</v>
      </c>
      <c r="I51" s="8">
        <f t="shared" si="14"/>
        <v>200</v>
      </c>
      <c r="J51" s="10">
        <f t="shared" si="16"/>
        <v>3096.7741935483868</v>
      </c>
      <c r="K51" s="10">
        <f t="shared" si="13"/>
        <v>15.483870967741934</v>
      </c>
    </row>
    <row r="52" spans="2:11" x14ac:dyDescent="0.25">
      <c r="B52" s="7">
        <f>+B14</f>
        <v>44119</v>
      </c>
      <c r="C52" s="8"/>
      <c r="D52" s="10"/>
      <c r="E52" s="10"/>
      <c r="F52" s="8">
        <f>+F14</f>
        <v>50</v>
      </c>
      <c r="G52" s="10">
        <f>+K51</f>
        <v>15.483870967741934</v>
      </c>
      <c r="H52" s="10">
        <f>F52*G52</f>
        <v>774.19354838709671</v>
      </c>
      <c r="I52" s="8">
        <f t="shared" si="14"/>
        <v>150</v>
      </c>
      <c r="J52" s="10">
        <f t="shared" si="16"/>
        <v>2322.5806451612902</v>
      </c>
      <c r="K52" s="10">
        <f t="shared" si="13"/>
        <v>15.483870967741934</v>
      </c>
    </row>
    <row r="53" spans="2:11" x14ac:dyDescent="0.25">
      <c r="B53" s="5">
        <f>+B15</f>
        <v>44126</v>
      </c>
      <c r="C53" s="6">
        <f>+C15</f>
        <v>200</v>
      </c>
      <c r="D53" s="9">
        <f>+D15</f>
        <v>18</v>
      </c>
      <c r="E53" s="9">
        <f>C53*D53</f>
        <v>3600</v>
      </c>
      <c r="F53" s="6"/>
      <c r="G53" s="9"/>
      <c r="H53" s="9"/>
      <c r="I53" s="6">
        <f t="shared" si="14"/>
        <v>350</v>
      </c>
      <c r="J53" s="9">
        <f t="shared" si="16"/>
        <v>5922.5806451612898</v>
      </c>
      <c r="K53" s="9">
        <f t="shared" si="13"/>
        <v>16.921658986175114</v>
      </c>
    </row>
    <row r="54" spans="2:11" x14ac:dyDescent="0.25">
      <c r="B54" s="7">
        <f>+B16</f>
        <v>44174</v>
      </c>
      <c r="C54" s="8"/>
      <c r="D54" s="10"/>
      <c r="E54" s="10"/>
      <c r="F54" s="8">
        <f>+F16</f>
        <v>60</v>
      </c>
      <c r="G54" s="10">
        <f>+K53</f>
        <v>16.921658986175114</v>
      </c>
      <c r="H54" s="10">
        <f>F54*G54</f>
        <v>1015.2995391705068</v>
      </c>
      <c r="I54" s="8">
        <f t="shared" si="14"/>
        <v>290</v>
      </c>
      <c r="J54" s="10">
        <f t="shared" si="16"/>
        <v>4907.2811059907826</v>
      </c>
      <c r="K54" s="10">
        <f t="shared" si="13"/>
        <v>16.921658986175114</v>
      </c>
    </row>
    <row r="55" spans="2:11" x14ac:dyDescent="0.25">
      <c r="B55" s="1" t="s">
        <v>10</v>
      </c>
      <c r="C55" s="1">
        <f>SUM(C43:C54)</f>
        <v>800</v>
      </c>
      <c r="D55" s="12"/>
      <c r="E55" s="12">
        <f>SUM(E43:E54)</f>
        <v>12300</v>
      </c>
      <c r="F55" s="1">
        <f>SUM(F43:F54)</f>
        <v>510</v>
      </c>
      <c r="G55" s="12"/>
      <c r="H55" s="12">
        <f>SUM(H43:H54)</f>
        <v>7392.7188940092165</v>
      </c>
      <c r="I55" s="1">
        <f>I54</f>
        <v>290</v>
      </c>
      <c r="J55" s="12">
        <f>E55-H55</f>
        <v>4907.2811059907835</v>
      </c>
      <c r="K55" s="12">
        <f t="shared" si="13"/>
        <v>16.921658986175117</v>
      </c>
    </row>
    <row r="56" spans="2:11" x14ac:dyDescent="0.25">
      <c r="H56" s="12">
        <f>+E55-H55</f>
        <v>4907.2811059907835</v>
      </c>
      <c r="I56" s="1">
        <f>+C55-F55</f>
        <v>290</v>
      </c>
    </row>
    <row r="59" spans="2:11" x14ac:dyDescent="0.25">
      <c r="B59" s="19" t="s">
        <v>14</v>
      </c>
      <c r="C59" s="19"/>
      <c r="D59" s="19"/>
      <c r="E59" s="19"/>
      <c r="F59" s="19"/>
      <c r="G59" s="19"/>
      <c r="H59" s="19"/>
      <c r="I59" s="19"/>
      <c r="J59" s="19"/>
      <c r="K59" s="19"/>
    </row>
    <row r="60" spans="2:11" x14ac:dyDescent="0.25">
      <c r="B60" s="2" t="s">
        <v>0</v>
      </c>
      <c r="C60" s="20" t="s">
        <v>1</v>
      </c>
      <c r="D60" s="20"/>
      <c r="E60" s="20"/>
      <c r="F60" s="15" t="s">
        <v>2</v>
      </c>
      <c r="G60" s="15"/>
      <c r="H60" s="15"/>
      <c r="I60" s="16" t="s">
        <v>3</v>
      </c>
      <c r="J60" s="17"/>
      <c r="K60" s="18"/>
    </row>
    <row r="61" spans="2:11" x14ac:dyDescent="0.25">
      <c r="B61" s="2"/>
      <c r="C61" s="3" t="s">
        <v>4</v>
      </c>
      <c r="D61" s="11" t="s">
        <v>5</v>
      </c>
      <c r="E61" s="11" t="s">
        <v>6</v>
      </c>
      <c r="F61" s="3" t="s">
        <v>4</v>
      </c>
      <c r="G61" s="11" t="s">
        <v>5</v>
      </c>
      <c r="H61" s="11" t="s">
        <v>7</v>
      </c>
      <c r="I61" s="3" t="s">
        <v>4</v>
      </c>
      <c r="J61" s="11" t="s">
        <v>9</v>
      </c>
      <c r="K61" s="11" t="s">
        <v>8</v>
      </c>
    </row>
    <row r="62" spans="2:11" x14ac:dyDescent="0.25">
      <c r="B62" s="5">
        <f>+B5</f>
        <v>43845</v>
      </c>
      <c r="C62" s="6">
        <f>+C5</f>
        <v>100</v>
      </c>
      <c r="D62" s="9">
        <f>+D5</f>
        <v>10</v>
      </c>
      <c r="E62" s="9">
        <f>C62*D62</f>
        <v>1000</v>
      </c>
      <c r="F62" s="6"/>
      <c r="G62" s="9"/>
      <c r="H62" s="9"/>
      <c r="I62" s="6">
        <f>C62</f>
        <v>100</v>
      </c>
      <c r="J62" s="9">
        <f>I62*D62</f>
        <v>1000</v>
      </c>
      <c r="K62" s="9">
        <f>J62/I62</f>
        <v>10</v>
      </c>
    </row>
    <row r="63" spans="2:11" x14ac:dyDescent="0.25">
      <c r="B63" s="7">
        <f>+B6</f>
        <v>43850</v>
      </c>
      <c r="C63" s="8"/>
      <c r="D63" s="10"/>
      <c r="E63" s="10"/>
      <c r="F63" s="8">
        <f>+F6</f>
        <v>50</v>
      </c>
      <c r="G63" s="10">
        <f>+D62</f>
        <v>10</v>
      </c>
      <c r="H63" s="10">
        <f>F63*G63</f>
        <v>500</v>
      </c>
      <c r="I63" s="8">
        <f t="shared" ref="I63:I73" si="17">I62+C63-F63</f>
        <v>50</v>
      </c>
      <c r="J63" s="10">
        <f>J62+E63-H63</f>
        <v>500</v>
      </c>
      <c r="K63" s="10">
        <f>K62</f>
        <v>10</v>
      </c>
    </row>
    <row r="64" spans="2:11" x14ac:dyDescent="0.25">
      <c r="B64" s="7">
        <f>+B7</f>
        <v>43872</v>
      </c>
      <c r="C64" s="8"/>
      <c r="D64" s="10"/>
      <c r="E64" s="10"/>
      <c r="F64" s="8">
        <f>+F7</f>
        <v>40</v>
      </c>
      <c r="G64" s="10">
        <f>+D62</f>
        <v>10</v>
      </c>
      <c r="H64" s="10">
        <f>F64*G64</f>
        <v>400</v>
      </c>
      <c r="I64" s="8">
        <f t="shared" si="17"/>
        <v>10</v>
      </c>
      <c r="J64" s="10">
        <f t="shared" ref="J64:J65" si="18">J63+E64-H64</f>
        <v>100</v>
      </c>
      <c r="K64" s="10">
        <f>K62</f>
        <v>10</v>
      </c>
    </row>
    <row r="65" spans="2:11" x14ac:dyDescent="0.25">
      <c r="B65" s="5">
        <f>+B8</f>
        <v>43887</v>
      </c>
      <c r="C65" s="6">
        <f>+C8</f>
        <v>300</v>
      </c>
      <c r="D65" s="9">
        <f>+D8</f>
        <v>15</v>
      </c>
      <c r="E65" s="9">
        <f>C65*D65</f>
        <v>4500</v>
      </c>
      <c r="F65" s="6"/>
      <c r="G65" s="9"/>
      <c r="H65" s="9"/>
      <c r="I65" s="6">
        <f t="shared" si="17"/>
        <v>310</v>
      </c>
      <c r="J65" s="9">
        <f t="shared" si="18"/>
        <v>4600</v>
      </c>
      <c r="K65" s="9">
        <f>D65</f>
        <v>15</v>
      </c>
    </row>
    <row r="66" spans="2:11" x14ac:dyDescent="0.25">
      <c r="B66" s="7">
        <f>+B9</f>
        <v>43929</v>
      </c>
      <c r="C66" s="8"/>
      <c r="D66" s="10"/>
      <c r="E66" s="10"/>
      <c r="F66" s="8">
        <f>+F9</f>
        <v>10</v>
      </c>
      <c r="G66" s="10">
        <f>+D65</f>
        <v>15</v>
      </c>
      <c r="H66" s="10">
        <f>F66*G66</f>
        <v>150</v>
      </c>
      <c r="I66" s="8">
        <f t="shared" si="17"/>
        <v>300</v>
      </c>
      <c r="J66" s="10">
        <f>J65+E66-H66</f>
        <v>4450</v>
      </c>
      <c r="K66" s="10">
        <f>K65</f>
        <v>15</v>
      </c>
    </row>
    <row r="67" spans="2:11" x14ac:dyDescent="0.25">
      <c r="B67" s="7">
        <f>+B10</f>
        <v>44005</v>
      </c>
      <c r="C67" s="8"/>
      <c r="D67" s="10"/>
      <c r="E67" s="10"/>
      <c r="F67" s="8">
        <f>+F10</f>
        <v>140</v>
      </c>
      <c r="G67" s="10">
        <f>+D65</f>
        <v>15</v>
      </c>
      <c r="H67" s="10">
        <f>F67*G67</f>
        <v>2100</v>
      </c>
      <c r="I67" s="8">
        <f t="shared" si="17"/>
        <v>160</v>
      </c>
      <c r="J67" s="10">
        <f t="shared" ref="J67:J73" si="19">J66+E67-H67</f>
        <v>2350</v>
      </c>
      <c r="K67" s="10">
        <f>K65</f>
        <v>15</v>
      </c>
    </row>
    <row r="68" spans="2:11" x14ac:dyDescent="0.25">
      <c r="B68" s="5">
        <f>+B11</f>
        <v>44054</v>
      </c>
      <c r="C68" s="6">
        <f>+C11</f>
        <v>200</v>
      </c>
      <c r="D68" s="9">
        <f>+D11</f>
        <v>16</v>
      </c>
      <c r="E68" s="9">
        <f>C68*D68</f>
        <v>3200</v>
      </c>
      <c r="F68" s="6"/>
      <c r="G68" s="9"/>
      <c r="H68" s="9"/>
      <c r="I68" s="6">
        <f t="shared" si="17"/>
        <v>360</v>
      </c>
      <c r="J68" s="9">
        <f t="shared" si="19"/>
        <v>5550</v>
      </c>
      <c r="K68" s="9">
        <f>D68</f>
        <v>16</v>
      </c>
    </row>
    <row r="69" spans="2:11" x14ac:dyDescent="0.25">
      <c r="B69" s="7">
        <f>+B12</f>
        <v>44076</v>
      </c>
      <c r="C69" s="8"/>
      <c r="D69" s="10"/>
      <c r="E69" s="10"/>
      <c r="F69" s="8">
        <f>+F12</f>
        <v>150</v>
      </c>
      <c r="G69" s="10">
        <f>+D68</f>
        <v>16</v>
      </c>
      <c r="H69" s="10">
        <f>F69*G69</f>
        <v>2400</v>
      </c>
      <c r="I69" s="8">
        <f t="shared" si="17"/>
        <v>210</v>
      </c>
      <c r="J69" s="10">
        <f t="shared" si="19"/>
        <v>3150</v>
      </c>
      <c r="K69" s="10">
        <f>K68</f>
        <v>16</v>
      </c>
    </row>
    <row r="70" spans="2:11" x14ac:dyDescent="0.25">
      <c r="B70" s="7">
        <f>+B13</f>
        <v>44118</v>
      </c>
      <c r="C70" s="8"/>
      <c r="D70" s="10"/>
      <c r="E70" s="10"/>
      <c r="F70" s="8">
        <f>+F13</f>
        <v>10</v>
      </c>
      <c r="G70" s="10">
        <f>+D68</f>
        <v>16</v>
      </c>
      <c r="H70" s="10">
        <f>F70*G70</f>
        <v>160</v>
      </c>
      <c r="I70" s="8">
        <f t="shared" si="17"/>
        <v>200</v>
      </c>
      <c r="J70" s="10">
        <f t="shared" si="19"/>
        <v>2990</v>
      </c>
      <c r="K70" s="10">
        <f>K68</f>
        <v>16</v>
      </c>
    </row>
    <row r="71" spans="2:11" x14ac:dyDescent="0.25">
      <c r="B71" s="7">
        <f>+B14</f>
        <v>44119</v>
      </c>
      <c r="C71" s="8"/>
      <c r="D71" s="10"/>
      <c r="E71" s="10"/>
      <c r="F71" s="8">
        <f>+F14</f>
        <v>50</v>
      </c>
      <c r="G71" s="10">
        <f>+D68</f>
        <v>16</v>
      </c>
      <c r="H71" s="10">
        <f>F71*G71</f>
        <v>800</v>
      </c>
      <c r="I71" s="8">
        <f t="shared" si="17"/>
        <v>150</v>
      </c>
      <c r="J71" s="10">
        <f t="shared" si="19"/>
        <v>2190</v>
      </c>
      <c r="K71" s="10">
        <f>K68</f>
        <v>16</v>
      </c>
    </row>
    <row r="72" spans="2:11" x14ac:dyDescent="0.25">
      <c r="B72" s="5">
        <f>+B15</f>
        <v>44126</v>
      </c>
      <c r="C72" s="6">
        <f>+C15</f>
        <v>200</v>
      </c>
      <c r="D72" s="9">
        <f>+D15</f>
        <v>18</v>
      </c>
      <c r="E72" s="9">
        <f>C72*D72</f>
        <v>3600</v>
      </c>
      <c r="F72" s="6"/>
      <c r="G72" s="9"/>
      <c r="H72" s="9"/>
      <c r="I72" s="6">
        <f t="shared" si="17"/>
        <v>350</v>
      </c>
      <c r="J72" s="9">
        <f t="shared" si="19"/>
        <v>5790</v>
      </c>
      <c r="K72" s="9">
        <f>D72</f>
        <v>18</v>
      </c>
    </row>
    <row r="73" spans="2:11" x14ac:dyDescent="0.25">
      <c r="B73" s="7">
        <f>+B16</f>
        <v>44174</v>
      </c>
      <c r="C73" s="8"/>
      <c r="D73" s="10"/>
      <c r="E73" s="10"/>
      <c r="F73" s="8">
        <f>+F16</f>
        <v>60</v>
      </c>
      <c r="G73" s="10">
        <f>+D72</f>
        <v>18</v>
      </c>
      <c r="H73" s="10">
        <f>F73*G73</f>
        <v>1080</v>
      </c>
      <c r="I73" s="8">
        <f t="shared" si="17"/>
        <v>290</v>
      </c>
      <c r="J73" s="10">
        <f t="shared" si="19"/>
        <v>4710</v>
      </c>
      <c r="K73" s="10">
        <f>K72</f>
        <v>18</v>
      </c>
    </row>
    <row r="74" spans="2:11" x14ac:dyDescent="0.25">
      <c r="B74" s="1" t="s">
        <v>10</v>
      </c>
      <c r="C74" s="1">
        <f>SUM(C62:C73)</f>
        <v>800</v>
      </c>
      <c r="D74" s="12"/>
      <c r="E74" s="12">
        <f>SUM(E62:E73)</f>
        <v>12300</v>
      </c>
      <c r="F74" s="1">
        <f>SUM(F62:F73)</f>
        <v>510</v>
      </c>
      <c r="G74" s="12"/>
      <c r="H74" s="12">
        <f>SUM(H62:H73)</f>
        <v>7590</v>
      </c>
      <c r="I74" s="1">
        <f>I73</f>
        <v>290</v>
      </c>
      <c r="J74" s="12">
        <f>E74-H74</f>
        <v>4710</v>
      </c>
      <c r="K74" s="12">
        <f>K73</f>
        <v>18</v>
      </c>
    </row>
    <row r="75" spans="2:11" x14ac:dyDescent="0.25">
      <c r="H75" s="12">
        <f>+E74-H74</f>
        <v>4710</v>
      </c>
      <c r="I75" s="1">
        <f>+C74-F74</f>
        <v>290</v>
      </c>
    </row>
  </sheetData>
  <mergeCells count="16">
    <mergeCell ref="B2:K2"/>
    <mergeCell ref="B20:K20"/>
    <mergeCell ref="B40:K40"/>
    <mergeCell ref="C21:E21"/>
    <mergeCell ref="F21:H21"/>
    <mergeCell ref="I3:K3"/>
    <mergeCell ref="I21:K21"/>
    <mergeCell ref="C3:E3"/>
    <mergeCell ref="F3:H3"/>
    <mergeCell ref="F41:H41"/>
    <mergeCell ref="I41:K41"/>
    <mergeCell ref="B59:K59"/>
    <mergeCell ref="C60:E60"/>
    <mergeCell ref="F60:H60"/>
    <mergeCell ref="I60:K60"/>
    <mergeCell ref="C41:E4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Ruiz</dc:creator>
  <cp:lastModifiedBy>reoboth01</cp:lastModifiedBy>
  <dcterms:created xsi:type="dcterms:W3CDTF">2019-01-12T14:01:32Z</dcterms:created>
  <dcterms:modified xsi:type="dcterms:W3CDTF">2021-03-13T17:05:13Z</dcterms:modified>
</cp:coreProperties>
</file>