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jpeg" ContentType="image/jpeg"/>
  <Override PartName="/xl/media/image3.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Calculo_Tamaño_Muestr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<sst xmlns="http://schemas.openxmlformats.org/spreadsheetml/2006/main" count="135" uniqueCount="47">
  <si>
    <t xml:space="preserve">Esta hoja de calculo es una herramienta desarrollada para el calculo del tamaño muestral desarrollada en el marco del proyecto “Establecimiento de un sistema estatal de seguimiento del Estado de Conservación de los Tipos de Hábitats en España ”. </t>
  </si>
  <si>
    <t xml:space="preserve">Para la correcta utilización de esta herramienta es necesario leer el documento del cual forma parte:</t>
  </si>
  <si>
    <t xml:space="preserve">Sánchez-González J R &amp; Mellado-Díaz A. 2019. Análisis de representatividad de las masas de agua incluidas en la categoría ‘ríos’ designadas por España en aplicación de la Directiva Marco del Agua. Serie “Metodologías para el seguimiento del estado de conservación de los tipos de hábitat”. Ministerio para la Transición Ecológica. Madrid.</t>
  </si>
  <si>
    <t xml:space="preserve">CALCULO DEL TAMAÑO DE MUESTRA</t>
  </si>
  <si>
    <t xml:space="preserve">En primer lugar hay que seleccionar la opción 1 ó 2 en función de si se conoce el tamaño de la población (N) o no. </t>
  </si>
  <si>
    <r>
      <rPr>
        <sz val="11"/>
        <color rgb="FF000000"/>
        <rFont val="Calibri"/>
        <family val="2"/>
        <charset val="1"/>
      </rPr>
      <t xml:space="preserve">A continuación, seleccionar el método más adecuado en función de los datos de los que se dispone </t>
    </r>
    <r>
      <rPr>
        <i val="true"/>
        <sz val="11"/>
        <color rgb="FF000000"/>
        <rFont val="Calibri"/>
        <family val="2"/>
        <charset val="1"/>
      </rPr>
      <t xml:space="preserve">a priori</t>
    </r>
    <r>
      <rPr>
        <sz val="11"/>
        <color rgb="FF000000"/>
        <rFont val="Calibri"/>
        <family val="2"/>
        <charset val="1"/>
      </rPr>
      <t xml:space="preserve">.</t>
    </r>
  </si>
  <si>
    <t xml:space="preserve">Rellene los cuadros en azul del método seleccionado. En las celdas en rojo se mostrará el número de estaciones a muestrear.</t>
  </si>
  <si>
    <t xml:space="preserve">Los valores actuales son un ejemplo con las magnitudes más habituales.</t>
  </si>
  <si>
    <t xml:space="preserve">NOTA: Nunca escribir en las celdas en rojo. En ellas se muestra el resultado.</t>
  </si>
  <si>
    <t xml:space="preserve">NOTA: El método 3A y 3B deben dar el mismo Resultado</t>
  </si>
  <si>
    <t xml:space="preserve">NOTA: Los métodos 3A y 3B deben dar resultado similar a Método 5</t>
  </si>
  <si>
    <t xml:space="preserve">NOTA: z=1.96 para un intervalo de confianza del95% y z=1.64 para un intervalo de confianza del 90%</t>
  </si>
  <si>
    <t xml:space="preserve">1-TAMAÑO TOTAL DE LA POBLACIÓN (N) DESCONOCIDA</t>
  </si>
  <si>
    <t xml:space="preserve">Metodo 1. No se conocen σ ni v</t>
  </si>
  <si>
    <t xml:space="preserve">probabilidad a favor</t>
  </si>
  <si>
    <t xml:space="preserve">p</t>
  </si>
  <si>
    <t xml:space="preserve">=</t>
  </si>
  <si>
    <t xml:space="preserve">probabilidad en contra</t>
  </si>
  <si>
    <t xml:space="preserve">q</t>
  </si>
  <si>
    <t xml:space="preserve">Error de la estima (0.01-0.09)</t>
  </si>
  <si>
    <t xml:space="preserve">e</t>
  </si>
  <si>
    <t xml:space="preserve">Tamaño Muestral 1</t>
  </si>
  <si>
    <t xml:space="preserve">Metodo 2. Se conocen σ y v</t>
  </si>
  <si>
    <t xml:space="preserve">Desviación Estandar de la población σ</t>
  </si>
  <si>
    <t xml:space="preserve">σ</t>
  </si>
  <si>
    <t xml:space="preserve">varianza</t>
  </si>
  <si>
    <t xml:space="preserve">v</t>
  </si>
  <si>
    <t xml:space="preserve">Tamaño Muestral 2</t>
  </si>
  <si>
    <t xml:space="preserve">2-TAMAÑO TOTAL DE LA POBLACIÓN (N) CONOCIDA</t>
  </si>
  <si>
    <t xml:space="preserve">Metodo 1A. Se conoce N pero no se conocen σ ni v</t>
  </si>
  <si>
    <t xml:space="preserve">Tamaño de la población</t>
  </si>
  <si>
    <t xml:space="preserve">N</t>
  </si>
  <si>
    <t xml:space="preserve">Tamaño Muestral Corregida 1A</t>
  </si>
  <si>
    <t xml:space="preserve">Metodo 2A. Se conoce N, σ y v</t>
  </si>
  <si>
    <t xml:space="preserve">Tamaño Muestral Corregida 2A</t>
  </si>
  <si>
    <t xml:space="preserve">Metodo 3A. Se conoce N pero no se conocen σ ni v</t>
  </si>
  <si>
    <t xml:space="preserve">variable aleatoria normal estándar </t>
  </si>
  <si>
    <t xml:space="preserve">z</t>
  </si>
  <si>
    <t xml:space="preserve">Tamaño Muestral 3A</t>
  </si>
  <si>
    <t xml:space="preserve">Metodo 3B. Se conoce N pero no se conocen σ ni v</t>
  </si>
  <si>
    <t xml:space="preserve">Tamaño Muestral 3B</t>
  </si>
  <si>
    <t xml:space="preserve">Metodo 4. Se conoce N, σ y v</t>
  </si>
  <si>
    <t xml:space="preserve">Tamaño Muestral 4</t>
  </si>
  <si>
    <t xml:space="preserve">Metodo 5. Se conoce N, σ, p y q</t>
  </si>
  <si>
    <t xml:space="preserve">Alpha</t>
  </si>
  <si>
    <t xml:space="preserve">α</t>
  </si>
  <si>
    <t xml:space="preserve">Tamaño Muestral 5</t>
  </si>
</sst>
</file>

<file path=xl/styles.xml><?xml version="1.0" encoding="utf-8"?>
<styleSheet xmlns="http://schemas.openxmlformats.org/spreadsheetml/2006/main">
  <numFmts count="2">
    <numFmt numFmtId="164" formatCode="General"/>
    <numFmt numFmtId="165" formatCode="0"/>
  </numFmts>
  <fonts count="1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8"/>
      <color rgb="FFFFFFFF"/>
      <name val="Calibri"/>
      <family val="2"/>
      <charset val="1"/>
    </font>
    <font>
      <i val="true"/>
      <sz val="11"/>
      <color rgb="FF000000"/>
      <name val="Calibri"/>
      <family val="2"/>
      <charset val="1"/>
    </font>
    <font>
      <b val="true"/>
      <sz val="11"/>
      <color rgb="FF000000"/>
      <name val="Calibri"/>
      <family val="2"/>
      <charset val="1"/>
    </font>
    <font>
      <b val="true"/>
      <sz val="11"/>
      <color rgb="FFFF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558ED5"/>
        <bgColor rgb="FF808080"/>
      </patternFill>
    </fill>
    <fill>
      <patternFill patternType="solid">
        <fgColor rgb="FF93CDDD"/>
        <bgColor rgb="FFB7DEE8"/>
      </patternFill>
    </fill>
    <fill>
      <patternFill patternType="solid">
        <fgColor rgb="FFB7DEE8"/>
        <bgColor rgb="FFDBEEF4"/>
      </patternFill>
    </fill>
    <fill>
      <patternFill patternType="solid">
        <fgColor rgb="FFFF5050"/>
        <bgColor rgb="FFFF8080"/>
      </patternFill>
    </fill>
    <fill>
      <patternFill patternType="solid">
        <fgColor rgb="FFDBEEF4"/>
        <bgColor rgb="FFCCFFFF"/>
      </patternFill>
    </fill>
  </fills>
  <borders count="3">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5"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F9900"/>
      <rgbColor rgb="FFFF505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198360</xdr:colOff>
      <xdr:row>1</xdr:row>
      <xdr:rowOff>360</xdr:rowOff>
    </xdr:from>
    <xdr:to>
      <xdr:col>2</xdr:col>
      <xdr:colOff>3564360</xdr:colOff>
      <xdr:row>7</xdr:row>
      <xdr:rowOff>28440</xdr:rowOff>
    </xdr:to>
    <xdr:pic>
      <xdr:nvPicPr>
        <xdr:cNvPr id="0" name="Imagen 1" descr=""/>
        <xdr:cNvPicPr/>
      </xdr:nvPicPr>
      <xdr:blipFill>
        <a:blip r:embed="rId1"/>
        <a:stretch/>
      </xdr:blipFill>
      <xdr:spPr>
        <a:xfrm>
          <a:off x="198360" y="175320"/>
          <a:ext cx="4385160" cy="1079640"/>
        </a:xfrm>
        <a:prstGeom prst="rect">
          <a:avLst/>
        </a:prstGeom>
        <a:ln>
          <a:noFill/>
        </a:ln>
      </xdr:spPr>
    </xdr:pic>
    <xdr:clientData/>
  </xdr:twoCellAnchor>
  <xdr:twoCellAnchor editAs="absolute">
    <xdr:from>
      <xdr:col>2</xdr:col>
      <xdr:colOff>3634200</xdr:colOff>
      <xdr:row>1</xdr:row>
      <xdr:rowOff>360</xdr:rowOff>
    </xdr:from>
    <xdr:to>
      <xdr:col>3</xdr:col>
      <xdr:colOff>382680</xdr:colOff>
      <xdr:row>7</xdr:row>
      <xdr:rowOff>28440</xdr:rowOff>
    </xdr:to>
    <xdr:pic>
      <xdr:nvPicPr>
        <xdr:cNvPr id="1" name="Imagen 2" descr=""/>
        <xdr:cNvPicPr/>
      </xdr:nvPicPr>
      <xdr:blipFill>
        <a:blip r:embed="rId2"/>
        <a:stretch/>
      </xdr:blipFill>
      <xdr:spPr>
        <a:xfrm>
          <a:off x="4653360" y="175320"/>
          <a:ext cx="3297600" cy="1079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zeroHeight="false" outlineLevelRow="0" outlineLevelCol="0"/>
  <cols>
    <col collapsed="false" customWidth="true" hidden="false" outlineLevel="0" max="1" min="1" style="1" width="2.32"/>
    <col collapsed="false" customWidth="true" hidden="false" outlineLevel="0" max="2" min="2" style="1" width="9.14"/>
    <col collapsed="false" customWidth="true" hidden="false" outlineLevel="0" max="3" min="3" style="1" width="73.66"/>
    <col collapsed="false" customWidth="true" hidden="false" outlineLevel="0" max="6" min="4" style="1" width="9.14"/>
    <col collapsed="false" customWidth="true" hidden="false" outlineLevel="0" max="7" min="7" style="1" width="4.4"/>
    <col collapsed="false" customWidth="true" hidden="false" outlineLevel="0" max="1025" min="8" style="1" width="9.14"/>
  </cols>
  <sheetData>
    <row r="11" customFormat="false" ht="41.75" hidden="false" customHeight="false" outlineLevel="0" collapsed="false">
      <c r="C11" s="2" t="s">
        <v>0</v>
      </c>
    </row>
    <row r="13" customFormat="false" ht="28.35" hidden="false" customHeight="false" outlineLevel="0" collapsed="false">
      <c r="C13" s="2" t="s">
        <v>1</v>
      </c>
    </row>
    <row r="15" customFormat="false" ht="55.2" hidden="false" customHeight="false" outlineLevel="0" collapsed="false">
      <c r="C15" s="2"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33.43"/>
    <col collapsed="false" customWidth="true" hidden="false" outlineLevel="0" max="2" min="2" style="0" width="6"/>
    <col collapsed="false" customWidth="true" hidden="false" outlineLevel="0" max="3" min="3" style="0" width="2"/>
    <col collapsed="false" customWidth="true" hidden="false" outlineLevel="0" max="6" min="4" style="0" width="10.53"/>
    <col collapsed="false" customWidth="true" hidden="false" outlineLevel="0" max="7" min="7" style="0" width="13.85"/>
    <col collapsed="false" customWidth="true" hidden="false" outlineLevel="0" max="1025" min="8" style="0" width="10.53"/>
  </cols>
  <sheetData>
    <row r="1" s="3" customFormat="true" ht="30" hidden="false" customHeight="true" outlineLevel="0" collapsed="false">
      <c r="B1" s="4" t="s">
        <v>3</v>
      </c>
    </row>
    <row r="3" customFormat="false" ht="15" hidden="false" customHeight="false" outlineLevel="0" collapsed="false">
      <c r="A3" s="0" t="s">
        <v>4</v>
      </c>
    </row>
    <row r="4" customFormat="false" ht="15" hidden="false" customHeight="false" outlineLevel="0" collapsed="false">
      <c r="A4" s="0" t="s">
        <v>5</v>
      </c>
      <c r="B4" s="5"/>
      <c r="C4" s="6"/>
    </row>
    <row r="5" customFormat="false" ht="15" hidden="false" customHeight="false" outlineLevel="0" collapsed="false">
      <c r="A5" s="0" t="s">
        <v>6</v>
      </c>
      <c r="B5" s="5"/>
      <c r="C5" s="6"/>
    </row>
    <row r="6" customFormat="false" ht="15" hidden="false" customHeight="false" outlineLevel="0" collapsed="false">
      <c r="A6" s="0" t="s">
        <v>7</v>
      </c>
      <c r="B6" s="5"/>
      <c r="C6" s="6"/>
    </row>
    <row r="7" customFormat="false" ht="15" hidden="false" customHeight="false" outlineLevel="0" collapsed="false">
      <c r="B7" s="5"/>
      <c r="C7" s="6"/>
    </row>
    <row r="8" customFormat="false" ht="15" hidden="false" customHeight="false" outlineLevel="0" collapsed="false">
      <c r="A8" s="7" t="s">
        <v>8</v>
      </c>
      <c r="B8" s="5"/>
      <c r="C8" s="6"/>
    </row>
    <row r="9" customFormat="false" ht="15" hidden="false" customHeight="false" outlineLevel="0" collapsed="false">
      <c r="A9" s="7" t="s">
        <v>9</v>
      </c>
    </row>
    <row r="10" customFormat="false" ht="15" hidden="false" customHeight="false" outlineLevel="0" collapsed="false">
      <c r="A10" s="7" t="s">
        <v>10</v>
      </c>
    </row>
    <row r="11" customFormat="false" ht="15" hidden="false" customHeight="false" outlineLevel="0" collapsed="false">
      <c r="A11" s="7" t="s">
        <v>11</v>
      </c>
    </row>
    <row r="13" customFormat="false" ht="15" hidden="false" customHeight="false" outlineLevel="0" collapsed="false">
      <c r="A13" s="8" t="s">
        <v>12</v>
      </c>
      <c r="B13" s="8"/>
      <c r="C13" s="3"/>
      <c r="D13" s="3"/>
      <c r="E13" s="3"/>
      <c r="F13" s="3"/>
    </row>
    <row r="15" customFormat="false" ht="15" hidden="false" customHeight="false" outlineLevel="0" collapsed="false">
      <c r="A15" s="6" t="s">
        <v>13</v>
      </c>
    </row>
    <row r="16" customFormat="false" ht="15" hidden="false" customHeight="false" outlineLevel="0" collapsed="false">
      <c r="A16" s="0" t="s">
        <v>14</v>
      </c>
      <c r="B16" s="5" t="s">
        <v>15</v>
      </c>
      <c r="C16" s="6" t="s">
        <v>16</v>
      </c>
      <c r="D16" s="9" t="n">
        <v>0.5</v>
      </c>
    </row>
    <row r="17" customFormat="false" ht="15" hidden="false" customHeight="false" outlineLevel="0" collapsed="false">
      <c r="A17" s="0" t="s">
        <v>17</v>
      </c>
      <c r="B17" s="5" t="s">
        <v>18</v>
      </c>
      <c r="C17" s="6" t="s">
        <v>16</v>
      </c>
      <c r="D17" s="10" t="n">
        <f aca="false">1-D16</f>
        <v>0.5</v>
      </c>
    </row>
    <row r="18" customFormat="false" ht="15" hidden="false" customHeight="false" outlineLevel="0" collapsed="false">
      <c r="A18" s="0" t="s">
        <v>19</v>
      </c>
      <c r="B18" s="5" t="s">
        <v>20</v>
      </c>
      <c r="C18" s="6" t="s">
        <v>16</v>
      </c>
      <c r="D18" s="10" t="n">
        <v>0.05</v>
      </c>
    </row>
    <row r="19" customFormat="false" ht="15.75" hidden="false" customHeight="false" outlineLevel="0" collapsed="false"/>
    <row r="20" customFormat="false" ht="15.75" hidden="false" customHeight="false" outlineLevel="0" collapsed="false">
      <c r="B20" s="5" t="s">
        <v>21</v>
      </c>
      <c r="C20" s="6" t="s">
        <v>16</v>
      </c>
      <c r="D20" s="11" t="n">
        <f aca="false">(D16*D17)/(POWER(D18,2))</f>
        <v>100</v>
      </c>
    </row>
    <row r="21" customFormat="false" ht="15" hidden="false" customHeight="false" outlineLevel="0" collapsed="false">
      <c r="B21" s="5"/>
      <c r="C21" s="6"/>
      <c r="D21" s="12"/>
    </row>
    <row r="22" customFormat="false" ht="15" hidden="false" customHeight="false" outlineLevel="0" collapsed="false">
      <c r="A22" s="6" t="s">
        <v>22</v>
      </c>
      <c r="B22" s="5"/>
      <c r="C22" s="6"/>
      <c r="D22" s="12"/>
    </row>
    <row r="23" customFormat="false" ht="15" hidden="false" customHeight="false" outlineLevel="0" collapsed="false">
      <c r="A23" s="0" t="s">
        <v>23</v>
      </c>
      <c r="B23" s="5" t="s">
        <v>24</v>
      </c>
      <c r="C23" s="6" t="s">
        <v>16</v>
      </c>
      <c r="D23" s="13" t="n">
        <v>0.2</v>
      </c>
    </row>
    <row r="24" customFormat="false" ht="15" hidden="false" customHeight="false" outlineLevel="0" collapsed="false">
      <c r="A24" s="0" t="s">
        <v>25</v>
      </c>
      <c r="B24" s="5" t="s">
        <v>26</v>
      </c>
      <c r="C24" s="6" t="s">
        <v>16</v>
      </c>
      <c r="D24" s="9" t="n">
        <v>0.04</v>
      </c>
    </row>
    <row r="25" customFormat="false" ht="15.75" hidden="false" customHeight="false" outlineLevel="0" collapsed="false">
      <c r="B25" s="14"/>
      <c r="D25" s="15"/>
    </row>
    <row r="26" customFormat="false" ht="15.75" hidden="false" customHeight="false" outlineLevel="0" collapsed="false">
      <c r="B26" s="5" t="s">
        <v>27</v>
      </c>
      <c r="C26" s="6" t="s">
        <v>16</v>
      </c>
      <c r="D26" s="11" t="n">
        <f aca="false">(POWER(D23,2))/(POWER(D24,2))</f>
        <v>25</v>
      </c>
    </row>
    <row r="27" customFormat="false" ht="15" hidden="false" customHeight="false" outlineLevel="0" collapsed="false">
      <c r="D27" s="15"/>
    </row>
    <row r="28" customFormat="false" ht="15" hidden="false" customHeight="false" outlineLevel="0" collapsed="false">
      <c r="D28" s="15"/>
    </row>
    <row r="29" customFormat="false" ht="15" hidden="false" customHeight="false" outlineLevel="0" collapsed="false">
      <c r="A29" s="8" t="s">
        <v>28</v>
      </c>
      <c r="B29" s="8"/>
      <c r="C29" s="8"/>
      <c r="D29" s="16"/>
      <c r="E29" s="8"/>
      <c r="F29" s="8"/>
    </row>
    <row r="31" customFormat="false" ht="15" hidden="false" customHeight="false" outlineLevel="0" collapsed="false">
      <c r="A31" s="6" t="s">
        <v>29</v>
      </c>
    </row>
    <row r="32" customFormat="false" ht="15" hidden="false" customHeight="false" outlineLevel="0" collapsed="false">
      <c r="A32" s="0" t="s">
        <v>14</v>
      </c>
      <c r="B32" s="5" t="s">
        <v>15</v>
      </c>
      <c r="C32" s="6" t="s">
        <v>16</v>
      </c>
      <c r="D32" s="9" t="n">
        <v>0.5</v>
      </c>
    </row>
    <row r="33" customFormat="false" ht="15" hidden="false" customHeight="false" outlineLevel="0" collapsed="false">
      <c r="A33" s="0" t="s">
        <v>17</v>
      </c>
      <c r="B33" s="5" t="s">
        <v>18</v>
      </c>
      <c r="C33" s="6" t="s">
        <v>16</v>
      </c>
      <c r="D33" s="10" t="n">
        <f aca="false">1-D32</f>
        <v>0.5</v>
      </c>
    </row>
    <row r="34" customFormat="false" ht="15" hidden="false" customHeight="false" outlineLevel="0" collapsed="false">
      <c r="A34" s="0" t="s">
        <v>19</v>
      </c>
      <c r="B34" s="5" t="s">
        <v>20</v>
      </c>
      <c r="C34" s="6" t="s">
        <v>16</v>
      </c>
      <c r="D34" s="10" t="n">
        <v>0.05</v>
      </c>
    </row>
    <row r="35" customFormat="false" ht="15" hidden="false" customHeight="false" outlineLevel="0" collapsed="false">
      <c r="A35" s="0" t="s">
        <v>30</v>
      </c>
      <c r="B35" s="5" t="s">
        <v>31</v>
      </c>
      <c r="C35" s="6" t="s">
        <v>16</v>
      </c>
      <c r="D35" s="13" t="n">
        <v>1000</v>
      </c>
    </row>
    <row r="36" customFormat="false" ht="15.75" hidden="false" customHeight="false" outlineLevel="0" collapsed="false">
      <c r="D36" s="15"/>
    </row>
    <row r="37" customFormat="false" ht="15.75" hidden="false" customHeight="false" outlineLevel="0" collapsed="false">
      <c r="B37" s="5" t="s">
        <v>21</v>
      </c>
      <c r="C37" s="6" t="s">
        <v>16</v>
      </c>
      <c r="D37" s="11" t="n">
        <f aca="false">(D32*(1-D32))/(POWER(D34,2))</f>
        <v>100</v>
      </c>
    </row>
    <row r="38" customFormat="false" ht="15.75" hidden="false" customHeight="false" outlineLevel="0" collapsed="false">
      <c r="B38" s="5"/>
      <c r="C38" s="6"/>
      <c r="D38" s="15"/>
    </row>
    <row r="39" customFormat="false" ht="15.75" hidden="false" customHeight="false" outlineLevel="0" collapsed="false">
      <c r="B39" s="5" t="s">
        <v>32</v>
      </c>
      <c r="C39" s="6" t="s">
        <v>16</v>
      </c>
      <c r="D39" s="11" t="n">
        <f aca="false">D37/(1+(D37/D35))</f>
        <v>90.9090909090909</v>
      </c>
    </row>
    <row r="40" customFormat="false" ht="15" hidden="false" customHeight="false" outlineLevel="0" collapsed="false">
      <c r="B40" s="5"/>
      <c r="C40" s="6"/>
      <c r="D40" s="15"/>
    </row>
    <row r="41" customFormat="false" ht="15" hidden="false" customHeight="false" outlineLevel="0" collapsed="false">
      <c r="B41" s="5"/>
      <c r="C41" s="6"/>
      <c r="D41" s="15"/>
    </row>
    <row r="42" customFormat="false" ht="15" hidden="false" customHeight="false" outlineLevel="0" collapsed="false">
      <c r="A42" s="6" t="s">
        <v>33</v>
      </c>
      <c r="B42" s="5"/>
      <c r="C42" s="6"/>
      <c r="D42" s="15"/>
    </row>
    <row r="43" customFormat="false" ht="15" hidden="false" customHeight="false" outlineLevel="0" collapsed="false">
      <c r="A43" s="0" t="s">
        <v>23</v>
      </c>
      <c r="B43" s="5" t="s">
        <v>24</v>
      </c>
      <c r="C43" s="6" t="s">
        <v>16</v>
      </c>
      <c r="D43" s="13" t="n">
        <v>0.2</v>
      </c>
    </row>
    <row r="44" customFormat="false" ht="15" hidden="false" customHeight="false" outlineLevel="0" collapsed="false">
      <c r="A44" s="0" t="s">
        <v>25</v>
      </c>
      <c r="B44" s="5" t="s">
        <v>26</v>
      </c>
      <c r="C44" s="6" t="s">
        <v>16</v>
      </c>
      <c r="D44" s="9" t="n">
        <v>0.04</v>
      </c>
    </row>
    <row r="45" customFormat="false" ht="15" hidden="false" customHeight="false" outlineLevel="0" collapsed="false">
      <c r="A45" s="0" t="s">
        <v>30</v>
      </c>
      <c r="B45" s="5" t="s">
        <v>31</v>
      </c>
      <c r="C45" s="6" t="s">
        <v>16</v>
      </c>
      <c r="D45" s="13" t="n">
        <v>1000</v>
      </c>
    </row>
    <row r="46" customFormat="false" ht="15" hidden="false" customHeight="false" outlineLevel="0" collapsed="false">
      <c r="B46" s="5"/>
      <c r="C46" s="6"/>
      <c r="D46" s="15"/>
    </row>
    <row r="47" customFormat="false" ht="15.75" hidden="false" customHeight="false" outlineLevel="0" collapsed="false">
      <c r="B47" s="5"/>
      <c r="C47" s="6"/>
      <c r="D47" s="15"/>
    </row>
    <row r="48" customFormat="false" ht="15.75" hidden="false" customHeight="false" outlineLevel="0" collapsed="false">
      <c r="B48" s="5" t="s">
        <v>27</v>
      </c>
      <c r="C48" s="6" t="s">
        <v>16</v>
      </c>
      <c r="D48" s="11" t="n">
        <f aca="false">(POWER(D43,2))/(POWER(D44,2))</f>
        <v>25</v>
      </c>
    </row>
    <row r="49" customFormat="false" ht="15.75" hidden="false" customHeight="false" outlineLevel="0" collapsed="false">
      <c r="B49" s="5"/>
      <c r="C49" s="6"/>
      <c r="D49" s="15"/>
    </row>
    <row r="50" customFormat="false" ht="15.75" hidden="false" customHeight="false" outlineLevel="0" collapsed="false">
      <c r="B50" s="5" t="s">
        <v>34</v>
      </c>
      <c r="C50" s="6" t="s">
        <v>16</v>
      </c>
      <c r="D50" s="11" t="n">
        <f aca="false">D48/(1+(D48/D45))</f>
        <v>24.390243902439</v>
      </c>
    </row>
    <row r="51" customFormat="false" ht="15" hidden="false" customHeight="false" outlineLevel="0" collapsed="false">
      <c r="B51" s="5"/>
      <c r="C51" s="6"/>
      <c r="D51" s="15"/>
    </row>
    <row r="52" customFormat="false" ht="15" hidden="false" customHeight="false" outlineLevel="0" collapsed="false">
      <c r="B52" s="5"/>
      <c r="C52" s="6"/>
      <c r="D52" s="15"/>
    </row>
    <row r="53" customFormat="false" ht="15" hidden="false" customHeight="false" outlineLevel="0" collapsed="false">
      <c r="A53" s="6" t="s">
        <v>35</v>
      </c>
      <c r="B53" s="5"/>
      <c r="C53" s="6"/>
      <c r="D53" s="15"/>
    </row>
    <row r="54" customFormat="false" ht="15" hidden="false" customHeight="false" outlineLevel="0" collapsed="false">
      <c r="A54" s="17" t="s">
        <v>30</v>
      </c>
      <c r="B54" s="5" t="s">
        <v>31</v>
      </c>
      <c r="C54" s="6" t="s">
        <v>16</v>
      </c>
      <c r="D54" s="13" t="n">
        <v>1000</v>
      </c>
    </row>
    <row r="55" customFormat="false" ht="15" hidden="false" customHeight="false" outlineLevel="0" collapsed="false">
      <c r="A55" s="17" t="s">
        <v>14</v>
      </c>
      <c r="B55" s="5" t="s">
        <v>15</v>
      </c>
      <c r="C55" s="6" t="s">
        <v>16</v>
      </c>
      <c r="D55" s="9" t="n">
        <v>0.5</v>
      </c>
    </row>
    <row r="56" customFormat="false" ht="15" hidden="false" customHeight="false" outlineLevel="0" collapsed="false">
      <c r="A56" s="17" t="s">
        <v>17</v>
      </c>
      <c r="B56" s="5" t="s">
        <v>18</v>
      </c>
      <c r="C56" s="6" t="s">
        <v>16</v>
      </c>
      <c r="D56" s="10" t="n">
        <f aca="false">1-D55</f>
        <v>0.5</v>
      </c>
      <c r="F56" s="7"/>
    </row>
    <row r="57" customFormat="false" ht="15" hidden="false" customHeight="false" outlineLevel="0" collapsed="false">
      <c r="A57" s="17" t="s">
        <v>19</v>
      </c>
      <c r="B57" s="5" t="s">
        <v>20</v>
      </c>
      <c r="C57" s="6" t="s">
        <v>16</v>
      </c>
      <c r="D57" s="10" t="n">
        <v>0.05</v>
      </c>
    </row>
    <row r="58" customFormat="false" ht="15" hidden="false" customHeight="false" outlineLevel="0" collapsed="false">
      <c r="A58" s="17" t="s">
        <v>36</v>
      </c>
      <c r="B58" s="5" t="s">
        <v>37</v>
      </c>
      <c r="C58" s="6" t="s">
        <v>16</v>
      </c>
      <c r="D58" s="13" t="n">
        <v>1.96</v>
      </c>
    </row>
    <row r="59" customFormat="false" ht="15.75" hidden="false" customHeight="false" outlineLevel="0" collapsed="false">
      <c r="A59" s="17"/>
      <c r="B59" s="5"/>
      <c r="C59" s="6"/>
      <c r="D59" s="15"/>
    </row>
    <row r="60" customFormat="false" ht="15.75" hidden="false" customHeight="false" outlineLevel="0" collapsed="false">
      <c r="A60" s="17"/>
      <c r="B60" s="5" t="s">
        <v>38</v>
      </c>
      <c r="C60" s="6" t="s">
        <v>16</v>
      </c>
      <c r="D60" s="11" t="n">
        <f aca="false">(((POWER(D58,2))*(D54)*(D55)*(1-D55))/(((POWER(D57,2))*D54)+(POWER(D58,2))*D55*(1-D55)))</f>
        <v>277.540168766616</v>
      </c>
    </row>
    <row r="61" customFormat="false" ht="15" hidden="false" customHeight="false" outlineLevel="0" collapsed="false">
      <c r="C61" s="6"/>
      <c r="D61" s="12"/>
    </row>
    <row r="62" customFormat="false" ht="15" hidden="false" customHeight="false" outlineLevel="0" collapsed="false">
      <c r="B62" s="5"/>
      <c r="C62" s="6"/>
      <c r="D62" s="15"/>
    </row>
    <row r="63" customFormat="false" ht="15" hidden="false" customHeight="false" outlineLevel="0" collapsed="false">
      <c r="A63" s="6" t="s">
        <v>39</v>
      </c>
      <c r="B63" s="5"/>
      <c r="C63" s="6"/>
      <c r="D63" s="15"/>
    </row>
    <row r="64" customFormat="false" ht="15" hidden="false" customHeight="false" outlineLevel="0" collapsed="false">
      <c r="A64" s="0" t="s">
        <v>30</v>
      </c>
      <c r="B64" s="5" t="s">
        <v>31</v>
      </c>
      <c r="C64" s="6" t="s">
        <v>16</v>
      </c>
      <c r="D64" s="13" t="n">
        <v>1000</v>
      </c>
    </row>
    <row r="65" customFormat="false" ht="15" hidden="false" customHeight="false" outlineLevel="0" collapsed="false">
      <c r="A65" s="0" t="s">
        <v>14</v>
      </c>
      <c r="B65" s="5" t="s">
        <v>15</v>
      </c>
      <c r="C65" s="6" t="s">
        <v>16</v>
      </c>
      <c r="D65" s="9" t="n">
        <v>0.5</v>
      </c>
    </row>
    <row r="66" customFormat="false" ht="15" hidden="false" customHeight="false" outlineLevel="0" collapsed="false">
      <c r="A66" s="0" t="s">
        <v>17</v>
      </c>
      <c r="B66" s="5" t="s">
        <v>18</v>
      </c>
      <c r="C66" s="6" t="s">
        <v>16</v>
      </c>
      <c r="D66" s="10" t="n">
        <f aca="false">1-D65</f>
        <v>0.5</v>
      </c>
    </row>
    <row r="67" customFormat="false" ht="15" hidden="false" customHeight="false" outlineLevel="0" collapsed="false">
      <c r="A67" s="0" t="s">
        <v>19</v>
      </c>
      <c r="B67" s="5" t="s">
        <v>20</v>
      </c>
      <c r="C67" s="6" t="s">
        <v>16</v>
      </c>
      <c r="D67" s="10" t="n">
        <v>0.05</v>
      </c>
    </row>
    <row r="68" customFormat="false" ht="15" hidden="false" customHeight="false" outlineLevel="0" collapsed="false">
      <c r="A68" s="0" t="s">
        <v>36</v>
      </c>
      <c r="B68" s="5" t="s">
        <v>37</v>
      </c>
      <c r="C68" s="6" t="s">
        <v>16</v>
      </c>
      <c r="D68" s="13" t="n">
        <v>1.96</v>
      </c>
    </row>
    <row r="69" customFormat="false" ht="15.75" hidden="false" customHeight="false" outlineLevel="0" collapsed="false">
      <c r="B69" s="5"/>
      <c r="C69" s="6"/>
      <c r="D69" s="15"/>
    </row>
    <row r="70" customFormat="false" ht="15.75" hidden="false" customHeight="false" outlineLevel="0" collapsed="false">
      <c r="B70" s="5" t="s">
        <v>40</v>
      </c>
      <c r="C70" s="6" t="s">
        <v>16</v>
      </c>
      <c r="D70" s="11" t="n">
        <f aca="false">(((POWER(D68,2))*(D64)*(D65)*(1-D65))/(((POWER(D67,2))*(D64-1))+((POWER(D68,2))*(D65)*(1-D65))))</f>
        <v>277.74082535643</v>
      </c>
    </row>
    <row r="71" customFormat="false" ht="15" hidden="false" customHeight="false" outlineLevel="0" collapsed="false">
      <c r="B71" s="6"/>
      <c r="C71" s="6"/>
      <c r="D71" s="15"/>
    </row>
    <row r="72" customFormat="false" ht="15" hidden="false" customHeight="false" outlineLevel="0" collapsed="false">
      <c r="B72" s="6"/>
      <c r="C72" s="6"/>
      <c r="D72" s="15"/>
    </row>
    <row r="73" customFormat="false" ht="15" hidden="false" customHeight="false" outlineLevel="0" collapsed="false">
      <c r="A73" s="6" t="s">
        <v>41</v>
      </c>
      <c r="B73" s="6"/>
      <c r="C73" s="6"/>
      <c r="D73" s="15"/>
    </row>
    <row r="74" customFormat="false" ht="15" hidden="false" customHeight="false" outlineLevel="0" collapsed="false">
      <c r="A74" s="0" t="s">
        <v>30</v>
      </c>
      <c r="B74" s="5" t="s">
        <v>31</v>
      </c>
      <c r="C74" s="6" t="s">
        <v>16</v>
      </c>
      <c r="D74" s="13" t="n">
        <v>1000</v>
      </c>
    </row>
    <row r="75" customFormat="false" ht="15" hidden="false" customHeight="false" outlineLevel="0" collapsed="false">
      <c r="A75" s="0" t="s">
        <v>23</v>
      </c>
      <c r="B75" s="5" t="s">
        <v>24</v>
      </c>
      <c r="C75" s="6" t="s">
        <v>16</v>
      </c>
      <c r="D75" s="13" t="n">
        <v>0.2</v>
      </c>
    </row>
    <row r="76" customFormat="false" ht="15" hidden="false" customHeight="false" outlineLevel="0" collapsed="false">
      <c r="A76" s="0" t="s">
        <v>19</v>
      </c>
      <c r="B76" s="5" t="s">
        <v>20</v>
      </c>
      <c r="C76" s="6" t="s">
        <v>16</v>
      </c>
      <c r="D76" s="10" t="n">
        <v>0.05</v>
      </c>
    </row>
    <row r="77" customFormat="false" ht="15" hidden="false" customHeight="false" outlineLevel="0" collapsed="false">
      <c r="A77" s="0" t="s">
        <v>36</v>
      </c>
      <c r="B77" s="5" t="s">
        <v>37</v>
      </c>
      <c r="C77" s="6" t="s">
        <v>16</v>
      </c>
      <c r="D77" s="13" t="n">
        <v>1.96</v>
      </c>
    </row>
    <row r="78" customFormat="false" ht="15.75" hidden="false" customHeight="false" outlineLevel="0" collapsed="false">
      <c r="B78" s="6"/>
      <c r="C78" s="6"/>
      <c r="D78" s="15"/>
    </row>
    <row r="79" customFormat="false" ht="15.75" hidden="false" customHeight="false" outlineLevel="0" collapsed="false">
      <c r="B79" s="5" t="s">
        <v>42</v>
      </c>
      <c r="C79" s="6" t="s">
        <v>16</v>
      </c>
      <c r="D79" s="11" t="n">
        <f aca="false">((POWER(D77,2))*(D74)*(POWER(D75,2)))/(((POWER(D76,2))*(D74-1))+((POWER(D77,2))*(POWER(D75,2))))</f>
        <v>57.9609560178095</v>
      </c>
    </row>
    <row r="81" customFormat="false" ht="15" hidden="false" customHeight="false" outlineLevel="0" collapsed="false">
      <c r="A81" s="6" t="s">
        <v>43</v>
      </c>
      <c r="B81" s="6"/>
      <c r="C81" s="6"/>
      <c r="D81" s="15"/>
    </row>
    <row r="82" customFormat="false" ht="15" hidden="false" customHeight="false" outlineLevel="0" collapsed="false">
      <c r="A82" s="0" t="s">
        <v>30</v>
      </c>
      <c r="B82" s="5" t="s">
        <v>31</v>
      </c>
      <c r="C82" s="6" t="s">
        <v>16</v>
      </c>
      <c r="D82" s="13" t="n">
        <v>1000</v>
      </c>
    </row>
    <row r="83" customFormat="false" ht="15" hidden="false" customHeight="false" outlineLevel="0" collapsed="false">
      <c r="A83" s="0" t="s">
        <v>14</v>
      </c>
      <c r="B83" s="5" t="s">
        <v>15</v>
      </c>
      <c r="C83" s="6" t="s">
        <v>16</v>
      </c>
      <c r="D83" s="13" t="n">
        <v>0.5</v>
      </c>
    </row>
    <row r="84" customFormat="false" ht="15" hidden="false" customHeight="false" outlineLevel="0" collapsed="false">
      <c r="A84" s="0" t="s">
        <v>17</v>
      </c>
      <c r="B84" s="5" t="s">
        <v>18</v>
      </c>
      <c r="C84" s="6" t="s">
        <v>16</v>
      </c>
      <c r="D84" s="10" t="n">
        <v>0.5</v>
      </c>
    </row>
    <row r="85" customFormat="false" ht="15" hidden="false" customHeight="false" outlineLevel="0" collapsed="false">
      <c r="A85" s="0" t="s">
        <v>44</v>
      </c>
      <c r="B85" s="5" t="s">
        <v>45</v>
      </c>
      <c r="C85" s="6" t="s">
        <v>16</v>
      </c>
      <c r="D85" s="13" t="n">
        <v>0.05</v>
      </c>
    </row>
    <row r="86" customFormat="false" ht="15" hidden="false" customHeight="false" outlineLevel="0" collapsed="false">
      <c r="A86" s="0" t="s">
        <v>36</v>
      </c>
      <c r="B86" s="5" t="s">
        <v>37</v>
      </c>
      <c r="C86" s="6" t="s">
        <v>16</v>
      </c>
      <c r="D86" s="13" t="n">
        <v>1.96</v>
      </c>
    </row>
    <row r="87" customFormat="false" ht="15.75" hidden="false" customHeight="false" outlineLevel="0" collapsed="false">
      <c r="B87" s="6"/>
      <c r="C87" s="6"/>
      <c r="D87" s="15"/>
      <c r="K87" s="17"/>
    </row>
    <row r="88" customFormat="false" ht="15.75" hidden="false" customHeight="false" outlineLevel="0" collapsed="false">
      <c r="B88" s="5" t="s">
        <v>46</v>
      </c>
      <c r="C88" s="6" t="s">
        <v>16</v>
      </c>
      <c r="D88" s="11" t="n">
        <f aca="false">(((POWER(D86,2))*(D83)*(D84))/(POWER(D85,2)))/((1)+((((POWER(D86,2))*(D83)*(D84))/((POWER(D85,2)))-1)/D82))</f>
        <v>277.74082535643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LibreOffice/6.0.7.3$Linux_X86_64 LibreOffice_project/00m0$Build-3</Application>
  <Company>TRAGSA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2017-08-21T11:44:51Z</dcterms:created>
  <dc:creator>TRAGSA</dc:creator>
  <dc:description/>
  <dc:language>es-ES</dc:language>
  <cp:lastModifiedBy>Jorge Sanchez</cp:lastModifiedBy>
  <dcterms:modified xsi:type="dcterms:W3CDTF">2019-11-24T23:00:32Z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TRAGSA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